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xl/theme/themeOverride2.xml" ContentType="application/vnd.openxmlformats-officedocument.themeOverride+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ml.chartshapes+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Override PartName="/xl/worksheets/sheet16.xml" ContentType="application/vnd.openxmlformats-officedocument.spreadsheetml.worksheet+xml"/>
  <Default Extension="bin" ContentType="application/vnd.openxmlformats-officedocument.spreadsheetml.printerSettings"/>
  <Override PartName="/xl/drawings/drawing9.xml" ContentType="application/vnd.openxmlformats-officedocument.drawing+xml"/>
  <Override PartName="/xl/charts/chart7.xml" ContentType="application/vnd.openxmlformats-officedocument.drawingml.char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25725" concurrentManualCount="2"/>
</workbook>
</file>

<file path=xl/calcChain.xml><?xml version="1.0" encoding="utf-8"?>
<calcChain xmlns="http://schemas.openxmlformats.org/spreadsheetml/2006/main">
  <c r="BG34" i="9"/>
  <c r="W36"/>
  <c r="W35"/>
  <c r="W34"/>
  <c r="CQ43"/>
  <c r="CQ42"/>
  <c r="CQ41"/>
  <c r="CQ40"/>
  <c r="CQ39"/>
  <c r="CQ38"/>
  <c r="CQ37"/>
  <c r="CQ36"/>
  <c r="CQ35"/>
  <c r="CQ34"/>
  <c r="DG43"/>
  <c r="DG42"/>
  <c r="DG41"/>
  <c r="DG40"/>
  <c r="DG39"/>
  <c r="DG38"/>
  <c r="DG37"/>
  <c r="DG36"/>
  <c r="DG35"/>
  <c r="DG34"/>
  <c r="BY43"/>
  <c r="BY42"/>
  <c r="BY41"/>
  <c r="BY40"/>
  <c r="BY39"/>
  <c r="BY38"/>
  <c r="BY37"/>
  <c r="BY36"/>
  <c r="BY35"/>
  <c r="BY34"/>
  <c r="E43"/>
  <c r="E42"/>
  <c r="E41"/>
  <c r="E40"/>
  <c r="E39"/>
  <c r="E38"/>
  <c r="E37"/>
  <c r="E36"/>
  <c r="E35"/>
  <c r="E34"/>
  <c r="CO43" l="1"/>
  <c r="BE43"/>
  <c r="AM43"/>
  <c r="U43"/>
  <c r="C43"/>
  <c r="CO42"/>
  <c r="BE42"/>
  <c r="AM42"/>
  <c r="U42"/>
  <c r="C42"/>
  <c r="CO41"/>
  <c r="BE41"/>
  <c r="AM41"/>
  <c r="U41"/>
  <c r="C41"/>
  <c r="CO40"/>
  <c r="BE40"/>
  <c r="AM40"/>
  <c r="U40"/>
  <c r="C40"/>
  <c r="CO39"/>
  <c r="BE39"/>
  <c r="AM39"/>
  <c r="U39"/>
  <c r="C39"/>
  <c r="CO38"/>
  <c r="BE38"/>
  <c r="AM38"/>
  <c r="U38"/>
  <c r="C38"/>
  <c r="CO37"/>
  <c r="BE37"/>
  <c r="AM37"/>
  <c r="U37"/>
  <c r="C37"/>
  <c r="CO36"/>
  <c r="BE36"/>
  <c r="AM36"/>
  <c r="C36"/>
  <c r="BE35"/>
  <c r="AM35"/>
  <c r="C35"/>
  <c r="AM34"/>
  <c r="U34"/>
  <c r="U35" s="1"/>
  <c r="U36" s="1"/>
  <c r="C34"/>
  <c r="BE34" l="1"/>
  <c r="BW34" s="1"/>
  <c r="BW35" s="1"/>
  <c r="BW36" s="1"/>
  <c r="BW37" s="1"/>
  <c r="BW38" s="1"/>
  <c r="BW39" s="1"/>
  <c r="BW40" s="1"/>
  <c r="BW41" s="1"/>
  <c r="BW42" s="1"/>
  <c r="BW43" s="1"/>
  <c r="P67" i="8"/>
  <c r="O67"/>
  <c r="N67"/>
  <c r="M67"/>
  <c r="L67"/>
  <c r="K67"/>
  <c r="J67"/>
  <c r="I67"/>
  <c r="H67"/>
  <c r="G67"/>
  <c r="F67"/>
  <c r="E67"/>
  <c r="D67"/>
  <c r="C67"/>
  <c r="B67"/>
  <c r="N66"/>
  <c r="K66"/>
  <c r="H66"/>
  <c r="E66"/>
  <c r="B66"/>
  <c r="N65"/>
  <c r="K65"/>
  <c r="H65"/>
  <c r="E65"/>
  <c r="B65"/>
  <c r="N64"/>
  <c r="K64"/>
  <c r="H64"/>
  <c r="E64"/>
  <c r="B64"/>
  <c r="N63"/>
  <c r="K63"/>
  <c r="H63"/>
  <c r="E63"/>
  <c r="B63"/>
  <c r="N62"/>
  <c r="K62"/>
  <c r="H62"/>
  <c r="E62"/>
  <c r="B62"/>
  <c r="N61"/>
  <c r="K61"/>
  <c r="H61"/>
  <c r="E61"/>
  <c r="B61"/>
  <c r="N60"/>
  <c r="K60"/>
  <c r="H60"/>
  <c r="E60"/>
  <c r="B60"/>
  <c r="N59"/>
  <c r="K59"/>
  <c r="H59"/>
  <c r="E59"/>
  <c r="B59"/>
  <c r="P58"/>
  <c r="M58"/>
  <c r="J58"/>
  <c r="G58"/>
  <c r="D58"/>
  <c r="P57"/>
  <c r="M57"/>
  <c r="J57"/>
  <c r="G57"/>
  <c r="D57"/>
  <c r="P56"/>
  <c r="M56"/>
  <c r="J56"/>
  <c r="G56"/>
  <c r="D56"/>
  <c r="N54"/>
  <c r="K54"/>
  <c r="H54"/>
  <c r="E54"/>
  <c r="B54"/>
  <c r="P50"/>
  <c r="O50"/>
  <c r="N50"/>
  <c r="M50"/>
  <c r="L50"/>
  <c r="K50"/>
  <c r="J50"/>
  <c r="I50"/>
  <c r="H50"/>
  <c r="G50"/>
  <c r="F50"/>
  <c r="E50"/>
  <c r="D50"/>
  <c r="C50"/>
  <c r="B50"/>
  <c r="N49"/>
  <c r="K49"/>
  <c r="H49"/>
  <c r="E49"/>
  <c r="B49"/>
  <c r="N48"/>
  <c r="K48"/>
  <c r="H48"/>
  <c r="E48"/>
  <c r="B48"/>
  <c r="N47"/>
  <c r="K47"/>
  <c r="H47"/>
  <c r="E47"/>
  <c r="B47"/>
  <c r="N46"/>
  <c r="K46"/>
  <c r="H46"/>
  <c r="E46"/>
  <c r="B46"/>
  <c r="N45"/>
  <c r="K45"/>
  <c r="H45"/>
  <c r="E45"/>
  <c r="B45"/>
  <c r="N44"/>
  <c r="K44"/>
  <c r="H44"/>
  <c r="E44"/>
  <c r="B44"/>
  <c r="N43"/>
  <c r="K43"/>
  <c r="H43"/>
  <c r="E43"/>
  <c r="B43"/>
  <c r="P42"/>
  <c r="M42"/>
  <c r="J42"/>
  <c r="G42"/>
  <c r="D42"/>
  <c r="N40"/>
  <c r="K40"/>
  <c r="H40"/>
  <c r="E40"/>
  <c r="B40"/>
  <c r="K36"/>
  <c r="J36"/>
  <c r="I36"/>
  <c r="H36"/>
  <c r="G36"/>
  <c r="F36"/>
  <c r="E36"/>
  <c r="D36"/>
  <c r="C36"/>
  <c r="B36"/>
  <c r="A36"/>
  <c r="K35"/>
  <c r="J35"/>
  <c r="I35"/>
  <c r="H35"/>
  <c r="G35"/>
  <c r="F35"/>
  <c r="E35"/>
  <c r="D35"/>
  <c r="C35"/>
  <c r="B35"/>
  <c r="A35"/>
  <c r="K34"/>
  <c r="J34"/>
  <c r="I34"/>
  <c r="H34"/>
  <c r="G34"/>
  <c r="F34"/>
  <c r="E34"/>
  <c r="D34"/>
  <c r="C34"/>
  <c r="B34"/>
  <c r="A34"/>
  <c r="K33"/>
  <c r="J33"/>
  <c r="I33"/>
  <c r="H33"/>
  <c r="G33"/>
  <c r="F33"/>
  <c r="E33"/>
  <c r="D33"/>
  <c r="C33"/>
  <c r="B33"/>
  <c r="A33"/>
  <c r="K32"/>
  <c r="J32"/>
  <c r="I32"/>
  <c r="H32"/>
  <c r="G32"/>
  <c r="F32"/>
  <c r="E32"/>
  <c r="D32"/>
  <c r="C32"/>
  <c r="B32"/>
  <c r="A32"/>
  <c r="K31"/>
  <c r="J31"/>
  <c r="I31"/>
  <c r="H31"/>
  <c r="G31"/>
  <c r="F31"/>
  <c r="E31"/>
  <c r="D31"/>
  <c r="C31"/>
  <c r="B31"/>
  <c r="A31"/>
  <c r="K30"/>
  <c r="J30"/>
  <c r="I30"/>
  <c r="H30"/>
  <c r="G30"/>
  <c r="F30"/>
  <c r="E30"/>
  <c r="D30"/>
  <c r="C30"/>
  <c r="B30"/>
  <c r="A30"/>
  <c r="K29"/>
  <c r="J29"/>
  <c r="I29"/>
  <c r="H29"/>
  <c r="G29"/>
  <c r="F29"/>
  <c r="E29"/>
  <c r="D29"/>
  <c r="C29"/>
  <c r="B29"/>
  <c r="A29"/>
  <c r="K28"/>
  <c r="J28"/>
  <c r="I28"/>
  <c r="H28"/>
  <c r="G28"/>
  <c r="F28"/>
  <c r="E28"/>
  <c r="D28"/>
  <c r="C28"/>
  <c r="B28"/>
  <c r="A28"/>
  <c r="K27"/>
  <c r="J27"/>
  <c r="I27"/>
  <c r="H27"/>
  <c r="G27"/>
  <c r="F27"/>
  <c r="E27"/>
  <c r="D27"/>
  <c r="C27"/>
  <c r="B27"/>
  <c r="A27"/>
  <c r="J25"/>
  <c r="H25"/>
  <c r="F25"/>
  <c r="D25"/>
  <c r="B25"/>
  <c r="F21"/>
  <c r="E21"/>
  <c r="D21"/>
  <c r="C21"/>
  <c r="B21"/>
  <c r="F20"/>
  <c r="E20"/>
  <c r="D20"/>
  <c r="C20"/>
  <c r="B20"/>
  <c r="F19"/>
  <c r="E19"/>
  <c r="D19"/>
  <c r="C19"/>
  <c r="B19"/>
  <c r="F18"/>
  <c r="E18"/>
  <c r="D18"/>
  <c r="C18"/>
  <c r="B18"/>
  <c r="CO34" i="9" l="1"/>
  <c r="CO35" s="1"/>
</calcChain>
</file>

<file path=xl/sharedStrings.xml><?xml version="1.0" encoding="utf-8"?>
<sst xmlns="http://schemas.openxmlformats.org/spreadsheetml/2006/main" count="1066" uniqueCount="564">
  <si>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</si>
  <si>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</si>
  <si>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</si>
  <si>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</si>
  <si>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</si>
  <si>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</si>
  <si>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</si>
  <si>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</si>
  <si>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</si>
  <si>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</si>
  <si>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</si>
  <si>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</si>
  <si>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</si>
  <si>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</si>
  <si>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</si>
  <si>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</si>
  <si>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</si>
  <si>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</si>
  <si>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</si>
  <si>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</si>
  <si>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</si>
  <si>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</si>
  <si>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</si>
  <si>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</si>
  <si>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</si>
  <si>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</si>
  <si>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</si>
  <si>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</si>
  <si>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</si>
  <si>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</si>
  <si>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</si>
  <si>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</si>
  <si>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</si>
  <si>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</si>
  <si>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</si>
  <si>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</si>
  <si>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</si>
  <si>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</si>
  <si>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</si>
  <si>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</si>
  <si>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</si>
  <si>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</si>
  <si>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</si>
  <si>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</si>
  <si>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</si>
  <si>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</si>
  <si>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</si>
  <si>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</si>
  <si>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</si>
  <si>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</si>
  <si>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</si>
  <si>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</si>
  <si>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</si>
  <si>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</si>
  <si>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</si>
  <si>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</si>
  <si>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</si>
  <si>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</si>
  <si>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</si>
  <si>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</si>
  <si>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</si>
  <si>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</si>
  <si>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</si>
  <si>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</si>
  <si>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</si>
  <si>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</si>
  <si>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高知県</t>
    <phoneticPr fontId="5"/>
  </si>
  <si>
    <t>市町村類型</t>
    <phoneticPr fontId="5"/>
  </si>
  <si>
    <t>Ⅰ－０</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</si>
  <si>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</si>
  <si>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</si>
  <si>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</si>
  <si>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</si>
  <si>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</si>
  <si>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</si>
  <si>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</si>
  <si>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</si>
  <si>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</si>
  <si>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</si>
  <si>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</si>
  <si>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</si>
  <si>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大豊町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</si>
  <si>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</si>
  <si>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</si>
  <si>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</si>
  <si>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</si>
  <si>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</si>
  <si>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</si>
  <si>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</si>
  <si>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</si>
  <si>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</si>
  <si>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</si>
  <si>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</si>
  <si>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</si>
  <si>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</si>
  <si>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</si>
  <si>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</si>
  <si>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</si>
  <si>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</si>
  <si>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</si>
  <si>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</si>
  <si>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</si>
  <si>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</si>
  <si>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</si>
  <si>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</si>
  <si>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-16.0</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</si>
  <si>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</si>
  <si>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</si>
  <si>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</si>
  <si>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</si>
  <si>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</si>
  <si>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</si>
  <si>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</si>
  <si>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</si>
  <si>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</si>
  <si>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</si>
  <si>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</si>
  <si>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</si>
  <si>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</si>
  <si>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</si>
  <si>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</si>
  <si>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</si>
  <si>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</si>
  <si>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</si>
  <si>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</si>
  <si>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</si>
  <si>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</si>
  <si>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</si>
  <si>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</si>
  <si>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</si>
  <si>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</si>
  <si>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-3.4</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</si>
  <si>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</si>
  <si>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</si>
  <si>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</si>
  <si>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</si>
  <si>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</si>
  <si>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</si>
  <si>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</si>
  <si>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</si>
  <si>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</si>
  <si>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</si>
  <si>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</si>
  <si>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</si>
  <si>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</si>
  <si>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</si>
  <si>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</si>
  <si>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</si>
  <si>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</si>
  <si>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</si>
  <si>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</si>
  <si>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</si>
  <si>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</si>
  <si>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</si>
  <si>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</si>
  <si>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</si>
  <si>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</si>
  <si>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</si>
  <si>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</si>
  <si>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</si>
  <si>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</si>
  <si>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</si>
  <si>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</si>
  <si>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</si>
  <si>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</si>
  <si>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</si>
  <si>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</si>
  <si>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</si>
  <si>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</si>
  <si>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</si>
  <si>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</si>
  <si>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</si>
  <si>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</si>
  <si>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</si>
  <si>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</si>
  <si>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</si>
  <si>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</si>
  <si>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</si>
  <si>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</si>
  <si>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</si>
  <si>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</si>
  <si>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</si>
  <si>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</si>
  <si>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</si>
  <si>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</si>
  <si>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</si>
  <si>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</si>
  <si>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</si>
  <si>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</si>
  <si>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</si>
  <si>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</si>
  <si>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</si>
  <si>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</si>
  <si>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高知県大豊町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</si>
  <si>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</si>
  <si>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</si>
  <si>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</si>
  <si>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</si>
  <si>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</si>
  <si>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</si>
  <si>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</si>
  <si>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</si>
  <si>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</si>
  <si>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</si>
  <si>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</si>
  <si>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</si>
  <si>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</si>
  <si>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</si>
  <si>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</si>
  <si>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</si>
  <si>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</si>
  <si>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</si>
  <si>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</si>
  <si>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</si>
  <si>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</si>
  <si>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</si>
  <si>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</si>
  <si>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</si>
  <si>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</si>
  <si>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</si>
  <si>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</si>
  <si>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</si>
  <si>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</si>
  <si>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</si>
  <si>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</si>
  <si>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</si>
  <si>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</si>
  <si>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</si>
  <si>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</si>
  <si>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</si>
  <si>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</si>
  <si>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</si>
  <si>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</si>
  <si>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</si>
  <si>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</si>
  <si>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</si>
  <si>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</si>
  <si>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</si>
  <si>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</si>
  <si>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</si>
  <si>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</si>
  <si>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</si>
  <si>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</si>
  <si>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</si>
  <si>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</si>
  <si>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</si>
  <si>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</si>
  <si>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</si>
  <si>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</si>
  <si>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</si>
  <si>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</si>
  <si>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</si>
  <si>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</si>
  <si>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</si>
  <si>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</si>
  <si>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</si>
  <si>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</si>
  <si>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</si>
  <si>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</si>
  <si>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</si>
  <si>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</si>
  <si>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</si>
  <si>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</si>
  <si>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</si>
  <si>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</si>
  <si>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</si>
  <si>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</si>
  <si>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</si>
  <si>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</si>
  <si>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</si>
  <si>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</si>
  <si>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</si>
  <si>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</si>
  <si>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</si>
  <si>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</si>
  <si>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</si>
  <si>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</si>
  <si>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</si>
  <si>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</si>
  <si>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</si>
  <si>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</si>
  <si>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</si>
  <si>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</si>
  <si>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</si>
  <si>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</si>
  <si>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</si>
  <si>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</si>
  <si>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</si>
  <si>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</si>
  <si>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</si>
  <si>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</si>
  <si>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</si>
  <si>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</si>
  <si>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</si>
  <si>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</si>
  <si>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</si>
  <si>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</si>
  <si>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</si>
  <si>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</si>
  <si>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</si>
  <si>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</si>
  <si>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</si>
  <si>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</si>
  <si>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</si>
  <si>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</si>
  <si>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</si>
  <si>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</si>
  <si>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</si>
  <si>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</si>
  <si>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</si>
  <si>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</si>
  <si>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</si>
  <si>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介護サービス</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</si>
  <si>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</si>
  <si>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</si>
  <si>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</si>
  <si>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</si>
  <si>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</si>
  <si>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</si>
  <si>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</si>
  <si>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</si>
  <si>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</si>
  <si>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</si>
  <si>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</si>
  <si>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</si>
  <si>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</si>
  <si>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</si>
  <si>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</si>
  <si>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</si>
  <si>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</si>
  <si>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</si>
  <si>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</si>
  <si>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</si>
  <si>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</si>
  <si>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</si>
  <si>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</si>
  <si>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</si>
  <si>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</si>
  <si>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</si>
  <si>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</si>
  <si>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</si>
  <si>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高知県大豊町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</si>
  <si>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</si>
  <si>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</si>
  <si>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</si>
  <si>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</si>
  <si>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</si>
  <si>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</si>
  <si>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</si>
  <si>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</si>
  <si>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</si>
  <si>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</si>
  <si>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</si>
  <si>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</si>
  <si>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</si>
  <si>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</si>
  <si>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</si>
  <si>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</si>
  <si>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</si>
  <si>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</si>
  <si>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</si>
  <si>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</si>
  <si>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</si>
  <si>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</si>
  <si>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</si>
  <si>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</si>
  <si>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</si>
  <si>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</si>
  <si>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</si>
  <si>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</si>
  <si>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</si>
  <si>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</si>
  <si>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</si>
  <si>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</si>
  <si>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</si>
  <si>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</si>
  <si>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</si>
  <si>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</si>
  <si>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</si>
  <si>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</si>
  <si>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</si>
  <si>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</si>
  <si>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</si>
  <si>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</si>
  <si>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</si>
  <si>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</si>
  <si>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</si>
  <si>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</si>
  <si>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</si>
  <si>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</si>
  <si>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</si>
  <si>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</si>
  <si>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</si>
  <si>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</si>
  <si>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</si>
  <si>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</si>
  <si>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</si>
  <si>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</si>
  <si>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</si>
  <si>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</si>
  <si>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</si>
  <si>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</si>
  <si>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</si>
  <si>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</si>
  <si>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</si>
  <si>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</si>
  <si>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</si>
  <si>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</si>
  <si>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</si>
  <si>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</si>
  <si>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</si>
  <si>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</si>
  <si>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</si>
  <si>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</si>
  <si>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</si>
  <si>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</si>
  <si>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</si>
  <si>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</si>
  <si>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</si>
  <si>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</si>
  <si>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</si>
  <si>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</si>
  <si>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</si>
  <si>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</si>
  <si>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</si>
  <si>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</si>
  <si>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</si>
  <si>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</si>
  <si>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</si>
  <si>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</si>
  <si>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</si>
  <si>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</si>
  <si>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</si>
  <si>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</si>
  <si>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</si>
  <si>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</si>
  <si>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</si>
  <si>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</si>
  <si>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簡易水道事業特別会計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</si>
  <si>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</si>
  <si>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</si>
  <si>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</si>
  <si>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</si>
  <si>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</si>
  <si>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</si>
  <si>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国民健康保険特別会計</t>
    <phoneticPr fontId="5"/>
  </si>
  <si>
    <t>-</t>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</si>
  <si>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</si>
  <si>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</si>
  <si>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</si>
  <si>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</si>
  <si>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</si>
  <si>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</si>
  <si>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</si>
  <si>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</si>
  <si>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</si>
  <si>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</si>
  <si>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</si>
  <si>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</si>
  <si>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t>
    <phoneticPr fontId="5"/>
  </si>
  <si>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</si>
  <si>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</si>
  <si>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</si>
  <si>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</si>
  <si>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</si>
  <si>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</si>
  <si>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</si>
  <si>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</si>
  <si>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t>
    <phoneticPr fontId="5"/>
  </si>
  <si>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</si>
  <si>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</si>
  <si>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</si>
  <si>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</si>
  <si>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</si>
  <si>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</si>
  <si>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</si>
  <si>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</si>
  <si>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</si>
  <si>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</si>
  <si>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</si>
  <si>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</si>
  <si>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</si>
  <si>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</si>
  <si>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</si>
  <si>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</si>
  <si>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</si>
  <si>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</si>
  <si>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</si>
  <si>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</si>
  <si>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</si>
  <si>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</si>
  <si>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</si>
  <si>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</si>
  <si>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</si>
  <si>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</si>
  <si>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</si>
  <si>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</si>
  <si>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</si>
  <si>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</si>
  <si>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</si>
  <si>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</si>
  <si>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</si>
  <si>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</si>
  <si>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</si>
  <si>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</si>
  <si>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</si>
  <si>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</si>
  <si>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</si>
  <si>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</si>
  <si>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</si>
  <si>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</si>
  <si>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</si>
  <si>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</si>
  <si>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</si>
  <si>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</si>
  <si>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</si>
  <si>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</si>
  <si>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</si>
  <si>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</si>
  <si>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</si>
  <si>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</si>
  <si>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</si>
  <si>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</si>
  <si>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</si>
  <si>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</si>
  <si>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</si>
  <si>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</si>
  <si>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</si>
  <si>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</si>
  <si>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9.32</t>
  </si>
  <si>
    <t>▲ 0.18</t>
  </si>
  <si>
    <t>▲ 0.60</t>
  </si>
  <si>
    <t>一般会計</t>
  </si>
  <si>
    <t>介護保険特別会計</t>
  </si>
  <si>
    <t>後期高齢者医療特別会計</t>
  </si>
  <si>
    <t>国民健康保険特別会計</t>
  </si>
  <si>
    <t>簡易水道事業特別会計</t>
  </si>
  <si>
    <t>その他会計（赤字）</t>
  </si>
  <si>
    <t>その他会計（黒字）</t>
  </si>
  <si>
    <t>高知県広域食肉センター事務組合　一般会計</t>
    <rPh sb="0" eb="3">
      <t>コウチケン</t>
    </rPh>
    <rPh sb="3" eb="5">
      <t>コウイキ</t>
    </rPh>
    <rPh sb="5" eb="7">
      <t>ショクニク</t>
    </rPh>
    <rPh sb="11" eb="13">
      <t>ジム</t>
    </rPh>
    <rPh sb="13" eb="15">
      <t>クミアイ</t>
    </rPh>
    <rPh sb="16" eb="18">
      <t>イッパン</t>
    </rPh>
    <rPh sb="18" eb="20">
      <t>カイケイ</t>
    </rPh>
    <phoneticPr fontId="2"/>
  </si>
  <si>
    <t>嶺北広域行政事務組合　一般会計</t>
    <rPh sb="0" eb="1">
      <t>レイ</t>
    </rPh>
    <rPh sb="1" eb="2">
      <t>ホク</t>
    </rPh>
    <rPh sb="2" eb="4">
      <t>コウイキ</t>
    </rPh>
    <rPh sb="4" eb="6">
      <t>ギョウセイ</t>
    </rPh>
    <rPh sb="6" eb="8">
      <t>ジム</t>
    </rPh>
    <rPh sb="8" eb="10">
      <t>クミアイ</t>
    </rPh>
    <rPh sb="11" eb="13">
      <t>イッパン</t>
    </rPh>
    <rPh sb="13" eb="15">
      <t>カイケイ</t>
    </rPh>
    <phoneticPr fontId="2"/>
  </si>
  <si>
    <t>嶺北広域行政事務組合　特別養護老人ホーム特別会計</t>
    <rPh sb="0" eb="1">
      <t>レイ</t>
    </rPh>
    <rPh sb="1" eb="2">
      <t>ホク</t>
    </rPh>
    <rPh sb="2" eb="4">
      <t>コウイキ</t>
    </rPh>
    <rPh sb="4" eb="6">
      <t>ギョウセイ</t>
    </rPh>
    <rPh sb="6" eb="8">
      <t>ジム</t>
    </rPh>
    <rPh sb="8" eb="10">
      <t>クミアイ</t>
    </rPh>
    <rPh sb="11" eb="13">
      <t>トクベツ</t>
    </rPh>
    <rPh sb="13" eb="15">
      <t>ヨウゴ</t>
    </rPh>
    <rPh sb="15" eb="17">
      <t>ロウジン</t>
    </rPh>
    <rPh sb="20" eb="22">
      <t>トクベツ</t>
    </rPh>
    <rPh sb="22" eb="24">
      <t>カイケイ</t>
    </rPh>
    <phoneticPr fontId="2"/>
  </si>
  <si>
    <t>嶺北広域行政事務組合　介護認定審査事務特別会計</t>
    <rPh sb="0" eb="1">
      <t>レイ</t>
    </rPh>
    <rPh sb="1" eb="2">
      <t>ホク</t>
    </rPh>
    <rPh sb="2" eb="4">
      <t>コウイキ</t>
    </rPh>
    <rPh sb="4" eb="6">
      <t>ギョウセイ</t>
    </rPh>
    <rPh sb="6" eb="8">
      <t>ジム</t>
    </rPh>
    <rPh sb="8" eb="10">
      <t>クミアイ</t>
    </rPh>
    <rPh sb="11" eb="13">
      <t>カイゴ</t>
    </rPh>
    <rPh sb="13" eb="15">
      <t>ニンテイ</t>
    </rPh>
    <rPh sb="15" eb="17">
      <t>シンサ</t>
    </rPh>
    <rPh sb="17" eb="19">
      <t>ジム</t>
    </rPh>
    <rPh sb="19" eb="21">
      <t>トクベツ</t>
    </rPh>
    <rPh sb="21" eb="23">
      <t>カイケイ</t>
    </rPh>
    <phoneticPr fontId="2"/>
  </si>
  <si>
    <t>高知人づくり広域連合　一般会計</t>
    <rPh sb="0" eb="2">
      <t>コウチ</t>
    </rPh>
    <rPh sb="2" eb="3">
      <t>ヒト</t>
    </rPh>
    <rPh sb="6" eb="8">
      <t>コウイキ</t>
    </rPh>
    <rPh sb="8" eb="10">
      <t>レンゴウ</t>
    </rPh>
    <rPh sb="11" eb="13">
      <t>イッパン</t>
    </rPh>
    <rPh sb="13" eb="15">
      <t>カイケイ</t>
    </rPh>
    <phoneticPr fontId="2"/>
  </si>
  <si>
    <t>高知県市町村総合事務組合　一般会計</t>
    <rPh sb="0" eb="3">
      <t>コウチケン</t>
    </rPh>
    <rPh sb="3" eb="6">
      <t>シチョウソン</t>
    </rPh>
    <rPh sb="6" eb="8">
      <t>ソウゴウ</t>
    </rPh>
    <rPh sb="8" eb="10">
      <t>ジム</t>
    </rPh>
    <rPh sb="10" eb="12">
      <t>クミアイ</t>
    </rPh>
    <rPh sb="13" eb="15">
      <t>イッパン</t>
    </rPh>
    <rPh sb="15" eb="17">
      <t>カイケイ</t>
    </rPh>
    <phoneticPr fontId="2"/>
  </si>
  <si>
    <t>高知県市町村総合事務組合　交通災害共済事業特別会計</t>
    <rPh sb="0" eb="3">
      <t>コウチケン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2"/>
  </si>
  <si>
    <t>高知県市町村総合事務組合　会館建設事業特別会計</t>
    <rPh sb="0" eb="3">
      <t>コウチケン</t>
    </rPh>
    <rPh sb="3" eb="6">
      <t>シチョウソン</t>
    </rPh>
    <rPh sb="6" eb="8">
      <t>ソウゴウ</t>
    </rPh>
    <rPh sb="8" eb="10">
      <t>ジム</t>
    </rPh>
    <rPh sb="10" eb="12">
      <t>クミアイ</t>
    </rPh>
    <rPh sb="13" eb="15">
      <t>カイカン</t>
    </rPh>
    <rPh sb="15" eb="17">
      <t>ケンセツ</t>
    </rPh>
    <rPh sb="17" eb="19">
      <t>ジギョウ</t>
    </rPh>
    <rPh sb="19" eb="21">
      <t>トクベツ</t>
    </rPh>
    <rPh sb="21" eb="23">
      <t>カイケイ</t>
    </rPh>
    <phoneticPr fontId="2"/>
  </si>
  <si>
    <t>高知県後期高齢者医療広域連合　一般会計</t>
    <rPh sb="0" eb="3">
      <t>コウチケン</t>
    </rPh>
    <rPh sb="3" eb="5">
      <t>コウキ</t>
    </rPh>
    <rPh sb="5" eb="8">
      <t>コウレイシャ</t>
    </rPh>
    <rPh sb="8" eb="10">
      <t>イリョウ</t>
    </rPh>
    <rPh sb="10" eb="12">
      <t>コウイキ</t>
    </rPh>
    <rPh sb="12" eb="14">
      <t>レンゴウ</t>
    </rPh>
    <rPh sb="15" eb="17">
      <t>イッパン</t>
    </rPh>
    <rPh sb="17" eb="19">
      <t>カイケイ</t>
    </rPh>
    <phoneticPr fontId="2"/>
  </si>
  <si>
    <t>高知県後期高齢者医療広域連合　特別会計</t>
    <rPh sb="0" eb="3">
      <t>コウチケン</t>
    </rPh>
    <rPh sb="3" eb="5">
      <t>コウキ</t>
    </rPh>
    <rPh sb="5" eb="8">
      <t>コウレイシャ</t>
    </rPh>
    <rPh sb="8" eb="10">
      <t>イリョウ</t>
    </rPh>
    <rPh sb="10" eb="12">
      <t>コウイキ</t>
    </rPh>
    <rPh sb="12" eb="14">
      <t>レンゴウ</t>
    </rPh>
    <rPh sb="15" eb="17">
      <t>トクベツ</t>
    </rPh>
    <rPh sb="17" eb="19">
      <t>カイケイ</t>
    </rPh>
    <phoneticPr fontId="2"/>
  </si>
  <si>
    <t>大豊町観光開発協会</t>
    <rPh sb="0" eb="3">
      <t>オオトヨチョウ</t>
    </rPh>
    <rPh sb="3" eb="5">
      <t>カンコウ</t>
    </rPh>
    <rPh sb="5" eb="7">
      <t>カイハツ</t>
    </rPh>
    <rPh sb="7" eb="9">
      <t>キョウカイ</t>
    </rPh>
    <phoneticPr fontId="2"/>
  </si>
  <si>
    <t>大豊ゆとりファーム</t>
    <rPh sb="0" eb="2">
      <t>オオトヨ</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</si>
  <si>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</si>
  <si>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</si>
  <si>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</si>
  <si>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</si>
  <si>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</si>
  <si>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</si>
  <si>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</si>
  <si>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</si>
  <si>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有形固定資産減価償却率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</si>
  <si>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</si>
  <si>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</si>
  <si>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</si>
  <si>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 xml:space="preserve"> 平成26年度からの「100年の森プロジェクト」が平成3１年までで約17億円の支出を予定しており、その財源のほとんどが起債であることから、元金の償還が始まる平成30年度以降から実質公債費比率の上昇が予想される。また、平成30年度以降庁舎の緊急移転や、情報通信環境整備（町内全域の光通信化）等大型事業が山積しており、実質公債費比率の上昇を抑えるためにも多額の基金の取り崩しが必要となることから将来負担比率についても上昇することが予想される。
今後、各事業の精査を徹底的に行い、支出の抑制及び財源の確保に努め、各比率が早期健全化基準に達することの無いよう財政の健全化を図る。</t>
    <rPh sb="1" eb="3">
      <t>ヘイセイ</t>
    </rPh>
    <rPh sb="5" eb="7">
      <t>ネンド</t>
    </rPh>
    <rPh sb="14" eb="15">
      <t>ネン</t>
    </rPh>
    <rPh sb="16" eb="17">
      <t>モリ</t>
    </rPh>
    <rPh sb="25" eb="27">
      <t>ヘイセイ</t>
    </rPh>
    <rPh sb="29" eb="30">
      <t>ネン</t>
    </rPh>
    <rPh sb="33" eb="34">
      <t>ヤク</t>
    </rPh>
    <rPh sb="36" eb="37">
      <t>オク</t>
    </rPh>
    <rPh sb="37" eb="38">
      <t>エン</t>
    </rPh>
    <rPh sb="39" eb="41">
      <t>シシュツ</t>
    </rPh>
    <rPh sb="42" eb="44">
      <t>ヨテイ</t>
    </rPh>
    <rPh sb="51" eb="53">
      <t>ザイゲン</t>
    </rPh>
    <rPh sb="59" eb="61">
      <t>キサイ</t>
    </rPh>
    <rPh sb="69" eb="71">
      <t>ガンキン</t>
    </rPh>
    <rPh sb="72" eb="74">
      <t>ショウカン</t>
    </rPh>
    <rPh sb="75" eb="76">
      <t>ハジ</t>
    </rPh>
    <rPh sb="78" eb="80">
      <t>ヘイセイ</t>
    </rPh>
    <rPh sb="82" eb="84">
      <t>ネンド</t>
    </rPh>
    <rPh sb="84" eb="86">
      <t>イコウ</t>
    </rPh>
    <rPh sb="88" eb="90">
      <t>ジッシツ</t>
    </rPh>
    <rPh sb="90" eb="93">
      <t>コウサイヒ</t>
    </rPh>
    <rPh sb="93" eb="95">
      <t>ヒリツ</t>
    </rPh>
    <rPh sb="96" eb="98">
      <t>ジョウショウ</t>
    </rPh>
    <rPh sb="99" eb="101">
      <t>ヨソウ</t>
    </rPh>
    <rPh sb="108" eb="110">
      <t>ヘイセイ</t>
    </rPh>
    <rPh sb="112" eb="114">
      <t>ネンド</t>
    </rPh>
    <rPh sb="114" eb="116">
      <t>イコウ</t>
    </rPh>
    <rPh sb="116" eb="118">
      <t>チョウシャ</t>
    </rPh>
    <rPh sb="119" eb="121">
      <t>キンキュウ</t>
    </rPh>
    <rPh sb="121" eb="123">
      <t>イテン</t>
    </rPh>
    <rPh sb="125" eb="127">
      <t>ジョウホウ</t>
    </rPh>
    <rPh sb="127" eb="129">
      <t>ツウシン</t>
    </rPh>
    <rPh sb="129" eb="131">
      <t>カンキョウ</t>
    </rPh>
    <rPh sb="131" eb="133">
      <t>セイビ</t>
    </rPh>
    <rPh sb="134" eb="136">
      <t>チョウナイ</t>
    </rPh>
    <rPh sb="136" eb="138">
      <t>ゼンイキ</t>
    </rPh>
    <rPh sb="139" eb="142">
      <t>ヒカリツウシン</t>
    </rPh>
    <rPh sb="142" eb="143">
      <t>カ</t>
    </rPh>
    <rPh sb="144" eb="145">
      <t>トウ</t>
    </rPh>
    <rPh sb="145" eb="147">
      <t>オオガタ</t>
    </rPh>
    <rPh sb="147" eb="149">
      <t>ジギョウ</t>
    </rPh>
    <rPh sb="150" eb="152">
      <t>サンセキ</t>
    </rPh>
    <rPh sb="157" eb="159">
      <t>ジッシツ</t>
    </rPh>
    <rPh sb="159" eb="162">
      <t>コウサイヒ</t>
    </rPh>
    <rPh sb="162" eb="164">
      <t>ヒリツ</t>
    </rPh>
    <rPh sb="165" eb="167">
      <t>ジョウショウ</t>
    </rPh>
    <rPh sb="168" eb="169">
      <t>オサ</t>
    </rPh>
    <rPh sb="175" eb="177">
      <t>タガク</t>
    </rPh>
    <rPh sb="178" eb="180">
      <t>キキン</t>
    </rPh>
    <rPh sb="181" eb="182">
      <t>ト</t>
    </rPh>
    <rPh sb="183" eb="184">
      <t>クズ</t>
    </rPh>
    <rPh sb="186" eb="188">
      <t>ヒツヨウ</t>
    </rPh>
    <rPh sb="195" eb="197">
      <t>ショウライ</t>
    </rPh>
    <rPh sb="197" eb="199">
      <t>フタン</t>
    </rPh>
    <rPh sb="199" eb="201">
      <t>ヒリツ</t>
    </rPh>
    <rPh sb="206" eb="208">
      <t>ジョウショウ</t>
    </rPh>
    <rPh sb="213" eb="215">
      <t>ヨソウ</t>
    </rPh>
    <rPh sb="220" eb="222">
      <t>コンゴ</t>
    </rPh>
    <rPh sb="223" eb="226">
      <t>カクジギョウ</t>
    </rPh>
    <rPh sb="227" eb="229">
      <t>セイサ</t>
    </rPh>
    <rPh sb="230" eb="233">
      <t>テッテイテキ</t>
    </rPh>
    <rPh sb="234" eb="235">
      <t>オコナ</t>
    </rPh>
    <rPh sb="237" eb="239">
      <t>シシュツ</t>
    </rPh>
    <rPh sb="240" eb="242">
      <t>ヨクセイ</t>
    </rPh>
    <rPh sb="242" eb="243">
      <t>オヨ</t>
    </rPh>
    <rPh sb="244" eb="246">
      <t>ザイゲン</t>
    </rPh>
    <rPh sb="247" eb="249">
      <t>カクホ</t>
    </rPh>
    <rPh sb="250" eb="251">
      <t>ツト</t>
    </rPh>
    <rPh sb="275" eb="277">
      <t>ザイセイ</t>
    </rPh>
    <rPh sb="278" eb="281">
      <t>ケンゼンカ</t>
    </rPh>
    <rPh sb="282" eb="283">
      <t>ハカ</t>
    </rPh>
    <phoneticPr fontId="5"/>
  </si>
</sst>
</file>

<file path=xl/styles.xml><?xml version="1.0" encoding="utf-8"?>
<styleSheet xmlns="http://schemas.openxmlformats.org/spreadsheetml/2006/main">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2">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0" fontId="1" fillId="0" borderId="41" xfId="34" applyFont="1" applyFill="1" applyBorder="1" applyAlignment="1" applyProtection="1">
      <alignment horizontal="left" vertical="top" wrapText="1"/>
      <protection locked="0"/>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0.11371841155234635"/>
          <c:y val="0.18300653594771241"/>
          <c:w val="0.87003610108303253"/>
          <c:h val="0.5816993464052288"/>
        </c:manualLayout>
      </c:layout>
      <c:lineChart>
        <c:grouping val="standard"/>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216155</c:v>
                </c:pt>
                <c:pt idx="1">
                  <c:v>228305</c:v>
                </c:pt>
                <c:pt idx="2">
                  <c:v>316331</c:v>
                </c:pt>
                <c:pt idx="3">
                  <c:v>333013</c:v>
                </c:pt>
                <c:pt idx="4">
                  <c:v>280458</c:v>
                </c:pt>
              </c:numCache>
            </c:numRef>
          </c:val>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156689</c:v>
                </c:pt>
                <c:pt idx="1">
                  <c:v>138773</c:v>
                </c:pt>
                <c:pt idx="2">
                  <c:v>381724</c:v>
                </c:pt>
                <c:pt idx="3">
                  <c:v>157710</c:v>
                </c:pt>
                <c:pt idx="4">
                  <c:v>136727</c:v>
                </c:pt>
              </c:numCache>
            </c:numRef>
          </c:val>
        </c:ser>
        <c:marker val="1"/>
        <c:axId val="116229248"/>
        <c:axId val="116230784"/>
      </c:lineChart>
      <c:catAx>
        <c:axId val="116229248"/>
        <c:scaling>
          <c:orientation val="minMax"/>
        </c:scaling>
        <c:axPos val="b"/>
        <c:numFmt formatCode="General"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30784"/>
        <c:crosses val="autoZero"/>
        <c:auto val="1"/>
        <c:lblAlgn val="ctr"/>
        <c:lblOffset val="100"/>
        <c:tickLblSkip val="1"/>
        <c:tickMarkSkip val="1"/>
      </c:catAx>
      <c:valAx>
        <c:axId val="116230784"/>
        <c:scaling>
          <c:orientation val="minMax"/>
          <c:max val="500000"/>
          <c:min val="0"/>
        </c:scaling>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855E-2"/>
              <c:y val="7.5163398692810454E-2"/>
            </c:manualLayout>
          </c:layout>
          <c:spPr>
            <a:noFill/>
            <a:ln w="25400">
              <a:noFill/>
            </a:ln>
          </c:spPr>
        </c:title>
        <c:numFmt formatCode="#,##0;&quot;△ &quot;#,##0" sourceLinked="1"/>
        <c:majorTickMark val="in"/>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6229248"/>
        <c:crosses val="autoZero"/>
        <c:crossBetween val="between"/>
      </c:valAx>
      <c:spPr>
        <a:solidFill>
          <a:srgbClr val="E6FFD5"/>
        </a:solidFill>
        <a:ln w="12700">
          <a:solidFill>
            <a:srgbClr val="000000"/>
          </a:solidFill>
          <a:prstDash val="solid"/>
        </a:ln>
      </c:spPr>
    </c:plotArea>
    <c:plotVisOnly val="1"/>
    <c:dispBlanksAs val="gap"/>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7.6443941109852781E-2"/>
          <c:y val="7.7726262125610832E-2"/>
          <c:w val="0.92129105322763305"/>
          <c:h val="0.84686822912978865"/>
        </c:manualLayout>
      </c:layout>
      <c:barChart>
        <c:barDir val="col"/>
        <c:grouping val="stacked"/>
        <c:ser>
          <c:idx val="0"/>
          <c:order val="0"/>
          <c:tx>
            <c:strRef>
              <c:f>データシート!$A$19</c:f>
              <c:strCache>
                <c:ptCount val="1"/>
                <c:pt idx="0">
                  <c:v>実質収支額</c:v>
                </c:pt>
              </c:strCache>
            </c:strRef>
          </c:tx>
          <c:spPr>
            <a:solidFill>
              <a:srgbClr val="00FFFF"/>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4.8499999999999996</c:v>
                </c:pt>
                <c:pt idx="1">
                  <c:v>4.6500000000000004</c:v>
                </c:pt>
                <c:pt idx="2">
                  <c:v>4.9000000000000004</c:v>
                </c:pt>
                <c:pt idx="3">
                  <c:v>4.29</c:v>
                </c:pt>
                <c:pt idx="4">
                  <c:v>6.89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21.05</c:v>
                </c:pt>
                <c:pt idx="1">
                  <c:v>21.15</c:v>
                </c:pt>
                <c:pt idx="2">
                  <c:v>21.46</c:v>
                </c:pt>
                <c:pt idx="3">
                  <c:v>22.18</c:v>
                </c:pt>
                <c:pt idx="4">
                  <c:v>18.149999999999999</c:v>
                </c:pt>
              </c:numCache>
            </c:numRef>
          </c:val>
        </c:ser>
        <c:gapWidth val="250"/>
        <c:overlap val="100"/>
        <c:axId val="132097536"/>
        <c:axId val="132099072"/>
      </c:barChart>
      <c:lineChart>
        <c:grouping val="standard"/>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-9.32</c:v>
                </c:pt>
                <c:pt idx="1">
                  <c:v>-0.18</c:v>
                </c:pt>
                <c:pt idx="2">
                  <c:v>10.89</c:v>
                </c:pt>
                <c:pt idx="3">
                  <c:v>-0.6</c:v>
                </c:pt>
                <c:pt idx="4">
                  <c:v>22.36</c:v>
                </c:pt>
              </c:numCache>
            </c:numRef>
          </c:val>
        </c:ser>
        <c:marker val="1"/>
        <c:axId val="132097536"/>
        <c:axId val="132099072"/>
      </c:lineChart>
      <c:catAx>
        <c:axId val="132097536"/>
        <c:scaling>
          <c:orientation val="minMax"/>
        </c:scaling>
        <c:axPos val="b"/>
        <c:numFmt formatCode="General" sourceLinked="1"/>
        <c:maj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2099072"/>
        <c:crosses val="autoZero"/>
        <c:auto val="1"/>
        <c:lblAlgn val="ctr"/>
        <c:lblOffset val="100"/>
        <c:tickLblSkip val="1"/>
        <c:tickMarkSkip val="1"/>
      </c:catAx>
      <c:valAx>
        <c:axId val="13209907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209753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4.5784502909787084E-2"/>
          <c:y val="7.7340569877883333E-2"/>
          <c:w val="0.93115348674162657"/>
          <c:h val="0.71777476255088535"/>
        </c:manualLayout>
      </c:layout>
      <c:barChart>
        <c:barDir val="col"/>
        <c:grouping val="stacked"/>
        <c:ser>
          <c:idx val="0"/>
          <c:order val="0"/>
          <c:tx>
            <c:strRef>
              <c:f>データシート!$A$27</c:f>
              <c:strCache>
                <c:ptCount val="1"/>
                <c:pt idx="0">
                  <c:v>その他会計（黒字）</c:v>
                </c:pt>
              </c:strCache>
            </c:strRef>
          </c:tx>
          <c:spPr>
            <a:solidFill>
              <a:srgbClr val="0000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#N/A</c:v>
                </c:pt>
              </c:strCache>
            </c:strRef>
          </c:tx>
          <c:spPr>
            <a:solidFill>
              <a:srgbClr val="00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3"/>
          <c:order val="3"/>
          <c:tx>
            <c:strRef>
              <c:f>データシート!$A$30</c:f>
              <c:strCache>
                <c:ptCount val="1"/>
                <c:pt idx="0">
                  <c:v>#N/A</c:v>
                </c:pt>
              </c:strCache>
            </c:strRef>
          </c:tx>
          <c:spPr>
            <a:solidFill>
              <a:srgbClr val="800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4"/>
          <c:order val="4"/>
          <c:tx>
            <c:strRef>
              <c:f>データシート!$A$31</c:f>
              <c:strCache>
                <c:ptCount val="1"/>
                <c:pt idx="0">
                  <c:v>#N/A</c:v>
                </c:pt>
              </c:strCache>
            </c:strRef>
          </c:tx>
          <c:spPr>
            <a:solidFill>
              <a:srgbClr val="FFFF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5"/>
          <c:order val="5"/>
          <c:tx>
            <c:strRef>
              <c:f>データシート!$A$32</c:f>
              <c:strCache>
                <c:ptCount val="1"/>
                <c:pt idx="0">
                  <c:v>簡易水道事業特別会計</c:v>
                </c:pt>
              </c:strCache>
            </c:strRef>
          </c:tx>
          <c:spPr>
            <a:solidFill>
              <a:srgbClr val="FF66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0.05</c:v>
                </c:pt>
                <c:pt idx="2">
                  <c:v>#N/A</c:v>
                </c:pt>
                <c:pt idx="3">
                  <c:v>0</c:v>
                </c:pt>
                <c:pt idx="4">
                  <c:v>#N/A</c:v>
                </c:pt>
                <c:pt idx="5">
                  <c:v>0.01</c:v>
                </c:pt>
                <c:pt idx="6">
                  <c:v>#N/A</c:v>
                </c:pt>
                <c:pt idx="7">
                  <c:v>0.14000000000000001</c:v>
                </c:pt>
                <c:pt idx="8">
                  <c:v>#N/A</c:v>
                </c:pt>
                <c:pt idx="9">
                  <c:v>0</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0.15</c:v>
                </c:pt>
                <c:pt idx="2">
                  <c:v>#N/A</c:v>
                </c:pt>
                <c:pt idx="3">
                  <c:v>0.06</c:v>
                </c:pt>
                <c:pt idx="4">
                  <c:v>#N/A</c:v>
                </c:pt>
                <c:pt idx="5">
                  <c:v>0.03</c:v>
                </c:pt>
                <c:pt idx="6">
                  <c:v>#N/A</c:v>
                </c:pt>
                <c:pt idx="7">
                  <c:v>0.02</c:v>
                </c:pt>
                <c:pt idx="8">
                  <c:v>#N/A</c:v>
                </c:pt>
                <c:pt idx="9">
                  <c:v>0</c:v>
                </c:pt>
              </c:numCache>
            </c:numRef>
          </c:val>
        </c:ser>
        <c:ser>
          <c:idx val="7"/>
          <c:order val="7"/>
          <c:tx>
            <c:strRef>
              <c:f>データシート!$A$34</c:f>
              <c:strCache>
                <c:ptCount val="1"/>
                <c:pt idx="0">
                  <c:v>後期高齢者医療特別会計</c:v>
                </c:pt>
              </c:strCache>
            </c:strRef>
          </c:tx>
          <c:spPr>
            <a:solidFill>
              <a:srgbClr val="00800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0.01</c:v>
                </c:pt>
                <c:pt idx="2">
                  <c:v>#N/A</c:v>
                </c:pt>
                <c:pt idx="3">
                  <c:v>0</c:v>
                </c:pt>
                <c:pt idx="4">
                  <c:v>#N/A</c:v>
                </c:pt>
                <c:pt idx="5">
                  <c:v>0.01</c:v>
                </c:pt>
                <c:pt idx="6">
                  <c:v>#N/A</c:v>
                </c:pt>
                <c:pt idx="7">
                  <c:v>0.01</c:v>
                </c:pt>
                <c:pt idx="8">
                  <c:v>#N/A</c:v>
                </c:pt>
                <c:pt idx="9">
                  <c:v>0.02</c:v>
                </c:pt>
              </c:numCache>
            </c:numRef>
          </c:val>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0.45</c:v>
                </c:pt>
                <c:pt idx="2">
                  <c:v>#N/A</c:v>
                </c:pt>
                <c:pt idx="3">
                  <c:v>0.75</c:v>
                </c:pt>
                <c:pt idx="4">
                  <c:v>#N/A</c:v>
                </c:pt>
                <c:pt idx="5">
                  <c:v>1.1200000000000001</c:v>
                </c:pt>
                <c:pt idx="6">
                  <c:v>#N/A</c:v>
                </c:pt>
                <c:pt idx="7">
                  <c:v>1.57</c:v>
                </c:pt>
                <c:pt idx="8">
                  <c:v>#N/A</c:v>
                </c:pt>
                <c:pt idx="9">
                  <c:v>1.1599999999999999</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4.84</c:v>
                </c:pt>
                <c:pt idx="2">
                  <c:v>#N/A</c:v>
                </c:pt>
                <c:pt idx="3">
                  <c:v>4.6500000000000004</c:v>
                </c:pt>
                <c:pt idx="4">
                  <c:v>#N/A</c:v>
                </c:pt>
                <c:pt idx="5">
                  <c:v>4.8899999999999997</c:v>
                </c:pt>
                <c:pt idx="6">
                  <c:v>#N/A</c:v>
                </c:pt>
                <c:pt idx="7">
                  <c:v>4.29</c:v>
                </c:pt>
                <c:pt idx="8">
                  <c:v>#N/A</c:v>
                </c:pt>
                <c:pt idx="9">
                  <c:v>6.88</c:v>
                </c:pt>
              </c:numCache>
            </c:numRef>
          </c:val>
        </c:ser>
        <c:overlap val="100"/>
        <c:axId val="133813376"/>
        <c:axId val="133814912"/>
      </c:barChart>
      <c:catAx>
        <c:axId val="1338133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3814912"/>
        <c:crosses val="autoZero"/>
        <c:auto val="1"/>
        <c:lblAlgn val="ctr"/>
        <c:lblOffset val="100"/>
        <c:tickLblSkip val="1"/>
        <c:tickMarkSkip val="1"/>
      </c:catAx>
      <c:valAx>
        <c:axId val="133814912"/>
        <c:scaling>
          <c:orientation val="minMax"/>
        </c:scaling>
        <c:axPos val="l"/>
        <c:majorGridlines>
          <c:spPr>
            <a:ln w="3175">
              <a:solidFill>
                <a:srgbClr val="000000"/>
              </a:solidFill>
              <a:prstDash val="solid"/>
            </a:ln>
          </c:spPr>
        </c:majorGridlines>
        <c:numFmt formatCode="0.0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3813376"/>
        <c:crosses val="autoZero"/>
        <c:crossBetween val="between"/>
      </c:valAx>
      <c:spPr>
        <a:solidFill>
          <a:schemeClr val="bg1"/>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5.6445938365899159E-2"/>
          <c:y val="8.7976539589442848E-2"/>
          <c:w val="0.90356317136844166"/>
          <c:h val="0.63929618768328544"/>
        </c:manualLayout>
      </c:layout>
      <c:barChart>
        <c:barDir val="col"/>
        <c:grouping val="stacked"/>
        <c:ser>
          <c:idx val="0"/>
          <c:order val="0"/>
          <c:tx>
            <c:strRef>
              <c:f>データシート!$A$42</c:f>
              <c:strCache>
                <c:ptCount val="1"/>
                <c:pt idx="0">
                  <c:v>算入公債費等</c:v>
                </c:pt>
              </c:strCache>
            </c:strRef>
          </c:tx>
          <c:spPr>
            <a:solidFill>
              <a:srgbClr val="00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484</c:v>
                </c:pt>
                <c:pt idx="5">
                  <c:v>480</c:v>
                </c:pt>
                <c:pt idx="8">
                  <c:v>461</c:v>
                </c:pt>
                <c:pt idx="11">
                  <c:v>453</c:v>
                </c:pt>
                <c:pt idx="14">
                  <c:v>421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49</c:v>
                </c:pt>
                <c:pt idx="3">
                  <c:v>49</c:v>
                </c:pt>
                <c:pt idx="6">
                  <c:v>50</c:v>
                </c:pt>
                <c:pt idx="9">
                  <c:v>47</c:v>
                </c:pt>
                <c:pt idx="12">
                  <c:v>26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42</c:v>
                </c:pt>
                <c:pt idx="3">
                  <c:v>42</c:v>
                </c:pt>
                <c:pt idx="6">
                  <c:v>52</c:v>
                </c:pt>
                <c:pt idx="9">
                  <c:v>41</c:v>
                </c:pt>
                <c:pt idx="12">
                  <c:v>34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739</c:v>
                </c:pt>
                <c:pt idx="3">
                  <c:v>740</c:v>
                </c:pt>
                <c:pt idx="6">
                  <c:v>717</c:v>
                </c:pt>
                <c:pt idx="9">
                  <c:v>656</c:v>
                </c:pt>
                <c:pt idx="12">
                  <c:v>535</c:v>
                </c:pt>
              </c:numCache>
            </c:numRef>
          </c:val>
        </c:ser>
        <c:gapWidth val="100"/>
        <c:overlap val="100"/>
        <c:axId val="117979776"/>
        <c:axId val="118002048"/>
      </c:barChart>
      <c:lineChart>
        <c:grouping val="standard"/>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346</c:v>
                </c:pt>
                <c:pt idx="2">
                  <c:v>#N/A</c:v>
                </c:pt>
                <c:pt idx="3">
                  <c:v>#N/A</c:v>
                </c:pt>
                <c:pt idx="4">
                  <c:v>351</c:v>
                </c:pt>
                <c:pt idx="5">
                  <c:v>#N/A</c:v>
                </c:pt>
                <c:pt idx="6">
                  <c:v>#N/A</c:v>
                </c:pt>
                <c:pt idx="7">
                  <c:v>358</c:v>
                </c:pt>
                <c:pt idx="8">
                  <c:v>#N/A</c:v>
                </c:pt>
                <c:pt idx="9">
                  <c:v>#N/A</c:v>
                </c:pt>
                <c:pt idx="10">
                  <c:v>291</c:v>
                </c:pt>
                <c:pt idx="11">
                  <c:v>#N/A</c:v>
                </c:pt>
                <c:pt idx="12">
                  <c:v>#N/A</c:v>
                </c:pt>
                <c:pt idx="13">
                  <c:v>174</c:v>
                </c:pt>
                <c:pt idx="14">
                  <c:v>#N/A</c:v>
                </c:pt>
              </c:numCache>
            </c:numRef>
          </c:val>
        </c:ser>
        <c:marker val="1"/>
        <c:axId val="117979776"/>
        <c:axId val="118002048"/>
      </c:lineChart>
      <c:catAx>
        <c:axId val="117979776"/>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8002048"/>
        <c:crosses val="autoZero"/>
        <c:auto val="1"/>
        <c:lblAlgn val="ctr"/>
        <c:lblOffset val="100"/>
        <c:tickLblSkip val="1"/>
        <c:tickMarkSkip val="1"/>
      </c:catAx>
      <c:valAx>
        <c:axId val="118002048"/>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7979776"/>
        <c:crosses val="autoZero"/>
        <c:crossBetween val="between"/>
      </c:valAx>
      <c:spPr>
        <a:solidFill>
          <a:srgbClr val="FFFFFF"/>
        </a:solidFill>
        <a:ln w="25400">
          <a:noFill/>
        </a:ln>
      </c:spPr>
    </c:plotArea>
    <c:plotVisOnly val="1"/>
    <c:dispBlanksAs val="zero"/>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lang val="ja-JP"/>
  <c:chart>
    <c:plotArea>
      <c:layout>
        <c:manualLayout>
          <c:layoutTarget val="inner"/>
          <c:xMode val="edge"/>
          <c:yMode val="edge"/>
          <c:x val="8.3469143709508406E-2"/>
          <c:y val="8.6257433093237704E-2"/>
          <c:w val="0.86496884859089684"/>
          <c:h val="0.58918212773855361"/>
        </c:manualLayout>
      </c:layout>
      <c:barChart>
        <c:barDir val="col"/>
        <c:grouping val="stacked"/>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4244</c:v>
                </c:pt>
                <c:pt idx="5">
                  <c:v>4121</c:v>
                </c:pt>
                <c:pt idx="8">
                  <c:v>3913</c:v>
                </c:pt>
                <c:pt idx="11">
                  <c:v>3824</c:v>
                </c:pt>
                <c:pt idx="14">
                  <c:v>3626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71</c:v>
                </c:pt>
                <c:pt idx="5">
                  <c:v>48</c:v>
                </c:pt>
                <c:pt idx="8">
                  <c:v>14</c:v>
                </c:pt>
                <c:pt idx="11">
                  <c:v>11</c:v>
                </c:pt>
                <c:pt idx="14">
                  <c:v>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3365</c:v>
                </c:pt>
                <c:pt idx="5">
                  <c:v>3471</c:v>
                </c:pt>
                <c:pt idx="8">
                  <c:v>3315</c:v>
                </c:pt>
                <c:pt idx="11">
                  <c:v>3334</c:v>
                </c:pt>
                <c:pt idx="14">
                  <c:v>2932</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1431</c:v>
                </c:pt>
                <c:pt idx="3">
                  <c:v>1442</c:v>
                </c:pt>
                <c:pt idx="6">
                  <c:v>1362</c:v>
                </c:pt>
                <c:pt idx="9">
                  <c:v>1300</c:v>
                </c:pt>
                <c:pt idx="12">
                  <c:v>1229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163</c:v>
                </c:pt>
                <c:pt idx="3">
                  <c:v>117</c:v>
                </c:pt>
                <c:pt idx="6">
                  <c:v>116</c:v>
                </c:pt>
                <c:pt idx="9">
                  <c:v>71</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421</c:v>
                </c:pt>
                <c:pt idx="3">
                  <c:v>513</c:v>
                </c:pt>
                <c:pt idx="6">
                  <c:v>526</c:v>
                </c:pt>
                <c:pt idx="9">
                  <c:v>503</c:v>
                </c:pt>
                <c:pt idx="12">
                  <c:v>464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4809</c:v>
                </c:pt>
                <c:pt idx="3">
                  <c:v>4511</c:v>
                </c:pt>
                <c:pt idx="6">
                  <c:v>3936</c:v>
                </c:pt>
                <c:pt idx="9">
                  <c:v>3746</c:v>
                </c:pt>
                <c:pt idx="12">
                  <c:v>2986</c:v>
                </c:pt>
              </c:numCache>
            </c:numRef>
          </c:val>
        </c:ser>
        <c:gapWidth val="100"/>
        <c:overlap val="100"/>
        <c:axId val="134544384"/>
        <c:axId val="134424064"/>
      </c:barChart>
      <c:lineChart>
        <c:grouping val="standard"/>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er>
        <c:marker val="1"/>
        <c:axId val="134544384"/>
        <c:axId val="134424064"/>
      </c:lineChart>
      <c:catAx>
        <c:axId val="134544384"/>
        <c:scaling>
          <c:orientation val="minMax"/>
        </c:scaling>
        <c:axPos val="b"/>
        <c:numFmt formatCode="General" sourceLinked="1"/>
        <c:maj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4424064"/>
        <c:crosses val="autoZero"/>
        <c:auto val="1"/>
        <c:lblAlgn val="ctr"/>
        <c:lblOffset val="100"/>
        <c:tickLblSkip val="1"/>
        <c:tickMarkSkip val="1"/>
      </c:catAx>
      <c:valAx>
        <c:axId val="134424064"/>
        <c:scaling>
          <c:orientation val="minMax"/>
        </c:scaling>
        <c:axPos val="l"/>
        <c:majorGridlines>
          <c:spPr>
            <a:ln w="3175">
              <a:solidFill>
                <a:srgbClr val="000000"/>
              </a:solidFill>
              <a:prstDash val="solid"/>
            </a:ln>
          </c:spPr>
        </c:majorGridlines>
        <c:numFmt formatCode="#,##0_ " sourceLinked="0"/>
        <c:majorTickMark val="in"/>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4544384"/>
        <c:crosses val="autoZero"/>
        <c:crossBetween val="between"/>
      </c:valAx>
      <c:spPr>
        <a:solidFill>
          <a:srgbClr val="FFFFFF"/>
        </a:solidFill>
        <a:ln w="25400">
          <a:noFill/>
        </a:ln>
      </c:spPr>
    </c:plotArea>
    <c:plotVisOnly val="1"/>
    <c:dispBlanksAs val="zero"/>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0652093545035601"/>
          <c:y val="4.9232005384860722E-2"/>
          <c:w val="0.84484011943744131"/>
          <c:h val="0.77957208266474864"/>
        </c:manualLayout>
      </c:layout>
      <c:scatterChart>
        <c:scatterStyle val="lineMarker"/>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{F8B2692C-2FF2-4F21-B558-D333D8D52D48}</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{C24FC8B6-92F8-4B5C-8265-2060922A21F8}</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{0847B169-1036-416E-97D2-71D31945A0DD}</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{3B2F2F2F-03AE-4619-8165-43B8FE9BB2A2}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{91CDEDCA-3AFE-4466-9AD0-B7476850F069}</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extLst>
                <c:ext xmlns:c15="http://schemas.microsoft.com/office/drawing/2012/chart" uri="{CE6537A1-D6FC-4f65-9D91-7224C49458BB}">
                  <c15:dlblFieldTable>
                    <c15:dlblFTEntry>
                      <c15:txfldGUID>{9510CF27-B0B8-4FF0-8BA0-2A307C3D5345}</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extLst>
                <c:ext xmlns:c15="http://schemas.microsoft.com/office/drawing/2012/chart" uri="{CE6537A1-D6FC-4f65-9D91-7224C49458BB}">
                  <c15:dlblFieldTable>
                    <c15:dlblFTEntry>
                      <c15:txfldGUID>{544303EA-5F00-4D41-B171-2AC13182E082}</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extLst>
                <c:ext xmlns:c15="http://schemas.microsoft.com/office/drawing/2012/chart" uri="{CE6537A1-D6FC-4f65-9D91-7224C49458BB}">
                  <c15:dlblFieldTable>
                    <c15:dlblFTEntry>
                      <c15:txfldGUID>{8D81B6AA-939B-48D5-9E8D-21E9E59B750A}</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extLst>
                <c:ext xmlns:c15="http://schemas.microsoft.com/office/drawing/2012/chart" uri="{CE6537A1-D6FC-4f65-9D91-7224C49458BB}">
                  <c15:dlblFieldTable>
                    <c15:dlblFTEntry>
                      <c15:txfldGUID>{21B7B8F5-5AF2-405B-88EE-CA0B733A69D2}</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extLst>
                <c:ext xmlns:c15="http://schemas.microsoft.com/office/drawing/2012/chart" uri="{CE6537A1-D6FC-4f65-9D91-7224C49458BB}">
                  <c15:dlblFieldTable>
                    <c15:dlblFTEntry>
                      <c15:txfldGUID>{9F07B636-6D8A-4B98-90DE-2EB55129DABA}</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er>
        <c:axId val="134895104"/>
        <c:axId val="134897024"/>
      </c:scatterChart>
      <c:valAx>
        <c:axId val="134895104"/>
        <c:scaling>
          <c:orientation val="minMax"/>
        </c:scaling>
        <c:axPos val="b"/>
        <c:title>
          <c:tx>
            <c:rich>
              <a:bodyPr/>
              <a:lstStyle/>
              <a:p>
                <a:pPr>
                  <a:defRPr/>
                </a:pPr>
                <a:r>
                  <a:rPr lang="ja-JP" altLang="en-US" sz="1050" b="0"/>
                  <a:t>有形固定資産減価償却率</a:t>
                </a:r>
              </a:p>
            </c:rich>
          </c:tx>
          <c:layout>
            <c:manualLayout>
              <c:xMode val="edge"/>
              <c:yMode val="edge"/>
              <c:x val="0.41341553300957212"/>
              <c:y val="0.91074637851432461"/>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897024"/>
        <c:crosses val="autoZero"/>
        <c:crossBetween val="midCat"/>
      </c:valAx>
      <c:valAx>
        <c:axId val="134897024"/>
        <c:scaling>
          <c:orientation val="minMax"/>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895104"/>
        <c:crosses val="autoZero"/>
        <c:crossBetween val="midCat"/>
      </c:valAx>
      <c:spPr>
        <a:solidFill>
          <a:srgbClr val="E6FFD5"/>
        </a:solidFill>
        <a:ln w="19050">
          <a:solidFill>
            <a:sysClr val="windowText" lastClr="000000"/>
          </a:solidFill>
        </a:ln>
      </c:spPr>
    </c:plotArea>
    <c:plotVisOnly val="1"/>
    <c:dispBlanksAs val="span"/>
  </c:chart>
  <c:spPr>
    <a:noFill/>
    <a:ln>
      <a:noFill/>
    </a:ln>
  </c:sp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lang val="ja-JP"/>
  <c:clrMapOvr bg1="lt1" tx1="dk1" bg2="lt2" tx2="dk2" accent1="accent1" accent2="accent2" accent3="accent3" accent4="accent4" accent5="accent5" accent6="accent6" hlink="hlink" folHlink="folHlink"/>
  <c:chart>
    <c:plotArea>
      <c:layout>
        <c:manualLayout>
          <c:layoutTarget val="inner"/>
          <c:xMode val="edge"/>
          <c:yMode val="edge"/>
          <c:x val="0.11133678741593692"/>
          <c:y val="4.7118521949462235E-2"/>
          <c:w val="0.84704431781868605"/>
          <c:h val="0.77933782786955563"/>
        </c:manualLayout>
      </c:layout>
      <c:scatterChart>
        <c:scatterStyle val="lineMarker"/>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extLst>
                <c:ext xmlns:c15="http://schemas.microsoft.com/office/drawing/2012/chart" uri="{CE6537A1-D6FC-4f65-9D91-7224C49458BB}">
                  <c15:dlblFieldTable>
                    <c15:dlblFTEntry>
                      <c15:txfldGUID>{5378147D-8A14-4CD2-A8E5-4D8475526E60}</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extLst>
                <c:ext xmlns:c15="http://schemas.microsoft.com/office/drawing/2012/chart" uri="{CE6537A1-D6FC-4f65-9D91-7224C49458BB}">
                  <c15:dlblFieldTable>
                    <c15:dlblFTEntry>
                      <c15:txfldGUID>{B89BF436-6D67-4A78-BAAD-D501AE4ECEF2}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extLst>
                <c:ext xmlns:c15="http://schemas.microsoft.com/office/drawing/2012/chart" uri="{CE6537A1-D6FC-4f65-9D91-7224C49458BB}">
                  <c15:dlblFieldTable>
                    <c15:dlblFTEntry>
                      <c15:txfldGUID>{1BE7D64C-5B9B-4576-B979-1A8D894C60AF}</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extLst>
                <c:ext xmlns:c15="http://schemas.microsoft.com/office/drawing/2012/chart" uri="{CE6537A1-D6FC-4f65-9D91-7224C49458BB}">
                  <c15:dlblFieldTable>
                    <c15:dlblFTEntry>
                      <c15:txfldGUID>{0430AB26-D15F-4F3F-9A04-55E502B373CD}</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extLst>
                <c:ext xmlns:c15="http://schemas.microsoft.com/office/drawing/2012/chart" uri="{CE6537A1-D6FC-4f65-9D91-7224C49458BB}">
                  <c15:dlblFieldTable>
                    <c15:dlblFTEntry>
                      <c15:txfldGUID>{BC038664-574A-4E2A-A3E6-2E92AADCFA4D}</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Val val="1"/>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13.3</c:v>
                </c:pt>
                <c:pt idx="1">
                  <c:v>13.8</c:v>
                </c:pt>
                <c:pt idx="2">
                  <c:v>14.5</c:v>
                </c:pt>
                <c:pt idx="3">
                  <c:v>13.9</c:v>
                </c:pt>
                <c:pt idx="4">
                  <c:v>11.4</c:v>
                </c:pt>
              </c:numCache>
            </c:numRef>
          </c:xVal>
          <c:yVal>
            <c:numRef>
              <c:f>公会計指標分析・財政指標組合せ分析表!$K$73:$O$73</c:f>
              <c:numCache>
                <c:formatCode>#,##0.0;"▲ "#,##0.0</c:formatCode>
                <c:ptCount val="5"/>
              </c:numCache>
            </c:numRef>
          </c:yVal>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H23</c:v>
                    </c:pt>
                  </c:strCache>
                </c:strRef>
              </c:tx>
              <c:dLblPos val="t"/>
              <c:extLst>
                <c:ext xmlns:c15="http://schemas.microsoft.com/office/drawing/2012/chart" uri="{CE6537A1-D6FC-4f65-9D91-7224C49458BB}">
                  <c15:layout/>
                  <c15:dlblFieldTable>
                    <c15:dlblFTEntry>
                      <c15:txfldGUID>{77D47C7C-60A1-4A52-848B-F5C3640CC910}</c15:txfldGUID>
                      <c15:f>公会計指標分析・財政指標組合せ分析表!$K$72</c15:f>
                      <c15:dlblFieldTableCache>
                        <c:ptCount val="1"/>
                        <c:pt idx="0">
                          <c:v>H23</c:v>
                        </c:pt>
                      </c15:dlblFieldTableCache>
                    </c15:dlblFTEntry>
                  </c15:dlblFieldTable>
                  <c15:showDataLabelsRange val="0"/>
                </c:ext>
              </c:extLst>
            </c:dLbl>
            <c:dLbl>
              <c:idx val="1"/>
              <c:layout/>
              <c:tx>
                <c:strRef>
                  <c:f>公会計指標分析・財政指標組合せ分析表!$L$72</c:f>
                  <c:strCache>
                    <c:ptCount val="1"/>
                    <c:pt idx="0">
                      <c:v>H24</c:v>
                    </c:pt>
                  </c:strCache>
                </c:strRef>
              </c:tx>
              <c:dLblPos val="t"/>
              <c:extLst>
                <c:ext xmlns:c15="http://schemas.microsoft.com/office/drawing/2012/chart" uri="{CE6537A1-D6FC-4f65-9D91-7224C49458BB}">
                  <c15:layout/>
                  <c15:dlblFieldTable>
                    <c15:dlblFTEntry>
                      <c15:txfldGUID>{B3552699-6686-4CDF-8627-F5E4970F80B6}</c15:txfldGUID>
                      <c15:f>公会計指標分析・財政指標組合せ分析表!$L$72</c15:f>
                      <c15:dlblFieldTableCache>
                        <c:ptCount val="1"/>
                        <c:pt idx="0">
                          <c:v>H24</c:v>
                        </c:pt>
                      </c15:dlblFieldTableCache>
                    </c15:dlblFTEntry>
                  </c15:dlblFieldTable>
                  <c15:showDataLabelsRange val="0"/>
                </c:ext>
              </c:extLst>
            </c:dLbl>
            <c:dLbl>
              <c:idx val="2"/>
              <c:layout/>
              <c:tx>
                <c:strRef>
                  <c:f>公会計指標分析・財政指標組合せ分析表!$M$72</c:f>
                  <c:strCache>
                    <c:ptCount val="1"/>
                    <c:pt idx="0">
                      <c:v>H25</c:v>
                    </c:pt>
                  </c:strCache>
                </c:strRef>
              </c:tx>
              <c:dLblPos val="t"/>
              <c:extLst>
                <c:ext xmlns:c15="http://schemas.microsoft.com/office/drawing/2012/chart" uri="{CE6537A1-D6FC-4f65-9D91-7224C49458BB}">
                  <c15:layout/>
                  <c15:dlblFieldTable>
                    <c15:dlblFTEntry>
                      <c15:txfldGUID>{8FFE6A96-6342-4396-BA23-062C510D4120}</c15:txfldGUID>
                      <c15:f>公会計指標分析・財政指標組合せ分析表!$M$72</c15:f>
                      <c15:dlblFieldTableCache>
                        <c:ptCount val="1"/>
                        <c:pt idx="0">
                          <c:v>H25</c:v>
                        </c:pt>
                      </c15:dlblFieldTableCache>
                    </c15:dlblFTEntry>
                  </c15:dlblFieldTable>
                  <c15:showDataLabelsRange val="0"/>
                </c:ext>
              </c:extLst>
            </c:dLbl>
            <c:dLbl>
              <c:idx val="3"/>
              <c:layout/>
              <c:tx>
                <c:strRef>
                  <c:f>公会計指標分析・財政指標組合せ分析表!$N$72</c:f>
                  <c:strCache>
                    <c:ptCount val="1"/>
                    <c:pt idx="0">
                      <c:v>H26</c:v>
                    </c:pt>
                  </c:strCache>
                </c:strRef>
              </c:tx>
              <c:dLblPos val="t"/>
              <c:extLst>
                <c:ext xmlns:c15="http://schemas.microsoft.com/office/drawing/2012/chart" uri="{CE6537A1-D6FC-4f65-9D91-7224C49458BB}">
                  <c15:layout/>
                  <c15:dlblFieldTable>
                    <c15:dlblFTEntry>
                      <c15:txfldGUID>{6124D17E-725A-4D20-A636-4398058517B2}</c15:txfldGUID>
                      <c15:f>公会計指標分析・財政指標組合せ分析表!$N$72</c15:f>
                      <c15:dlblFieldTableCache>
                        <c:ptCount val="1"/>
                        <c:pt idx="0">
                          <c:v>H26</c:v>
                        </c:pt>
                      </c15:dlblFieldTableCache>
                    </c15:dlblFTEntry>
                  </c15:dlblFieldTable>
                  <c15:showDataLabelsRange val="0"/>
                </c:ext>
              </c:extLst>
            </c:dLbl>
            <c:dLbl>
              <c:idx val="4"/>
              <c:layout/>
              <c:tx>
                <c:strRef>
                  <c:f>公会計指標分析・財政指標組合せ分析表!$O$72</c:f>
                  <c:strCache>
                    <c:ptCount val="1"/>
                    <c:pt idx="0">
                      <c:v>H27</c:v>
                    </c:pt>
                  </c:strCache>
                </c:strRef>
              </c:tx>
              <c:dLblPos val="t"/>
              <c:extLst>
                <c:ext xmlns:c15="http://schemas.microsoft.com/office/drawing/2012/chart" uri="{CE6537A1-D6FC-4f65-9D91-7224C49458BB}">
                  <c15:layout/>
                  <c15:dlblFieldTable>
                    <c15:dlblFTEntry>
                      <c15:txfldGUID>{53B62228-F1BB-4802-9099-18276E1B87E7}</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Val val="1"/>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10.1</c:v>
                </c:pt>
                <c:pt idx="2">
                  <c:v>9.1999999999999993</c:v>
                </c:pt>
                <c:pt idx="3">
                  <c:v>8.1999999999999993</c:v>
                </c:pt>
                <c:pt idx="4">
                  <c:v>7.8</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er>
        <c:axId val="134971776"/>
        <c:axId val="134973696"/>
      </c:scatterChart>
      <c:valAx>
        <c:axId val="134971776"/>
        <c:scaling>
          <c:orientation val="minMax"/>
          <c:max val="11.7"/>
          <c:min val="7.5"/>
        </c:scaling>
        <c:axPos val="b"/>
        <c:title>
          <c:tx>
            <c:rich>
              <a:bodyPr/>
              <a:lstStyle/>
              <a:p>
                <a:pPr>
                  <a:defRPr/>
                </a:pPr>
                <a:r>
                  <a:rPr lang="ja-JP" altLang="en-US" sz="1050" b="0"/>
                  <a:t>実質公債費比率</a:t>
                </a:r>
              </a:p>
            </c:rich>
          </c:tx>
          <c:layout>
            <c:manualLayout>
              <c:xMode val="edge"/>
              <c:yMode val="edge"/>
              <c:x val="0.46793742437462088"/>
              <c:y val="0.89952858833822247"/>
            </c:manualLayout>
          </c:layout>
        </c:title>
        <c:numFmt formatCode="#,##0.0;&quot;▲ &quot;#,##0.0" sourceLinked="0"/>
        <c:maj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34973696"/>
        <c:crosses val="autoZero"/>
        <c:crossBetween val="midCat"/>
      </c:valAx>
      <c:valAx>
        <c:axId val="134973696"/>
        <c:scaling>
          <c:orientation val="minMax"/>
          <c:max val="10"/>
          <c:min val="-2"/>
        </c:scaling>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91E-2"/>
              <c:y val="0.25119654160876936"/>
            </c:manualLayout>
          </c:layout>
        </c:title>
        <c:numFmt formatCode="#,##0.0;" sourceLinked="0"/>
        <c:majorTickMark val="none"/>
        <c:tickLblPos val="low"/>
        <c:spPr>
          <a:ln>
            <a:noFill/>
          </a:ln>
        </c:spPr>
        <c:txPr>
          <a:bodyPr/>
          <a:lstStyle/>
          <a:p>
            <a:pPr>
              <a:defRPr sz="800" baseline="0">
                <a:latin typeface="ＭＳ Ｐゴシック" pitchFamily="50" charset="-128"/>
              </a:defRPr>
            </a:pPr>
            <a:endParaRPr lang="ja-JP"/>
          </a:p>
        </c:txPr>
        <c:crossAx val="134971776"/>
        <c:crosses val="autoZero"/>
        <c:crossBetween val="midCat"/>
      </c:valAx>
      <c:spPr>
        <a:solidFill>
          <a:srgbClr val="E6FFD5"/>
        </a:solidFill>
        <a:ln w="19050">
          <a:solidFill>
            <a:srgbClr val="000000"/>
          </a:solidFill>
        </a:ln>
      </c:spPr>
    </c:plotArea>
    <c:plotVisOnly val="1"/>
    <c:dispBlanksAs val="gap"/>
  </c:chart>
  <c:spPr>
    <a:noFill/>
    <a:ln>
      <a:noFill/>
    </a:ln>
  </c:spPr>
  <c:printSettings>
    <c:headerFooter/>
    <c:pageMargins b="0.75000000000000033" l="0.70000000000000029" r="0.70000000000000029" t="0.75000000000000033" header="0.30000000000000016" footer="0.30000000000000016"/>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投資的事業に充当する起債枠を精査・抑制することで、起債の元利償還額は平成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20</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年をピークに減ってきており、平成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年度には繰上償還を行ったことにより、平成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年度は更に減となった。また、平成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年度にも繰上償還を行ったことにより、今後、標準財政規模の影響により多少の増減は予想されるものの、ほぼ現在の数値で推移するものと予想される。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地方債の繰上償還等による地方債残高の減や、財政調整基金及び減債基金等の積立により、平成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22</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から充当可能財源が将来負担額を上回る結果となっている。今後とも公債費等義務的経費の削減を中心とする行政改革を進め、後世への負担を少しでも軽減するよう、新規事業等の実施について総点検を図り、財政の健全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6" name="正方形/長方形 15"/>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4" name="正方形/長方形 23"/>
        <xdr:cNvSpPr/>
      </xdr:nvSpPr>
      <xdr:spPr>
        <a:xfrm>
          <a:off x="68961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8</xdr:col>
      <xdr:colOff>196850</xdr:colOff>
      <xdr:row>2</xdr:row>
      <xdr:rowOff>22225</xdr:rowOff>
    </xdr:from>
    <xdr:to>
      <xdr:col>9</xdr:col>
      <xdr:colOff>339725</xdr:colOff>
      <xdr:row>3</xdr:row>
      <xdr:rowOff>79375</xdr:rowOff>
    </xdr:to>
    <xdr:sp macro="" textlink="">
      <xdr:nvSpPr>
        <xdr:cNvPr id="25" name="角丸四角形 24"/>
        <xdr:cNvSpPr/>
      </xdr:nvSpPr>
      <xdr:spPr>
        <a:xfrm>
          <a:off x="10693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6" name="正方形/長方形 25"/>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333375</xdr:colOff>
      <xdr:row>2</xdr:row>
      <xdr:rowOff>136525</xdr:rowOff>
    </xdr:from>
    <xdr:to>
      <xdr:col>8</xdr:col>
      <xdr:colOff>434975</xdr:colOff>
      <xdr:row>2</xdr:row>
      <xdr:rowOff>238125</xdr:rowOff>
    </xdr:to>
    <xdr:sp macro="" textlink="">
      <xdr:nvSpPr>
        <xdr:cNvPr id="27" name="フローチャート : 判断 26"/>
        <xdr:cNvSpPr/>
      </xdr:nvSpPr>
      <xdr:spPr>
        <a:xfrm>
          <a:off x="10829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31" name="テキスト ボックス 30"/>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42" name="正方形/長方形 41"/>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44" name="テキスト ボックス 43"/>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3" name="正方形/長方形 5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54" name="正方形/長方形 53"/>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5" name="正方形/長方形 5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56" name="テキスト ボックス 55"/>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7" name="正方形/長方形 5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8" name="正方形/長方形 5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9" name="正方形/長方形 5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0" name="正方形/長方形 59"/>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1" name="正方形/長方形 60"/>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2" name="テキスト ボックス 6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3" name="テキスト ボックス 6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oneCellAnchor>
    <xdr:from>
      <xdr:col>1</xdr:col>
      <xdr:colOff>3175</xdr:colOff>
      <xdr:row>15</xdr:row>
      <xdr:rowOff>158750</xdr:rowOff>
    </xdr:from>
    <xdr:ext cx="5227713" cy="259045"/>
    <xdr:sp macro="" textlink="">
      <xdr:nvSpPr>
        <xdr:cNvPr id="18" name="テキスト ボックス 17"/>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327025</xdr:colOff>
      <xdr:row>109</xdr:row>
      <xdr:rowOff>107950</xdr:rowOff>
    </xdr:to>
    <xdr:sp macro="" textlink="">
      <xdr:nvSpPr>
        <xdr:cNvPr id="22" name="正方形/長方形 21"/>
        <xdr:cNvSpPr/>
      </xdr:nvSpPr>
      <xdr:spPr>
        <a:xfrm>
          <a:off x="762000" y="4191000"/>
          <a:ext cx="222250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23" name="正方形/長方形 22"/>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25" name="テキスト ボックス 24"/>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58/147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口の減少や全国平均を上回る高齢化率に加え、中心産業である農林・建設業の低迷などにより財政基盤が弱く、類似団体の平均値とほぼ同等となっている。投資的経費の抑制、また組織の効率化に努めることにより財政の健全化に努める。</a:t>
          </a:r>
          <a:endParaRPr lang="ja-JP" altLang="ja-JP" sz="13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88900</xdr:rowOff>
    </xdr:from>
    <xdr:to>
      <xdr:col>7</xdr:col>
      <xdr:colOff>152400</xdr:colOff>
      <xdr:row>45</xdr:row>
      <xdr:rowOff>28122</xdr:rowOff>
    </xdr:to>
    <xdr:cxnSp macro="">
      <xdr:nvCxnSpPr>
        <xdr:cNvPr id="64" name="直線コネクタ 63"/>
        <xdr:cNvCxnSpPr/>
      </xdr:nvCxnSpPr>
      <xdr:spPr>
        <a:xfrm flipV="1">
          <a:off x="4953000" y="6261100"/>
          <a:ext cx="0" cy="14822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199</xdr:rowOff>
    </xdr:from>
    <xdr:ext cx="762000" cy="259045"/>
    <xdr:sp macro="" textlink="">
      <xdr:nvSpPr>
        <xdr:cNvPr id="65" name="財政力最小値テキスト"/>
        <xdr:cNvSpPr txBox="1"/>
      </xdr:nvSpPr>
      <xdr:spPr>
        <a:xfrm>
          <a:off x="5041900" y="7715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0.06</a:t>
          </a:r>
          <a:endParaRPr kumimoji="1" lang="ja-JP" altLang="en-US" sz="1000" b="1">
            <a:latin typeface="ＭＳ Ｐゴシック"/>
          </a:endParaRPr>
        </a:p>
      </xdr:txBody>
    </xdr:sp>
    <xdr:clientData/>
  </xdr:oneCellAnchor>
  <xdr:twoCellAnchor>
    <xdr:from>
      <xdr:col>7</xdr:col>
      <xdr:colOff>63500</xdr:colOff>
      <xdr:row>45</xdr:row>
      <xdr:rowOff>28122</xdr:rowOff>
    </xdr:from>
    <xdr:to>
      <xdr:col>7</xdr:col>
      <xdr:colOff>241300</xdr:colOff>
      <xdr:row>45</xdr:row>
      <xdr:rowOff>28122</xdr:rowOff>
    </xdr:to>
    <xdr:cxnSp macro="">
      <xdr:nvCxnSpPr>
        <xdr:cNvPr id="66" name="直線コネクタ 65"/>
        <xdr:cNvCxnSpPr/>
      </xdr:nvCxnSpPr>
      <xdr:spPr>
        <a:xfrm>
          <a:off x="4864100" y="7743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3827</xdr:rowOff>
    </xdr:from>
    <xdr:ext cx="762000" cy="259045"/>
    <xdr:sp macro="" textlink="">
      <xdr:nvSpPr>
        <xdr:cNvPr id="67"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88900</xdr:rowOff>
    </xdr:from>
    <xdr:to>
      <xdr:col>7</xdr:col>
      <xdr:colOff>241300</xdr:colOff>
      <xdr:row>36</xdr:row>
      <xdr:rowOff>88900</xdr:rowOff>
    </xdr:to>
    <xdr:cxnSp macro="">
      <xdr:nvCxnSpPr>
        <xdr:cNvPr id="68" name="直線コネクタ 67"/>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27215</xdr:rowOff>
    </xdr:from>
    <xdr:to>
      <xdr:col>7</xdr:col>
      <xdr:colOff>152400</xdr:colOff>
      <xdr:row>44</xdr:row>
      <xdr:rowOff>27215</xdr:rowOff>
    </xdr:to>
    <xdr:cxnSp macro="">
      <xdr:nvCxnSpPr>
        <xdr:cNvPr id="69" name="直線コネクタ 68"/>
        <xdr:cNvCxnSpPr/>
      </xdr:nvCxnSpPr>
      <xdr:spPr>
        <a:xfrm>
          <a:off x="4114800" y="75710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147155</xdr:rowOff>
    </xdr:from>
    <xdr:ext cx="762000" cy="259045"/>
    <xdr:sp macro="" textlink="">
      <xdr:nvSpPr>
        <xdr:cNvPr id="70" name="財政力平均値テキスト"/>
        <xdr:cNvSpPr txBox="1"/>
      </xdr:nvSpPr>
      <xdr:spPr>
        <a:xfrm>
          <a:off x="5041900" y="73480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130628</xdr:rowOff>
    </xdr:from>
    <xdr:to>
      <xdr:col>7</xdr:col>
      <xdr:colOff>203200</xdr:colOff>
      <xdr:row>44</xdr:row>
      <xdr:rowOff>60778</xdr:rowOff>
    </xdr:to>
    <xdr:sp macro="" textlink="">
      <xdr:nvSpPr>
        <xdr:cNvPr id="71" name="フローチャート : 判断 70"/>
        <xdr:cNvSpPr/>
      </xdr:nvSpPr>
      <xdr:spPr>
        <a:xfrm>
          <a:off x="49022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27215</xdr:rowOff>
    </xdr:from>
    <xdr:to>
      <xdr:col>6</xdr:col>
      <xdr:colOff>0</xdr:colOff>
      <xdr:row>44</xdr:row>
      <xdr:rowOff>27215</xdr:rowOff>
    </xdr:to>
    <xdr:cxnSp macro="">
      <xdr:nvCxnSpPr>
        <xdr:cNvPr id="72" name="直線コネクタ 71"/>
        <xdr:cNvCxnSpPr/>
      </xdr:nvCxnSpPr>
      <xdr:spPr>
        <a:xfrm>
          <a:off x="3225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147865</xdr:rowOff>
    </xdr:from>
    <xdr:to>
      <xdr:col>6</xdr:col>
      <xdr:colOff>50800</xdr:colOff>
      <xdr:row>44</xdr:row>
      <xdr:rowOff>78015</xdr:rowOff>
    </xdr:to>
    <xdr:sp macro="" textlink="">
      <xdr:nvSpPr>
        <xdr:cNvPr id="73" name="フローチャート : 判断 72"/>
        <xdr:cNvSpPr/>
      </xdr:nvSpPr>
      <xdr:spPr>
        <a:xfrm>
          <a:off x="4064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62792</xdr:rowOff>
    </xdr:from>
    <xdr:ext cx="736600" cy="259045"/>
    <xdr:sp macro="" textlink="">
      <xdr:nvSpPr>
        <xdr:cNvPr id="74" name="テキスト ボックス 73"/>
        <xdr:cNvSpPr txBox="1"/>
      </xdr:nvSpPr>
      <xdr:spPr>
        <a:xfrm>
          <a:off x="3733800" y="76065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27215</xdr:rowOff>
    </xdr:from>
    <xdr:to>
      <xdr:col>4</xdr:col>
      <xdr:colOff>482600</xdr:colOff>
      <xdr:row>44</xdr:row>
      <xdr:rowOff>27215</xdr:rowOff>
    </xdr:to>
    <xdr:cxnSp macro="">
      <xdr:nvCxnSpPr>
        <xdr:cNvPr id="75" name="直線コネクタ 74"/>
        <xdr:cNvCxnSpPr/>
      </xdr:nvCxnSpPr>
      <xdr:spPr>
        <a:xfrm>
          <a:off x="2336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147865</xdr:rowOff>
    </xdr:from>
    <xdr:to>
      <xdr:col>4</xdr:col>
      <xdr:colOff>533400</xdr:colOff>
      <xdr:row>44</xdr:row>
      <xdr:rowOff>78015</xdr:rowOff>
    </xdr:to>
    <xdr:sp macro="" textlink="">
      <xdr:nvSpPr>
        <xdr:cNvPr id="76" name="フローチャート : 判断 75"/>
        <xdr:cNvSpPr/>
      </xdr:nvSpPr>
      <xdr:spPr>
        <a:xfrm>
          <a:off x="3175000" y="7520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62792</xdr:rowOff>
    </xdr:from>
    <xdr:ext cx="762000" cy="259045"/>
    <xdr:sp macro="" textlink="">
      <xdr:nvSpPr>
        <xdr:cNvPr id="77" name="テキスト ボックス 76"/>
        <xdr:cNvSpPr txBox="1"/>
      </xdr:nvSpPr>
      <xdr:spPr>
        <a:xfrm>
          <a:off x="2844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27215</xdr:rowOff>
    </xdr:from>
    <xdr:to>
      <xdr:col>3</xdr:col>
      <xdr:colOff>279400</xdr:colOff>
      <xdr:row>44</xdr:row>
      <xdr:rowOff>27215</xdr:rowOff>
    </xdr:to>
    <xdr:cxnSp macro="">
      <xdr:nvCxnSpPr>
        <xdr:cNvPr id="78" name="直線コネクタ 77"/>
        <xdr:cNvCxnSpPr/>
      </xdr:nvCxnSpPr>
      <xdr:spPr>
        <a:xfrm>
          <a:off x="1447800" y="7571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130628</xdr:rowOff>
    </xdr:from>
    <xdr:to>
      <xdr:col>3</xdr:col>
      <xdr:colOff>330200</xdr:colOff>
      <xdr:row>44</xdr:row>
      <xdr:rowOff>60778</xdr:rowOff>
    </xdr:to>
    <xdr:sp macro="" textlink="">
      <xdr:nvSpPr>
        <xdr:cNvPr id="79" name="フローチャート : 判断 78"/>
        <xdr:cNvSpPr/>
      </xdr:nvSpPr>
      <xdr:spPr>
        <a:xfrm>
          <a:off x="2286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70955</xdr:rowOff>
    </xdr:from>
    <xdr:ext cx="762000" cy="259045"/>
    <xdr:sp macro="" textlink="">
      <xdr:nvSpPr>
        <xdr:cNvPr id="80" name="テキスト ボックス 79"/>
        <xdr:cNvSpPr txBox="1"/>
      </xdr:nvSpPr>
      <xdr:spPr>
        <a:xfrm>
          <a:off x="1955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81" name="フローチャート : 判断 80"/>
        <xdr:cNvSpPr/>
      </xdr:nvSpPr>
      <xdr:spPr>
        <a:xfrm>
          <a:off x="1397000" y="7502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70955</xdr:rowOff>
    </xdr:from>
    <xdr:ext cx="762000" cy="259045"/>
    <xdr:sp macro="" textlink="">
      <xdr:nvSpPr>
        <xdr:cNvPr id="82" name="テキスト ボックス 81"/>
        <xdr:cNvSpPr txBox="1"/>
      </xdr:nvSpPr>
      <xdr:spPr>
        <a:xfrm>
          <a:off x="1066800" y="7271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0.17</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43</xdr:row>
      <xdr:rowOff>147865</xdr:rowOff>
    </xdr:from>
    <xdr:to>
      <xdr:col>7</xdr:col>
      <xdr:colOff>203200</xdr:colOff>
      <xdr:row>44</xdr:row>
      <xdr:rowOff>78015</xdr:rowOff>
    </xdr:to>
    <xdr:sp macro="" textlink="">
      <xdr:nvSpPr>
        <xdr:cNvPr id="88" name="円/楕円 87"/>
        <xdr:cNvSpPr/>
      </xdr:nvSpPr>
      <xdr:spPr>
        <a:xfrm>
          <a:off x="49022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119942</xdr:rowOff>
    </xdr:from>
    <xdr:ext cx="762000" cy="259045"/>
    <xdr:sp macro="" textlink="">
      <xdr:nvSpPr>
        <xdr:cNvPr id="89" name="財政力該当値テキスト"/>
        <xdr:cNvSpPr txBox="1"/>
      </xdr:nvSpPr>
      <xdr:spPr>
        <a:xfrm>
          <a:off x="5041900" y="7492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147865</xdr:rowOff>
    </xdr:from>
    <xdr:to>
      <xdr:col>6</xdr:col>
      <xdr:colOff>50800</xdr:colOff>
      <xdr:row>44</xdr:row>
      <xdr:rowOff>78015</xdr:rowOff>
    </xdr:to>
    <xdr:sp macro="" textlink="">
      <xdr:nvSpPr>
        <xdr:cNvPr id="90" name="円/楕円 89"/>
        <xdr:cNvSpPr/>
      </xdr:nvSpPr>
      <xdr:spPr>
        <a:xfrm>
          <a:off x="4064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88192</xdr:rowOff>
    </xdr:from>
    <xdr:ext cx="736600" cy="259045"/>
    <xdr:sp macro="" textlink="">
      <xdr:nvSpPr>
        <xdr:cNvPr id="91" name="テキスト ボックス 90"/>
        <xdr:cNvSpPr txBox="1"/>
      </xdr:nvSpPr>
      <xdr:spPr>
        <a:xfrm>
          <a:off x="3733800" y="7289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147865</xdr:rowOff>
    </xdr:from>
    <xdr:to>
      <xdr:col>4</xdr:col>
      <xdr:colOff>533400</xdr:colOff>
      <xdr:row>44</xdr:row>
      <xdr:rowOff>78015</xdr:rowOff>
    </xdr:to>
    <xdr:sp macro="" textlink="">
      <xdr:nvSpPr>
        <xdr:cNvPr id="92" name="円/楕円 91"/>
        <xdr:cNvSpPr/>
      </xdr:nvSpPr>
      <xdr:spPr>
        <a:xfrm>
          <a:off x="3175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88192</xdr:rowOff>
    </xdr:from>
    <xdr:ext cx="762000" cy="259045"/>
    <xdr:sp macro="" textlink="">
      <xdr:nvSpPr>
        <xdr:cNvPr id="93" name="テキスト ボックス 92"/>
        <xdr:cNvSpPr txBox="1"/>
      </xdr:nvSpPr>
      <xdr:spPr>
        <a:xfrm>
          <a:off x="2844800" y="728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147865</xdr:rowOff>
    </xdr:from>
    <xdr:to>
      <xdr:col>3</xdr:col>
      <xdr:colOff>330200</xdr:colOff>
      <xdr:row>44</xdr:row>
      <xdr:rowOff>78015</xdr:rowOff>
    </xdr:to>
    <xdr:sp macro="" textlink="">
      <xdr:nvSpPr>
        <xdr:cNvPr id="94" name="円/楕円 93"/>
        <xdr:cNvSpPr/>
      </xdr:nvSpPr>
      <xdr:spPr>
        <a:xfrm>
          <a:off x="2286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62792</xdr:rowOff>
    </xdr:from>
    <xdr:ext cx="762000" cy="259045"/>
    <xdr:sp macro="" textlink="">
      <xdr:nvSpPr>
        <xdr:cNvPr id="95" name="テキスト ボックス 94"/>
        <xdr:cNvSpPr txBox="1"/>
      </xdr:nvSpPr>
      <xdr:spPr>
        <a:xfrm>
          <a:off x="1955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147865</xdr:rowOff>
    </xdr:from>
    <xdr:to>
      <xdr:col>2</xdr:col>
      <xdr:colOff>127000</xdr:colOff>
      <xdr:row>44</xdr:row>
      <xdr:rowOff>78015</xdr:rowOff>
    </xdr:to>
    <xdr:sp macro="" textlink="">
      <xdr:nvSpPr>
        <xdr:cNvPr id="96" name="円/楕円 95"/>
        <xdr:cNvSpPr/>
      </xdr:nvSpPr>
      <xdr:spPr>
        <a:xfrm>
          <a:off x="1397000" y="752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62792</xdr:rowOff>
    </xdr:from>
    <xdr:ext cx="762000" cy="259045"/>
    <xdr:sp macro="" textlink="">
      <xdr:nvSpPr>
        <xdr:cNvPr id="97" name="テキスト ボックス 96"/>
        <xdr:cNvSpPr txBox="1"/>
      </xdr:nvSpPr>
      <xdr:spPr>
        <a:xfrm>
          <a:off x="1066800" y="7606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[80.1%]</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72/147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88.7</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200">
              <a:solidFill>
                <a:schemeClr val="dk1"/>
              </a:solidFill>
              <a:effectLst/>
              <a:latin typeface="+mn-lt"/>
              <a:ea typeface="+mn-ea"/>
              <a:cs typeface="+mn-cs"/>
            </a:rPr>
            <a:t>歳入経常一般財源（地方税・地方交付税・各種交付金等）が増えたことに加え、公債費については、一部既発債の元利償還が終了したことと平成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及び平成</a:t>
          </a:r>
          <a:r>
            <a:rPr kumimoji="1" lang="en-US" altLang="ja-JP" sz="1200">
              <a:solidFill>
                <a:schemeClr val="dk1"/>
              </a:solidFill>
              <a:effectLst/>
              <a:latin typeface="+mn-lt"/>
              <a:ea typeface="+mn-ea"/>
              <a:cs typeface="+mn-cs"/>
            </a:rPr>
            <a:t>27</a:t>
          </a:r>
          <a:r>
            <a:rPr kumimoji="1" lang="ja-JP" altLang="en-US" sz="1200">
              <a:solidFill>
                <a:schemeClr val="dk1"/>
              </a:solidFill>
              <a:effectLst/>
              <a:latin typeface="+mn-lt"/>
              <a:ea typeface="+mn-ea"/>
              <a:cs typeface="+mn-cs"/>
            </a:rPr>
            <a:t>年度</a:t>
          </a:r>
          <a:r>
            <a:rPr kumimoji="1" lang="ja-JP" altLang="ja-JP" sz="1200">
              <a:solidFill>
                <a:schemeClr val="dk1"/>
              </a:solidFill>
              <a:effectLst/>
              <a:latin typeface="+mn-lt"/>
              <a:ea typeface="+mn-ea"/>
              <a:cs typeface="+mn-cs"/>
            </a:rPr>
            <a:t>に繰上償還を行ったことにより、前年度より減額となったことから昨年度に比べると経常収支比率は減となった。しかし、歳入については依然国県の補助金や地方交付税への依存が大きく、自主財源の増額が望めない状況のため、経常収支比率は類似団体よりも上回っている。今後とも扶助費については、資格審査等の適正化を図るとともに、高利率の地方債の繰上償還等により、利子償還金の抑制・縮減に努める。</a:t>
          </a:r>
          <a:endParaRPr lang="ja-JP" altLang="ja-JP" sz="12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171238</xdr:rowOff>
    </xdr:from>
    <xdr:to>
      <xdr:col>7</xdr:col>
      <xdr:colOff>152400</xdr:colOff>
      <xdr:row>67</xdr:row>
      <xdr:rowOff>51858</xdr:rowOff>
    </xdr:to>
    <xdr:cxnSp macro="">
      <xdr:nvCxnSpPr>
        <xdr:cNvPr id="127" name="直線コネクタ 126"/>
        <xdr:cNvCxnSpPr/>
      </xdr:nvCxnSpPr>
      <xdr:spPr>
        <a:xfrm flipV="1">
          <a:off x="4953000" y="10115338"/>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23935</xdr:rowOff>
    </xdr:from>
    <xdr:ext cx="762000" cy="259045"/>
    <xdr:sp macro="" textlink="">
      <xdr:nvSpPr>
        <xdr:cNvPr id="128" name="財政構造の弾力性最小値テキスト"/>
        <xdr:cNvSpPr txBox="1"/>
      </xdr:nvSpPr>
      <xdr:spPr>
        <a:xfrm>
          <a:off x="5041900" y="1151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98.5</a:t>
          </a:r>
          <a:endParaRPr kumimoji="1" lang="ja-JP" altLang="en-US" sz="1000" b="1">
            <a:latin typeface="ＭＳ Ｐゴシック"/>
          </a:endParaRPr>
        </a:p>
      </xdr:txBody>
    </xdr:sp>
    <xdr:clientData/>
  </xdr:oneCellAnchor>
  <xdr:twoCellAnchor>
    <xdr:from>
      <xdr:col>7</xdr:col>
      <xdr:colOff>63500</xdr:colOff>
      <xdr:row>67</xdr:row>
      <xdr:rowOff>51858</xdr:rowOff>
    </xdr:from>
    <xdr:to>
      <xdr:col>7</xdr:col>
      <xdr:colOff>241300</xdr:colOff>
      <xdr:row>67</xdr:row>
      <xdr:rowOff>51858</xdr:rowOff>
    </xdr:to>
    <xdr:cxnSp macro="">
      <xdr:nvCxnSpPr>
        <xdr:cNvPr id="129" name="直線コネクタ 128"/>
        <xdr:cNvCxnSpPr/>
      </xdr:nvCxnSpPr>
      <xdr:spPr>
        <a:xfrm>
          <a:off x="4864100" y="1153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86165</xdr:rowOff>
    </xdr:from>
    <xdr:ext cx="762000" cy="259045"/>
    <xdr:sp macro="" textlink="">
      <xdr:nvSpPr>
        <xdr:cNvPr id="130" name="財政構造の弾力性最大値テキスト"/>
        <xdr:cNvSpPr txBox="1"/>
      </xdr:nvSpPr>
      <xdr:spPr>
        <a:xfrm>
          <a:off x="5041900" y="9858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63.1</a:t>
          </a:r>
          <a:endParaRPr kumimoji="1" lang="ja-JP" altLang="en-US" sz="1000" b="1">
            <a:latin typeface="ＭＳ Ｐゴシック"/>
          </a:endParaRPr>
        </a:p>
      </xdr:txBody>
    </xdr:sp>
    <xdr:clientData/>
  </xdr:oneCellAnchor>
  <xdr:twoCellAnchor>
    <xdr:from>
      <xdr:col>7</xdr:col>
      <xdr:colOff>63500</xdr:colOff>
      <xdr:row>58</xdr:row>
      <xdr:rowOff>171238</xdr:rowOff>
    </xdr:from>
    <xdr:to>
      <xdr:col>7</xdr:col>
      <xdr:colOff>241300</xdr:colOff>
      <xdr:row>58</xdr:row>
      <xdr:rowOff>171238</xdr:rowOff>
    </xdr:to>
    <xdr:cxnSp macro="">
      <xdr:nvCxnSpPr>
        <xdr:cNvPr id="131" name="直線コネクタ 130"/>
        <xdr:cNvCxnSpPr/>
      </xdr:nvCxnSpPr>
      <xdr:spPr>
        <a:xfrm>
          <a:off x="4864100" y="10115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169121</xdr:rowOff>
    </xdr:from>
    <xdr:to>
      <xdr:col>7</xdr:col>
      <xdr:colOff>152400</xdr:colOff>
      <xdr:row>65</xdr:row>
      <xdr:rowOff>85090</xdr:rowOff>
    </xdr:to>
    <xdr:cxnSp macro="">
      <xdr:nvCxnSpPr>
        <xdr:cNvPr id="132" name="直線コネクタ 131"/>
        <xdr:cNvCxnSpPr/>
      </xdr:nvCxnSpPr>
      <xdr:spPr>
        <a:xfrm flipV="1">
          <a:off x="4114800" y="10799021"/>
          <a:ext cx="838200" cy="430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106697</xdr:rowOff>
    </xdr:from>
    <xdr:ext cx="762000" cy="259045"/>
    <xdr:sp macro="" textlink="">
      <xdr:nvSpPr>
        <xdr:cNvPr id="133" name="財政構造の弾力性平均値テキスト"/>
        <xdr:cNvSpPr txBox="1"/>
      </xdr:nvSpPr>
      <xdr:spPr>
        <a:xfrm>
          <a:off x="5041900" y="1056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90170</xdr:rowOff>
    </xdr:from>
    <xdr:to>
      <xdr:col>7</xdr:col>
      <xdr:colOff>203200</xdr:colOff>
      <xdr:row>63</xdr:row>
      <xdr:rowOff>20320</xdr:rowOff>
    </xdr:to>
    <xdr:sp macro="" textlink="">
      <xdr:nvSpPr>
        <xdr:cNvPr id="134" name="フローチャート : 判断 133"/>
        <xdr:cNvSpPr/>
      </xdr:nvSpPr>
      <xdr:spPr>
        <a:xfrm>
          <a:off x="49022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16721</xdr:rowOff>
    </xdr:from>
    <xdr:to>
      <xdr:col>6</xdr:col>
      <xdr:colOff>0</xdr:colOff>
      <xdr:row>65</xdr:row>
      <xdr:rowOff>85090</xdr:rowOff>
    </xdr:to>
    <xdr:cxnSp macro="">
      <xdr:nvCxnSpPr>
        <xdr:cNvPr id="135" name="直線コネクタ 134"/>
        <xdr:cNvCxnSpPr/>
      </xdr:nvCxnSpPr>
      <xdr:spPr>
        <a:xfrm>
          <a:off x="3225800" y="11160971"/>
          <a:ext cx="889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19262</xdr:rowOff>
    </xdr:from>
    <xdr:to>
      <xdr:col>6</xdr:col>
      <xdr:colOff>50800</xdr:colOff>
      <xdr:row>63</xdr:row>
      <xdr:rowOff>120862</xdr:rowOff>
    </xdr:to>
    <xdr:sp macro="" textlink="">
      <xdr:nvSpPr>
        <xdr:cNvPr id="136" name="フローチャート : 判断 135"/>
        <xdr:cNvSpPr/>
      </xdr:nvSpPr>
      <xdr:spPr>
        <a:xfrm>
          <a:off x="4064000" y="108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131039</xdr:rowOff>
    </xdr:from>
    <xdr:ext cx="736600" cy="259045"/>
    <xdr:sp macro="" textlink="">
      <xdr:nvSpPr>
        <xdr:cNvPr id="137" name="テキスト ボックス 136"/>
        <xdr:cNvSpPr txBox="1"/>
      </xdr:nvSpPr>
      <xdr:spPr>
        <a:xfrm>
          <a:off x="3733800" y="10589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81.9</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16721</xdr:rowOff>
    </xdr:from>
    <xdr:to>
      <xdr:col>4</xdr:col>
      <xdr:colOff>482600</xdr:colOff>
      <xdr:row>66</xdr:row>
      <xdr:rowOff>14181</xdr:rowOff>
    </xdr:to>
    <xdr:cxnSp macro="">
      <xdr:nvCxnSpPr>
        <xdr:cNvPr id="138" name="直線コネクタ 137"/>
        <xdr:cNvCxnSpPr/>
      </xdr:nvCxnSpPr>
      <xdr:spPr>
        <a:xfrm flipV="1">
          <a:off x="2336800" y="11160971"/>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62019</xdr:rowOff>
    </xdr:from>
    <xdr:to>
      <xdr:col>4</xdr:col>
      <xdr:colOff>533400</xdr:colOff>
      <xdr:row>62</xdr:row>
      <xdr:rowOff>163619</xdr:rowOff>
    </xdr:to>
    <xdr:sp macro="" textlink="">
      <xdr:nvSpPr>
        <xdr:cNvPr id="139" name="フローチャート : 判断 138"/>
        <xdr:cNvSpPr/>
      </xdr:nvSpPr>
      <xdr:spPr>
        <a:xfrm>
          <a:off x="3175000" y="10691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2346</xdr:rowOff>
    </xdr:from>
    <xdr:ext cx="762000" cy="259045"/>
    <xdr:sp macro="" textlink="">
      <xdr:nvSpPr>
        <xdr:cNvPr id="140" name="テキスト ボックス 139"/>
        <xdr:cNvSpPr txBox="1"/>
      </xdr:nvSpPr>
      <xdr:spPr>
        <a:xfrm>
          <a:off x="2844800" y="1046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78.7</a:t>
          </a:r>
          <a:endParaRPr kumimoji="1" lang="ja-JP" altLang="en-US" sz="1000" b="1">
            <a:solidFill>
              <a:srgbClr val="000080"/>
            </a:solidFill>
            <a:latin typeface="ＭＳ Ｐゴシック"/>
          </a:endParaRPr>
        </a:p>
      </xdr:txBody>
    </xdr:sp>
    <xdr:clientData/>
  </xdr:oneCellAnchor>
  <xdr:twoCellAnchor>
    <xdr:from>
      <xdr:col>2</xdr:col>
      <xdr:colOff>76200</xdr:colOff>
      <xdr:row>65</xdr:row>
      <xdr:rowOff>125306</xdr:rowOff>
    </xdr:from>
    <xdr:to>
      <xdr:col>3</xdr:col>
      <xdr:colOff>279400</xdr:colOff>
      <xdr:row>66</xdr:row>
      <xdr:rowOff>14181</xdr:rowOff>
    </xdr:to>
    <xdr:cxnSp macro="">
      <xdr:nvCxnSpPr>
        <xdr:cNvPr id="141" name="直線コネクタ 140"/>
        <xdr:cNvCxnSpPr/>
      </xdr:nvCxnSpPr>
      <xdr:spPr>
        <a:xfrm>
          <a:off x="1447800" y="11269556"/>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57996</xdr:rowOff>
    </xdr:from>
    <xdr:to>
      <xdr:col>3</xdr:col>
      <xdr:colOff>330200</xdr:colOff>
      <xdr:row>62</xdr:row>
      <xdr:rowOff>159596</xdr:rowOff>
    </xdr:to>
    <xdr:sp macro="" textlink="">
      <xdr:nvSpPr>
        <xdr:cNvPr id="142" name="フローチャート : 判断 141"/>
        <xdr:cNvSpPr/>
      </xdr:nvSpPr>
      <xdr:spPr>
        <a:xfrm>
          <a:off x="2286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169773</xdr:rowOff>
    </xdr:from>
    <xdr:ext cx="762000" cy="259045"/>
    <xdr:sp macro="" textlink="">
      <xdr:nvSpPr>
        <xdr:cNvPr id="143" name="テキスト ボックス 142"/>
        <xdr:cNvSpPr txBox="1"/>
      </xdr:nvSpPr>
      <xdr:spPr>
        <a:xfrm>
          <a:off x="1955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78.6</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162560</xdr:rowOff>
    </xdr:from>
    <xdr:to>
      <xdr:col>2</xdr:col>
      <xdr:colOff>127000</xdr:colOff>
      <xdr:row>63</xdr:row>
      <xdr:rowOff>92710</xdr:rowOff>
    </xdr:to>
    <xdr:sp macro="" textlink="">
      <xdr:nvSpPr>
        <xdr:cNvPr id="144" name="フローチャート : 判断 143"/>
        <xdr:cNvSpPr/>
      </xdr:nvSpPr>
      <xdr:spPr>
        <a:xfrm>
          <a:off x="1397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102887</xdr:rowOff>
    </xdr:from>
    <xdr:ext cx="762000" cy="259045"/>
    <xdr:sp macro="" textlink="">
      <xdr:nvSpPr>
        <xdr:cNvPr id="145" name="テキスト ボックス 144"/>
        <xdr:cNvSpPr txBox="1"/>
      </xdr:nvSpPr>
      <xdr:spPr>
        <a:xfrm>
          <a:off x="1066800" y="1056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81.2</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62</xdr:row>
      <xdr:rowOff>118321</xdr:rowOff>
    </xdr:from>
    <xdr:to>
      <xdr:col>7</xdr:col>
      <xdr:colOff>203200</xdr:colOff>
      <xdr:row>63</xdr:row>
      <xdr:rowOff>48471</xdr:rowOff>
    </xdr:to>
    <xdr:sp macro="" textlink="">
      <xdr:nvSpPr>
        <xdr:cNvPr id="151" name="円/楕円 150"/>
        <xdr:cNvSpPr/>
      </xdr:nvSpPr>
      <xdr:spPr>
        <a:xfrm>
          <a:off x="49022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90398</xdr:rowOff>
    </xdr:from>
    <xdr:ext cx="762000" cy="259045"/>
    <xdr:sp macro="" textlink="">
      <xdr:nvSpPr>
        <xdr:cNvPr id="152" name="財政構造の弾力性該当値テキスト"/>
        <xdr:cNvSpPr txBox="1"/>
      </xdr:nvSpPr>
      <xdr:spPr>
        <a:xfrm>
          <a:off x="5041900" y="10720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34290</xdr:rowOff>
    </xdr:from>
    <xdr:to>
      <xdr:col>6</xdr:col>
      <xdr:colOff>50800</xdr:colOff>
      <xdr:row>65</xdr:row>
      <xdr:rowOff>135890</xdr:rowOff>
    </xdr:to>
    <xdr:sp macro="" textlink="">
      <xdr:nvSpPr>
        <xdr:cNvPr id="153" name="円/楕円 152"/>
        <xdr:cNvSpPr/>
      </xdr:nvSpPr>
      <xdr:spPr>
        <a:xfrm>
          <a:off x="4064000" y="1117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120667</xdr:rowOff>
    </xdr:from>
    <xdr:ext cx="736600" cy="259045"/>
    <xdr:sp macro="" textlink="">
      <xdr:nvSpPr>
        <xdr:cNvPr id="154" name="テキスト ボックス 153"/>
        <xdr:cNvSpPr txBox="1"/>
      </xdr:nvSpPr>
      <xdr:spPr>
        <a:xfrm>
          <a:off x="3733800" y="1126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90.8</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137371</xdr:rowOff>
    </xdr:from>
    <xdr:to>
      <xdr:col>4</xdr:col>
      <xdr:colOff>533400</xdr:colOff>
      <xdr:row>65</xdr:row>
      <xdr:rowOff>67521</xdr:rowOff>
    </xdr:to>
    <xdr:sp macro="" textlink="">
      <xdr:nvSpPr>
        <xdr:cNvPr id="155" name="円/楕円 154"/>
        <xdr:cNvSpPr/>
      </xdr:nvSpPr>
      <xdr:spPr>
        <a:xfrm>
          <a:off x="3175000" y="11110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52298</xdr:rowOff>
    </xdr:from>
    <xdr:ext cx="762000" cy="259045"/>
    <xdr:sp macro="" textlink="">
      <xdr:nvSpPr>
        <xdr:cNvPr id="156" name="テキスト ボックス 155"/>
        <xdr:cNvSpPr txBox="1"/>
      </xdr:nvSpPr>
      <xdr:spPr>
        <a:xfrm>
          <a:off x="2844800" y="11196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89.1</a:t>
          </a:r>
          <a:endParaRPr kumimoji="1" lang="ja-JP" altLang="en-US" sz="1000" b="1">
            <a:solidFill>
              <a:srgbClr val="FF0000"/>
            </a:solidFill>
            <a:latin typeface="ＭＳ Ｐゴシック"/>
          </a:endParaRPr>
        </a:p>
      </xdr:txBody>
    </xdr:sp>
    <xdr:clientData/>
  </xdr:oneCellAnchor>
  <xdr:twoCellAnchor>
    <xdr:from>
      <xdr:col>3</xdr:col>
      <xdr:colOff>228600</xdr:colOff>
      <xdr:row>65</xdr:row>
      <xdr:rowOff>134831</xdr:rowOff>
    </xdr:from>
    <xdr:to>
      <xdr:col>3</xdr:col>
      <xdr:colOff>330200</xdr:colOff>
      <xdr:row>66</xdr:row>
      <xdr:rowOff>64981</xdr:rowOff>
    </xdr:to>
    <xdr:sp macro="" textlink="">
      <xdr:nvSpPr>
        <xdr:cNvPr id="157" name="円/楕円 156"/>
        <xdr:cNvSpPr/>
      </xdr:nvSpPr>
      <xdr:spPr>
        <a:xfrm>
          <a:off x="2286000" y="11279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49758</xdr:rowOff>
    </xdr:from>
    <xdr:ext cx="762000" cy="259045"/>
    <xdr:sp macro="" textlink="">
      <xdr:nvSpPr>
        <xdr:cNvPr id="158" name="テキスト ボックス 157"/>
        <xdr:cNvSpPr txBox="1"/>
      </xdr:nvSpPr>
      <xdr:spPr>
        <a:xfrm>
          <a:off x="1955800" y="1136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74506</xdr:rowOff>
    </xdr:from>
    <xdr:to>
      <xdr:col>2</xdr:col>
      <xdr:colOff>127000</xdr:colOff>
      <xdr:row>66</xdr:row>
      <xdr:rowOff>4656</xdr:rowOff>
    </xdr:to>
    <xdr:sp macro="" textlink="">
      <xdr:nvSpPr>
        <xdr:cNvPr id="159" name="円/楕円 158"/>
        <xdr:cNvSpPr/>
      </xdr:nvSpPr>
      <xdr:spPr>
        <a:xfrm>
          <a:off x="1397000" y="1121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160883</xdr:rowOff>
    </xdr:from>
    <xdr:ext cx="762000" cy="259045"/>
    <xdr:sp macro="" textlink="">
      <xdr:nvSpPr>
        <xdr:cNvPr id="160" name="テキスト ボックス 159"/>
        <xdr:cNvSpPr txBox="1"/>
      </xdr:nvSpPr>
      <xdr:spPr>
        <a:xfrm>
          <a:off x="1066800" y="1130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[319,796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37/147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147,224</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人件費においては、退職者数が平成</a:t>
          </a:r>
          <a:r>
            <a:rPr kumimoji="1" lang="en-US" altLang="ja-JP" sz="1300">
              <a:solidFill>
                <a:schemeClr val="dk1"/>
              </a:solidFill>
              <a:effectLst/>
              <a:latin typeface="+mn-lt"/>
              <a:ea typeface="+mn-ea"/>
              <a:cs typeface="+mn-cs"/>
            </a:rPr>
            <a:t>25</a:t>
          </a:r>
          <a:r>
            <a:rPr kumimoji="1" lang="ja-JP" altLang="ja-JP" sz="1300">
              <a:solidFill>
                <a:schemeClr val="dk1"/>
              </a:solidFill>
              <a:effectLst/>
              <a:latin typeface="+mn-lt"/>
              <a:ea typeface="+mn-ea"/>
              <a:cs typeface="+mn-cs"/>
            </a:rPr>
            <a:t>年度末の</a:t>
          </a:r>
          <a:r>
            <a:rPr kumimoji="1" lang="en-US" altLang="ja-JP" sz="1300">
              <a:solidFill>
                <a:schemeClr val="dk1"/>
              </a:solidFill>
              <a:effectLst/>
              <a:latin typeface="+mn-lt"/>
              <a:ea typeface="+mn-ea"/>
              <a:cs typeface="+mn-cs"/>
            </a:rPr>
            <a:t>11</a:t>
          </a:r>
          <a:r>
            <a:rPr kumimoji="1" lang="ja-JP" altLang="ja-JP" sz="1300">
              <a:solidFill>
                <a:schemeClr val="dk1"/>
              </a:solidFill>
              <a:effectLst/>
              <a:latin typeface="+mn-lt"/>
              <a:ea typeface="+mn-ea"/>
              <a:cs typeface="+mn-cs"/>
            </a:rPr>
            <a:t>人から平成</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年度末は２人と減り、退職手当負担金が減額となったほか、職員の低年齢化により全体的に減額となった。物件費においては、消防団員出動費（△</a:t>
          </a:r>
          <a:r>
            <a:rPr kumimoji="1" lang="en-US" altLang="ja-JP" sz="1300">
              <a:solidFill>
                <a:schemeClr val="dk1"/>
              </a:solidFill>
              <a:effectLst/>
              <a:latin typeface="+mn-lt"/>
              <a:ea typeface="+mn-ea"/>
              <a:cs typeface="+mn-cs"/>
            </a:rPr>
            <a:t>4,477</a:t>
          </a:r>
          <a:r>
            <a:rPr kumimoji="1" lang="ja-JP" altLang="ja-JP" sz="1300">
              <a:solidFill>
                <a:schemeClr val="dk1"/>
              </a:solidFill>
              <a:effectLst/>
              <a:latin typeface="+mn-lt"/>
              <a:ea typeface="+mn-ea"/>
              <a:cs typeface="+mn-cs"/>
            </a:rPr>
            <a:t>千円）の減のほか、燃料単価の減等により全体的に減となった</a:t>
          </a:r>
          <a:r>
            <a:rPr kumimoji="1" lang="ja-JP" altLang="en-US" sz="1300">
              <a:solidFill>
                <a:schemeClr val="dk1"/>
              </a:solidFill>
              <a:effectLst/>
              <a:latin typeface="+mn-lt"/>
              <a:ea typeface="+mn-ea"/>
              <a:cs typeface="+mn-cs"/>
            </a:rPr>
            <a:t>。しかし、人口の減少が著しいため（前年度比△</a:t>
          </a:r>
          <a:r>
            <a:rPr kumimoji="1" lang="en-US" altLang="ja-JP" sz="1300">
              <a:solidFill>
                <a:schemeClr val="dk1"/>
              </a:solidFill>
              <a:effectLst/>
              <a:latin typeface="+mn-lt"/>
              <a:ea typeface="+mn-ea"/>
              <a:cs typeface="+mn-cs"/>
            </a:rPr>
            <a:t>150</a:t>
          </a:r>
          <a:r>
            <a:rPr kumimoji="1" lang="ja-JP" altLang="en-US" sz="1300">
              <a:solidFill>
                <a:schemeClr val="dk1"/>
              </a:solidFill>
              <a:effectLst/>
              <a:latin typeface="+mn-lt"/>
              <a:ea typeface="+mn-ea"/>
              <a:cs typeface="+mn-cs"/>
            </a:rPr>
            <a:t>人）、１人当たりの決算額は増加したが、</a:t>
          </a:r>
          <a:r>
            <a:rPr kumimoji="1" lang="ja-JP" altLang="ja-JP" sz="1300">
              <a:solidFill>
                <a:schemeClr val="dk1"/>
              </a:solidFill>
              <a:effectLst/>
              <a:latin typeface="+mn-lt"/>
              <a:ea typeface="+mn-ea"/>
              <a:cs typeface="+mn-cs"/>
            </a:rPr>
            <a:t>人件費の適正化、物件費等の経費節減に継続的に取り組んできた結果、平成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年度以降は類似団体平均を下回っており、今後とも継続的な行政改革による経費節減に努めていく。</a:t>
          </a:r>
          <a:endParaRPr lang="ja-JP" altLang="ja-JP" sz="13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7" name="直線コネクタ 176"/>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8" name="テキスト ボックス 177"/>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9" name="直線コネクタ 178"/>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0" name="テキスト ボックス 179"/>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1" name="直線コネクタ 180"/>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2" name="テキスト ボックス 181"/>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3" name="直線コネクタ 182"/>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4" name="テキスト ボックス 183"/>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5" name="直線コネクタ 184"/>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6" name="テキスト ボックス 185"/>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7" name="直線コネクタ 186"/>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8" name="テキスト ボックス 187"/>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9" name="直線コネクタ 188"/>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66898</xdr:rowOff>
    </xdr:from>
    <xdr:to>
      <xdr:col>7</xdr:col>
      <xdr:colOff>152400</xdr:colOff>
      <xdr:row>90</xdr:row>
      <xdr:rowOff>44619</xdr:rowOff>
    </xdr:to>
    <xdr:cxnSp macro="">
      <xdr:nvCxnSpPr>
        <xdr:cNvPr id="191" name="直線コネクタ 190"/>
        <xdr:cNvCxnSpPr/>
      </xdr:nvCxnSpPr>
      <xdr:spPr>
        <a:xfrm flipV="1">
          <a:off x="4953000" y="13954348"/>
          <a:ext cx="0" cy="1520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16696</xdr:rowOff>
    </xdr:from>
    <xdr:ext cx="762000" cy="259045"/>
    <xdr:sp macro="" textlink="">
      <xdr:nvSpPr>
        <xdr:cNvPr id="192" name="人件費・物件費等の状況最小値テキスト"/>
        <xdr:cNvSpPr txBox="1"/>
      </xdr:nvSpPr>
      <xdr:spPr>
        <a:xfrm>
          <a:off x="5041900" y="154471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1,507,252</a:t>
          </a:r>
          <a:endParaRPr kumimoji="1" lang="ja-JP" altLang="en-US" sz="1000" b="1">
            <a:latin typeface="ＭＳ Ｐゴシック"/>
          </a:endParaRPr>
        </a:p>
      </xdr:txBody>
    </xdr:sp>
    <xdr:clientData/>
  </xdr:oneCellAnchor>
  <xdr:twoCellAnchor>
    <xdr:from>
      <xdr:col>7</xdr:col>
      <xdr:colOff>63500</xdr:colOff>
      <xdr:row>90</xdr:row>
      <xdr:rowOff>44619</xdr:rowOff>
    </xdr:from>
    <xdr:to>
      <xdr:col>7</xdr:col>
      <xdr:colOff>241300</xdr:colOff>
      <xdr:row>90</xdr:row>
      <xdr:rowOff>44619</xdr:rowOff>
    </xdr:to>
    <xdr:cxnSp macro="">
      <xdr:nvCxnSpPr>
        <xdr:cNvPr id="193" name="直線コネクタ 192"/>
        <xdr:cNvCxnSpPr/>
      </xdr:nvCxnSpPr>
      <xdr:spPr>
        <a:xfrm>
          <a:off x="4864100" y="15475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153275</xdr:rowOff>
    </xdr:from>
    <xdr:ext cx="762000" cy="259045"/>
    <xdr:sp macro="" textlink="">
      <xdr:nvSpPr>
        <xdr:cNvPr id="194" name="人件費・物件費等の状況最大値テキスト"/>
        <xdr:cNvSpPr txBox="1"/>
      </xdr:nvSpPr>
      <xdr:spPr>
        <a:xfrm>
          <a:off x="5041900" y="1369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183,747</a:t>
          </a:r>
          <a:endParaRPr kumimoji="1" lang="ja-JP" altLang="en-US" sz="1000" b="1">
            <a:latin typeface="ＭＳ Ｐゴシック"/>
          </a:endParaRPr>
        </a:p>
      </xdr:txBody>
    </xdr:sp>
    <xdr:clientData/>
  </xdr:oneCellAnchor>
  <xdr:twoCellAnchor>
    <xdr:from>
      <xdr:col>7</xdr:col>
      <xdr:colOff>63500</xdr:colOff>
      <xdr:row>81</xdr:row>
      <xdr:rowOff>66898</xdr:rowOff>
    </xdr:from>
    <xdr:to>
      <xdr:col>7</xdr:col>
      <xdr:colOff>241300</xdr:colOff>
      <xdr:row>81</xdr:row>
      <xdr:rowOff>66898</xdr:rowOff>
    </xdr:to>
    <xdr:cxnSp macro="">
      <xdr:nvCxnSpPr>
        <xdr:cNvPr id="195" name="直線コネクタ 194"/>
        <xdr:cNvCxnSpPr/>
      </xdr:nvCxnSpPr>
      <xdr:spPr>
        <a:xfrm>
          <a:off x="4864100" y="1395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39229</xdr:rowOff>
    </xdr:from>
    <xdr:to>
      <xdr:col>7</xdr:col>
      <xdr:colOff>152400</xdr:colOff>
      <xdr:row>82</xdr:row>
      <xdr:rowOff>51775</xdr:rowOff>
    </xdr:to>
    <xdr:cxnSp macro="">
      <xdr:nvCxnSpPr>
        <xdr:cNvPr id="196" name="直線コネクタ 195"/>
        <xdr:cNvCxnSpPr/>
      </xdr:nvCxnSpPr>
      <xdr:spPr>
        <a:xfrm>
          <a:off x="4114800" y="14098129"/>
          <a:ext cx="838200" cy="12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50323</xdr:rowOff>
    </xdr:from>
    <xdr:ext cx="762000" cy="259045"/>
    <xdr:sp macro="" textlink="">
      <xdr:nvSpPr>
        <xdr:cNvPr id="197" name="人件費・物件費等の状況平均値テキスト"/>
        <xdr:cNvSpPr txBox="1"/>
      </xdr:nvSpPr>
      <xdr:spPr>
        <a:xfrm>
          <a:off x="5041900" y="141092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387,044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78246</xdr:rowOff>
    </xdr:from>
    <xdr:to>
      <xdr:col>7</xdr:col>
      <xdr:colOff>203200</xdr:colOff>
      <xdr:row>83</xdr:row>
      <xdr:rowOff>8396</xdr:rowOff>
    </xdr:to>
    <xdr:sp macro="" textlink="">
      <xdr:nvSpPr>
        <xdr:cNvPr id="198" name="フローチャート : 判断 197"/>
        <xdr:cNvSpPr/>
      </xdr:nvSpPr>
      <xdr:spPr>
        <a:xfrm>
          <a:off x="49022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25229</xdr:rowOff>
    </xdr:from>
    <xdr:to>
      <xdr:col>6</xdr:col>
      <xdr:colOff>0</xdr:colOff>
      <xdr:row>82</xdr:row>
      <xdr:rowOff>39229</xdr:rowOff>
    </xdr:to>
    <xdr:cxnSp macro="">
      <xdr:nvCxnSpPr>
        <xdr:cNvPr id="199" name="直線コネクタ 198"/>
        <xdr:cNvCxnSpPr/>
      </xdr:nvCxnSpPr>
      <xdr:spPr>
        <a:xfrm>
          <a:off x="3225800" y="14084129"/>
          <a:ext cx="889000" cy="1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71158</xdr:rowOff>
    </xdr:from>
    <xdr:to>
      <xdr:col>6</xdr:col>
      <xdr:colOff>50800</xdr:colOff>
      <xdr:row>83</xdr:row>
      <xdr:rowOff>1308</xdr:rowOff>
    </xdr:to>
    <xdr:sp macro="" textlink="">
      <xdr:nvSpPr>
        <xdr:cNvPr id="200" name="フローチャート : 判断 199"/>
        <xdr:cNvSpPr/>
      </xdr:nvSpPr>
      <xdr:spPr>
        <a:xfrm>
          <a:off x="4064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157535</xdr:rowOff>
    </xdr:from>
    <xdr:ext cx="736600" cy="259045"/>
    <xdr:sp macro="" textlink="">
      <xdr:nvSpPr>
        <xdr:cNvPr id="201" name="テキスト ボックス 200"/>
        <xdr:cNvSpPr txBox="1"/>
      </xdr:nvSpPr>
      <xdr:spPr>
        <a:xfrm>
          <a:off x="3733800" y="142164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380,876</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20971</xdr:rowOff>
    </xdr:from>
    <xdr:to>
      <xdr:col>4</xdr:col>
      <xdr:colOff>482600</xdr:colOff>
      <xdr:row>82</xdr:row>
      <xdr:rowOff>25229</xdr:rowOff>
    </xdr:to>
    <xdr:cxnSp macro="">
      <xdr:nvCxnSpPr>
        <xdr:cNvPr id="202" name="直線コネクタ 201"/>
        <xdr:cNvCxnSpPr/>
      </xdr:nvCxnSpPr>
      <xdr:spPr>
        <a:xfrm>
          <a:off x="2336800" y="14079871"/>
          <a:ext cx="889000" cy="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41542</xdr:rowOff>
    </xdr:from>
    <xdr:to>
      <xdr:col>4</xdr:col>
      <xdr:colOff>533400</xdr:colOff>
      <xdr:row>82</xdr:row>
      <xdr:rowOff>143142</xdr:rowOff>
    </xdr:to>
    <xdr:sp macro="" textlink="">
      <xdr:nvSpPr>
        <xdr:cNvPr id="203" name="フローチャート : 判断 202"/>
        <xdr:cNvSpPr/>
      </xdr:nvSpPr>
      <xdr:spPr>
        <a:xfrm>
          <a:off x="3175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127919</xdr:rowOff>
    </xdr:from>
    <xdr:ext cx="762000" cy="259045"/>
    <xdr:sp macro="" textlink="">
      <xdr:nvSpPr>
        <xdr:cNvPr id="204" name="テキスト ボックス 203"/>
        <xdr:cNvSpPr txBox="1"/>
      </xdr:nvSpPr>
      <xdr:spPr>
        <a:xfrm>
          <a:off x="2844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355,101</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20971</xdr:rowOff>
    </xdr:from>
    <xdr:to>
      <xdr:col>3</xdr:col>
      <xdr:colOff>279400</xdr:colOff>
      <xdr:row>82</xdr:row>
      <xdr:rowOff>23302</xdr:rowOff>
    </xdr:to>
    <xdr:cxnSp macro="">
      <xdr:nvCxnSpPr>
        <xdr:cNvPr id="205" name="直線コネクタ 204"/>
        <xdr:cNvCxnSpPr/>
      </xdr:nvCxnSpPr>
      <xdr:spPr>
        <a:xfrm flipV="1">
          <a:off x="1447800" y="14079871"/>
          <a:ext cx="889000" cy="2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46436</xdr:rowOff>
    </xdr:from>
    <xdr:to>
      <xdr:col>3</xdr:col>
      <xdr:colOff>330200</xdr:colOff>
      <xdr:row>82</xdr:row>
      <xdr:rowOff>148036</xdr:rowOff>
    </xdr:to>
    <xdr:sp macro="" textlink="">
      <xdr:nvSpPr>
        <xdr:cNvPr id="206" name="フローチャート : 判断 205"/>
        <xdr:cNvSpPr/>
      </xdr:nvSpPr>
      <xdr:spPr>
        <a:xfrm>
          <a:off x="2286000" y="1410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132813</xdr:rowOff>
    </xdr:from>
    <xdr:ext cx="762000" cy="259045"/>
    <xdr:sp macro="" textlink="">
      <xdr:nvSpPr>
        <xdr:cNvPr id="207" name="テキスト ボックス 206"/>
        <xdr:cNvSpPr txBox="1"/>
      </xdr:nvSpPr>
      <xdr:spPr>
        <a:xfrm>
          <a:off x="1955800" y="1419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359,360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24064</xdr:rowOff>
    </xdr:from>
    <xdr:to>
      <xdr:col>2</xdr:col>
      <xdr:colOff>127000</xdr:colOff>
      <xdr:row>82</xdr:row>
      <xdr:rowOff>125664</xdr:rowOff>
    </xdr:to>
    <xdr:sp macro="" textlink="">
      <xdr:nvSpPr>
        <xdr:cNvPr id="208" name="フローチャート : 判断 207"/>
        <xdr:cNvSpPr/>
      </xdr:nvSpPr>
      <xdr:spPr>
        <a:xfrm>
          <a:off x="1397000" y="140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110441</xdr:rowOff>
    </xdr:from>
    <xdr:ext cx="762000" cy="259045"/>
    <xdr:sp macro="" textlink="">
      <xdr:nvSpPr>
        <xdr:cNvPr id="209" name="テキスト ボックス 208"/>
        <xdr:cNvSpPr txBox="1"/>
      </xdr:nvSpPr>
      <xdr:spPr>
        <a:xfrm>
          <a:off x="1066800" y="1416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339,889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82</xdr:row>
      <xdr:rowOff>975</xdr:rowOff>
    </xdr:from>
    <xdr:to>
      <xdr:col>7</xdr:col>
      <xdr:colOff>203200</xdr:colOff>
      <xdr:row>82</xdr:row>
      <xdr:rowOff>102575</xdr:rowOff>
    </xdr:to>
    <xdr:sp macro="" textlink="">
      <xdr:nvSpPr>
        <xdr:cNvPr id="215" name="円/楕円 214"/>
        <xdr:cNvSpPr/>
      </xdr:nvSpPr>
      <xdr:spPr>
        <a:xfrm>
          <a:off x="4902200" y="14059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17502</xdr:rowOff>
    </xdr:from>
    <xdr:ext cx="762000" cy="259045"/>
    <xdr:sp macro="" textlink="">
      <xdr:nvSpPr>
        <xdr:cNvPr id="216" name="人件費・物件費等の状況該当値テキスト"/>
        <xdr:cNvSpPr txBox="1"/>
      </xdr:nvSpPr>
      <xdr:spPr>
        <a:xfrm>
          <a:off x="5041900" y="13904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319,796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159879</xdr:rowOff>
    </xdr:from>
    <xdr:to>
      <xdr:col>6</xdr:col>
      <xdr:colOff>50800</xdr:colOff>
      <xdr:row>82</xdr:row>
      <xdr:rowOff>90029</xdr:rowOff>
    </xdr:to>
    <xdr:sp macro="" textlink="">
      <xdr:nvSpPr>
        <xdr:cNvPr id="217" name="円/楕円 216"/>
        <xdr:cNvSpPr/>
      </xdr:nvSpPr>
      <xdr:spPr>
        <a:xfrm>
          <a:off x="4064000" y="14047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100206</xdr:rowOff>
    </xdr:from>
    <xdr:ext cx="736600" cy="259045"/>
    <xdr:sp macro="" textlink="">
      <xdr:nvSpPr>
        <xdr:cNvPr id="218" name="テキスト ボックス 217"/>
        <xdr:cNvSpPr txBox="1"/>
      </xdr:nvSpPr>
      <xdr:spPr>
        <a:xfrm>
          <a:off x="3733800" y="13816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308,877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145879</xdr:rowOff>
    </xdr:from>
    <xdr:to>
      <xdr:col>4</xdr:col>
      <xdr:colOff>533400</xdr:colOff>
      <xdr:row>82</xdr:row>
      <xdr:rowOff>76029</xdr:rowOff>
    </xdr:to>
    <xdr:sp macro="" textlink="">
      <xdr:nvSpPr>
        <xdr:cNvPr id="219" name="円/楕円 218"/>
        <xdr:cNvSpPr/>
      </xdr:nvSpPr>
      <xdr:spPr>
        <a:xfrm>
          <a:off x="3175000" y="14033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86206</xdr:rowOff>
    </xdr:from>
    <xdr:ext cx="762000" cy="259045"/>
    <xdr:sp macro="" textlink="">
      <xdr:nvSpPr>
        <xdr:cNvPr id="220" name="テキスト ボックス 219"/>
        <xdr:cNvSpPr txBox="1"/>
      </xdr:nvSpPr>
      <xdr:spPr>
        <a:xfrm>
          <a:off x="2844800" y="1380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296,694</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141621</xdr:rowOff>
    </xdr:from>
    <xdr:to>
      <xdr:col>3</xdr:col>
      <xdr:colOff>330200</xdr:colOff>
      <xdr:row>82</xdr:row>
      <xdr:rowOff>71771</xdr:rowOff>
    </xdr:to>
    <xdr:sp macro="" textlink="">
      <xdr:nvSpPr>
        <xdr:cNvPr id="221" name="円/楕円 220"/>
        <xdr:cNvSpPr/>
      </xdr:nvSpPr>
      <xdr:spPr>
        <a:xfrm>
          <a:off x="2286000" y="14029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81948</xdr:rowOff>
    </xdr:from>
    <xdr:ext cx="762000" cy="259045"/>
    <xdr:sp macro="" textlink="">
      <xdr:nvSpPr>
        <xdr:cNvPr id="222" name="テキスト ボックス 221"/>
        <xdr:cNvSpPr txBox="1"/>
      </xdr:nvSpPr>
      <xdr:spPr>
        <a:xfrm>
          <a:off x="1955800" y="13797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292,987</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143952</xdr:rowOff>
    </xdr:from>
    <xdr:to>
      <xdr:col>2</xdr:col>
      <xdr:colOff>127000</xdr:colOff>
      <xdr:row>82</xdr:row>
      <xdr:rowOff>74102</xdr:rowOff>
    </xdr:to>
    <xdr:sp macro="" textlink="">
      <xdr:nvSpPr>
        <xdr:cNvPr id="223" name="円/楕円 222"/>
        <xdr:cNvSpPr/>
      </xdr:nvSpPr>
      <xdr:spPr>
        <a:xfrm>
          <a:off x="1397000" y="14031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84279</xdr:rowOff>
    </xdr:from>
    <xdr:ext cx="762000" cy="259045"/>
    <xdr:sp macro="" textlink="">
      <xdr:nvSpPr>
        <xdr:cNvPr id="224" name="テキスト ボックス 223"/>
        <xdr:cNvSpPr txBox="1"/>
      </xdr:nvSpPr>
      <xdr:spPr>
        <a:xfrm>
          <a:off x="1066800" y="13800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295,017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採用者退職者の学歴・経験年数の差、人事異動による職種変更、職員年齢構成及び人事考課の導入等により、類似団体を下回っている。今後においても一層の定員管理及び給与の適正化に努める。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40" name="直線コネクタ 239"/>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41" name="テキスト ボックス 240"/>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2" name="直線コネクタ 241"/>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3" name="テキスト ボックス 242"/>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4" name="直線コネクタ 243"/>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5" name="テキスト ボックス 244"/>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6" name="直線コネクタ 245"/>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7" name="テキスト ボックス 246"/>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126237</xdr:rowOff>
    </xdr:from>
    <xdr:to>
      <xdr:col>24</xdr:col>
      <xdr:colOff>558800</xdr:colOff>
      <xdr:row>89</xdr:row>
      <xdr:rowOff>132587</xdr:rowOff>
    </xdr:to>
    <xdr:cxnSp macro="">
      <xdr:nvCxnSpPr>
        <xdr:cNvPr id="251" name="直線コネクタ 250"/>
        <xdr:cNvCxnSpPr/>
      </xdr:nvCxnSpPr>
      <xdr:spPr>
        <a:xfrm flipV="1">
          <a:off x="17018000" y="14185137"/>
          <a:ext cx="0" cy="12065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104664</xdr:rowOff>
    </xdr:from>
    <xdr:ext cx="762000" cy="259045"/>
    <xdr:sp macro="" textlink="">
      <xdr:nvSpPr>
        <xdr:cNvPr id="252" name="給与水準   （国との比較）最小値テキスト"/>
        <xdr:cNvSpPr txBox="1"/>
      </xdr:nvSpPr>
      <xdr:spPr>
        <a:xfrm>
          <a:off x="17106900" y="1536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89</xdr:row>
      <xdr:rowOff>132587</xdr:rowOff>
    </xdr:from>
    <xdr:to>
      <xdr:col>24</xdr:col>
      <xdr:colOff>647700</xdr:colOff>
      <xdr:row>89</xdr:row>
      <xdr:rowOff>132587</xdr:rowOff>
    </xdr:to>
    <xdr:cxnSp macro="">
      <xdr:nvCxnSpPr>
        <xdr:cNvPr id="253" name="直線コネクタ 252"/>
        <xdr:cNvCxnSpPr/>
      </xdr:nvCxnSpPr>
      <xdr:spPr>
        <a:xfrm>
          <a:off x="16929100" y="15391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41164</xdr:rowOff>
    </xdr:from>
    <xdr:ext cx="762000" cy="259045"/>
    <xdr:sp macro="" textlink="">
      <xdr:nvSpPr>
        <xdr:cNvPr id="254" name="給与水準   （国との比較）最大値テキスト"/>
        <xdr:cNvSpPr txBox="1"/>
      </xdr:nvSpPr>
      <xdr:spPr>
        <a:xfrm>
          <a:off x="17106900" y="1392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76.3</a:t>
          </a:r>
          <a:endParaRPr kumimoji="1" lang="ja-JP" altLang="en-US" sz="1000" b="1">
            <a:latin typeface="ＭＳ Ｐゴシック"/>
          </a:endParaRPr>
        </a:p>
      </xdr:txBody>
    </xdr:sp>
    <xdr:clientData/>
  </xdr:oneCellAnchor>
  <xdr:twoCellAnchor>
    <xdr:from>
      <xdr:col>24</xdr:col>
      <xdr:colOff>469900</xdr:colOff>
      <xdr:row>82</xdr:row>
      <xdr:rowOff>126237</xdr:rowOff>
    </xdr:from>
    <xdr:to>
      <xdr:col>24</xdr:col>
      <xdr:colOff>647700</xdr:colOff>
      <xdr:row>82</xdr:row>
      <xdr:rowOff>126237</xdr:rowOff>
    </xdr:to>
    <xdr:cxnSp macro="">
      <xdr:nvCxnSpPr>
        <xdr:cNvPr id="255" name="直線コネクタ 254"/>
        <xdr:cNvCxnSpPr/>
      </xdr:nvCxnSpPr>
      <xdr:spPr>
        <a:xfrm>
          <a:off x="16929100" y="14185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101600</xdr:rowOff>
    </xdr:from>
    <xdr:to>
      <xdr:col>24</xdr:col>
      <xdr:colOff>558800</xdr:colOff>
      <xdr:row>86</xdr:row>
      <xdr:rowOff>101600</xdr:rowOff>
    </xdr:to>
    <xdr:cxnSp macro="">
      <xdr:nvCxnSpPr>
        <xdr:cNvPr id="256" name="直線コネクタ 255"/>
        <xdr:cNvCxnSpPr/>
      </xdr:nvCxnSpPr>
      <xdr:spPr>
        <a:xfrm>
          <a:off x="16179800" y="148463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112031</xdr:rowOff>
    </xdr:from>
    <xdr:ext cx="762000" cy="259045"/>
    <xdr:sp macro="" textlink="">
      <xdr:nvSpPr>
        <xdr:cNvPr id="257" name="給与水準   （国との比較）平均値テキスト"/>
        <xdr:cNvSpPr txBox="1"/>
      </xdr:nvSpPr>
      <xdr:spPr>
        <a:xfrm>
          <a:off x="17106900" y="15028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95.4</a:t>
          </a:r>
          <a:endParaRPr kumimoji="1" lang="ja-JP" altLang="en-US" sz="1000" b="1">
            <a:solidFill>
              <a:srgbClr val="000080"/>
            </a:solidFill>
            <a:latin typeface="ＭＳ Ｐゴシック"/>
          </a:endParaRPr>
        </a:p>
      </xdr:txBody>
    </xdr:sp>
    <xdr:clientData/>
  </xdr:oneCellAnchor>
  <xdr:twoCellAnchor>
    <xdr:from>
      <xdr:col>24</xdr:col>
      <xdr:colOff>508000</xdr:colOff>
      <xdr:row>87</xdr:row>
      <xdr:rowOff>139954</xdr:rowOff>
    </xdr:from>
    <xdr:to>
      <xdr:col>24</xdr:col>
      <xdr:colOff>609600</xdr:colOff>
      <xdr:row>88</xdr:row>
      <xdr:rowOff>70104</xdr:rowOff>
    </xdr:to>
    <xdr:sp macro="" textlink="">
      <xdr:nvSpPr>
        <xdr:cNvPr id="258" name="フローチャート : 判断 257"/>
        <xdr:cNvSpPr/>
      </xdr:nvSpPr>
      <xdr:spPr>
        <a:xfrm>
          <a:off x="16967200" y="15056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101600</xdr:rowOff>
    </xdr:from>
    <xdr:to>
      <xdr:col>23</xdr:col>
      <xdr:colOff>406400</xdr:colOff>
      <xdr:row>86</xdr:row>
      <xdr:rowOff>164337</xdr:rowOff>
    </xdr:to>
    <xdr:cxnSp macro="">
      <xdr:nvCxnSpPr>
        <xdr:cNvPr id="259" name="直線コネクタ 258"/>
        <xdr:cNvCxnSpPr/>
      </xdr:nvCxnSpPr>
      <xdr:spPr>
        <a:xfrm flipV="1">
          <a:off x="15290800" y="14846300"/>
          <a:ext cx="889000" cy="62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87</xdr:row>
      <xdr:rowOff>120650</xdr:rowOff>
    </xdr:from>
    <xdr:to>
      <xdr:col>23</xdr:col>
      <xdr:colOff>457200</xdr:colOff>
      <xdr:row>88</xdr:row>
      <xdr:rowOff>50800</xdr:rowOff>
    </xdr:to>
    <xdr:sp macro="" textlink="">
      <xdr:nvSpPr>
        <xdr:cNvPr id="260" name="フローチャート : 判断 259"/>
        <xdr:cNvSpPr/>
      </xdr:nvSpPr>
      <xdr:spPr>
        <a:xfrm>
          <a:off x="16129000" y="1503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35577</xdr:rowOff>
    </xdr:from>
    <xdr:ext cx="736600" cy="259045"/>
    <xdr:sp macro="" textlink="">
      <xdr:nvSpPr>
        <xdr:cNvPr id="261" name="テキスト ボックス 260"/>
        <xdr:cNvSpPr txBox="1"/>
      </xdr:nvSpPr>
      <xdr:spPr>
        <a:xfrm>
          <a:off x="15798800" y="1512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164337</xdr:rowOff>
    </xdr:from>
    <xdr:to>
      <xdr:col>22</xdr:col>
      <xdr:colOff>203200</xdr:colOff>
      <xdr:row>89</xdr:row>
      <xdr:rowOff>74676</xdr:rowOff>
    </xdr:to>
    <xdr:cxnSp macro="">
      <xdr:nvCxnSpPr>
        <xdr:cNvPr id="262" name="直線コネクタ 261"/>
        <xdr:cNvCxnSpPr/>
      </xdr:nvCxnSpPr>
      <xdr:spPr>
        <a:xfrm flipV="1">
          <a:off x="14401800" y="14909037"/>
          <a:ext cx="889000" cy="424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87</xdr:row>
      <xdr:rowOff>101346</xdr:rowOff>
    </xdr:from>
    <xdr:to>
      <xdr:col>22</xdr:col>
      <xdr:colOff>254000</xdr:colOff>
      <xdr:row>88</xdr:row>
      <xdr:rowOff>31496</xdr:rowOff>
    </xdr:to>
    <xdr:sp macro="" textlink="">
      <xdr:nvSpPr>
        <xdr:cNvPr id="263" name="フローチャート : 判断 262"/>
        <xdr:cNvSpPr/>
      </xdr:nvSpPr>
      <xdr:spPr>
        <a:xfrm>
          <a:off x="15240000" y="15017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16273</xdr:rowOff>
    </xdr:from>
    <xdr:ext cx="762000" cy="259045"/>
    <xdr:sp macro="" textlink="">
      <xdr:nvSpPr>
        <xdr:cNvPr id="264" name="テキスト ボックス 263"/>
        <xdr:cNvSpPr txBox="1"/>
      </xdr:nvSpPr>
      <xdr:spPr>
        <a:xfrm>
          <a:off x="14909800" y="15103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19</xdr:col>
      <xdr:colOff>482600</xdr:colOff>
      <xdr:row>89</xdr:row>
      <xdr:rowOff>69850</xdr:rowOff>
    </xdr:from>
    <xdr:to>
      <xdr:col>21</xdr:col>
      <xdr:colOff>0</xdr:colOff>
      <xdr:row>89</xdr:row>
      <xdr:rowOff>74676</xdr:rowOff>
    </xdr:to>
    <xdr:cxnSp macro="">
      <xdr:nvCxnSpPr>
        <xdr:cNvPr id="265" name="直線コネクタ 264"/>
        <xdr:cNvCxnSpPr/>
      </xdr:nvCxnSpPr>
      <xdr:spPr>
        <a:xfrm>
          <a:off x="13512800" y="15328900"/>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130048</xdr:rowOff>
    </xdr:from>
    <xdr:to>
      <xdr:col>21</xdr:col>
      <xdr:colOff>50800</xdr:colOff>
      <xdr:row>90</xdr:row>
      <xdr:rowOff>60198</xdr:rowOff>
    </xdr:to>
    <xdr:sp macro="" textlink="">
      <xdr:nvSpPr>
        <xdr:cNvPr id="266" name="フローチャート : 判断 265"/>
        <xdr:cNvSpPr/>
      </xdr:nvSpPr>
      <xdr:spPr>
        <a:xfrm>
          <a:off x="14351000" y="1538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44975</xdr:rowOff>
    </xdr:from>
    <xdr:ext cx="762000" cy="259045"/>
    <xdr:sp macro="" textlink="">
      <xdr:nvSpPr>
        <xdr:cNvPr id="267" name="テキスト ボックス 266"/>
        <xdr:cNvSpPr txBox="1"/>
      </xdr:nvSpPr>
      <xdr:spPr>
        <a:xfrm>
          <a:off x="14020800" y="1547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102.3</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120396</xdr:rowOff>
    </xdr:from>
    <xdr:to>
      <xdr:col>19</xdr:col>
      <xdr:colOff>533400</xdr:colOff>
      <xdr:row>90</xdr:row>
      <xdr:rowOff>50546</xdr:rowOff>
    </xdr:to>
    <xdr:sp macro="" textlink="">
      <xdr:nvSpPr>
        <xdr:cNvPr id="268" name="フローチャート : 判断 267"/>
        <xdr:cNvSpPr/>
      </xdr:nvSpPr>
      <xdr:spPr>
        <a:xfrm>
          <a:off x="13462000" y="153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35323</xdr:rowOff>
    </xdr:from>
    <xdr:ext cx="762000" cy="259045"/>
    <xdr:sp macro="" textlink="">
      <xdr:nvSpPr>
        <xdr:cNvPr id="269" name="テキスト ボックス 268"/>
        <xdr:cNvSpPr txBox="1"/>
      </xdr:nvSpPr>
      <xdr:spPr>
        <a:xfrm>
          <a:off x="13131800" y="1546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102.1</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86</xdr:row>
      <xdr:rowOff>50800</xdr:rowOff>
    </xdr:from>
    <xdr:to>
      <xdr:col>24</xdr:col>
      <xdr:colOff>609600</xdr:colOff>
      <xdr:row>86</xdr:row>
      <xdr:rowOff>152400</xdr:rowOff>
    </xdr:to>
    <xdr:sp macro="" textlink="">
      <xdr:nvSpPr>
        <xdr:cNvPr id="275" name="円/楕円 274"/>
        <xdr:cNvSpPr/>
      </xdr:nvSpPr>
      <xdr:spPr>
        <a:xfrm>
          <a:off x="169672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67327</xdr:rowOff>
    </xdr:from>
    <xdr:ext cx="762000" cy="259045"/>
    <xdr:sp macro="" textlink="">
      <xdr:nvSpPr>
        <xdr:cNvPr id="276" name="給与水準   （国との比較）該当値テキスト"/>
        <xdr:cNvSpPr txBox="1"/>
      </xdr:nvSpPr>
      <xdr:spPr>
        <a:xfrm>
          <a:off x="171069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50800</xdr:rowOff>
    </xdr:from>
    <xdr:to>
      <xdr:col>23</xdr:col>
      <xdr:colOff>457200</xdr:colOff>
      <xdr:row>86</xdr:row>
      <xdr:rowOff>152400</xdr:rowOff>
    </xdr:to>
    <xdr:sp macro="" textlink="">
      <xdr:nvSpPr>
        <xdr:cNvPr id="277" name="円/楕円 276"/>
        <xdr:cNvSpPr/>
      </xdr:nvSpPr>
      <xdr:spPr>
        <a:xfrm>
          <a:off x="16129000" y="1479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162577</xdr:rowOff>
    </xdr:from>
    <xdr:ext cx="736600" cy="259045"/>
    <xdr:sp macro="" textlink="">
      <xdr:nvSpPr>
        <xdr:cNvPr id="278" name="テキスト ボックス 277"/>
        <xdr:cNvSpPr txBox="1"/>
      </xdr:nvSpPr>
      <xdr:spPr>
        <a:xfrm>
          <a:off x="15798800" y="1456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113537</xdr:rowOff>
    </xdr:from>
    <xdr:to>
      <xdr:col>22</xdr:col>
      <xdr:colOff>254000</xdr:colOff>
      <xdr:row>87</xdr:row>
      <xdr:rowOff>43687</xdr:rowOff>
    </xdr:to>
    <xdr:sp macro="" textlink="">
      <xdr:nvSpPr>
        <xdr:cNvPr id="279" name="円/楕円 278"/>
        <xdr:cNvSpPr/>
      </xdr:nvSpPr>
      <xdr:spPr>
        <a:xfrm>
          <a:off x="15240000" y="14858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53864</xdr:rowOff>
    </xdr:from>
    <xdr:ext cx="762000" cy="259045"/>
    <xdr:sp macro="" textlink="">
      <xdr:nvSpPr>
        <xdr:cNvPr id="280" name="テキスト ボックス 279"/>
        <xdr:cNvSpPr txBox="1"/>
      </xdr:nvSpPr>
      <xdr:spPr>
        <a:xfrm>
          <a:off x="14909800" y="14627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91.3</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23876</xdr:rowOff>
    </xdr:from>
    <xdr:to>
      <xdr:col>21</xdr:col>
      <xdr:colOff>50800</xdr:colOff>
      <xdr:row>89</xdr:row>
      <xdr:rowOff>125476</xdr:rowOff>
    </xdr:to>
    <xdr:sp macro="" textlink="">
      <xdr:nvSpPr>
        <xdr:cNvPr id="281" name="円/楕円 280"/>
        <xdr:cNvSpPr/>
      </xdr:nvSpPr>
      <xdr:spPr>
        <a:xfrm>
          <a:off x="14351000" y="152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135653</xdr:rowOff>
    </xdr:from>
    <xdr:ext cx="762000" cy="259045"/>
    <xdr:sp macro="" textlink="">
      <xdr:nvSpPr>
        <xdr:cNvPr id="282" name="テキスト ボックス 281"/>
        <xdr:cNvSpPr txBox="1"/>
      </xdr:nvSpPr>
      <xdr:spPr>
        <a:xfrm>
          <a:off x="14020800" y="1505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4" name="テキスト ボックス 283"/>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[20.72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２</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割に相当する職員の削減や支所等の統廃合などを行ったが、町の面積が広大で人家が点在しているなど、地理的要因により行政効率が悪いことから、平成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年度では類似団体平均を上回っていたが、定員管理計画に基づき職員数の適正化に努めているため、平成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年度からは類似団体平均を若干下回っている。平成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年度には退職者</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年度には２人、平成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３</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年度までには</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15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人</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退職予定だが、新規採用抑制等（平成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年度職員数</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87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人予定）を行い、今後とも職員数の適正化に努める。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1" name="直線コネクタ 300"/>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2" name="テキスト ボックス 301"/>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3" name="直線コネクタ 302"/>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4" name="テキスト ボックス 303"/>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5" name="直線コネクタ 304"/>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6" name="テキスト ボックス 305"/>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7" name="直線コネクタ 306"/>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8" name="テキスト ボックス 307"/>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4407</xdr:rowOff>
    </xdr:from>
    <xdr:to>
      <xdr:col>24</xdr:col>
      <xdr:colOff>558800</xdr:colOff>
      <xdr:row>67</xdr:row>
      <xdr:rowOff>85319</xdr:rowOff>
    </xdr:to>
    <xdr:cxnSp macro="">
      <xdr:nvCxnSpPr>
        <xdr:cNvPr id="311" name="直線コネクタ 310"/>
        <xdr:cNvCxnSpPr/>
      </xdr:nvCxnSpPr>
      <xdr:spPr>
        <a:xfrm flipV="1">
          <a:off x="17018000" y="10291407"/>
          <a:ext cx="0" cy="12810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57396</xdr:rowOff>
    </xdr:from>
    <xdr:ext cx="762000" cy="259045"/>
    <xdr:sp macro="" textlink="">
      <xdr:nvSpPr>
        <xdr:cNvPr id="312" name="定員管理の状況最小値テキスト"/>
        <xdr:cNvSpPr txBox="1"/>
      </xdr:nvSpPr>
      <xdr:spPr>
        <a:xfrm>
          <a:off x="17106900" y="1154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62.22</a:t>
          </a:r>
          <a:endParaRPr kumimoji="1" lang="ja-JP" altLang="en-US" sz="1000" b="1">
            <a:latin typeface="ＭＳ Ｐゴシック"/>
          </a:endParaRPr>
        </a:p>
      </xdr:txBody>
    </xdr:sp>
    <xdr:clientData/>
  </xdr:oneCellAnchor>
  <xdr:twoCellAnchor>
    <xdr:from>
      <xdr:col>24</xdr:col>
      <xdr:colOff>469900</xdr:colOff>
      <xdr:row>67</xdr:row>
      <xdr:rowOff>85319</xdr:rowOff>
    </xdr:from>
    <xdr:to>
      <xdr:col>24</xdr:col>
      <xdr:colOff>647700</xdr:colOff>
      <xdr:row>67</xdr:row>
      <xdr:rowOff>85319</xdr:rowOff>
    </xdr:to>
    <xdr:cxnSp macro="">
      <xdr:nvCxnSpPr>
        <xdr:cNvPr id="313" name="直線コネクタ 312"/>
        <xdr:cNvCxnSpPr/>
      </xdr:nvCxnSpPr>
      <xdr:spPr>
        <a:xfrm>
          <a:off x="16929100" y="115724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90784</xdr:rowOff>
    </xdr:from>
    <xdr:ext cx="762000" cy="259045"/>
    <xdr:sp macro="" textlink="">
      <xdr:nvSpPr>
        <xdr:cNvPr id="314" name="定員管理の状況最大値テキスト"/>
        <xdr:cNvSpPr txBox="1"/>
      </xdr:nvSpPr>
      <xdr:spPr>
        <a:xfrm>
          <a:off x="17106900" y="1003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9.13</a:t>
          </a:r>
          <a:endParaRPr kumimoji="1" lang="ja-JP" altLang="en-US" sz="1000" b="1">
            <a:latin typeface="ＭＳ Ｐゴシック"/>
          </a:endParaRPr>
        </a:p>
      </xdr:txBody>
    </xdr:sp>
    <xdr:clientData/>
  </xdr:oneCellAnchor>
  <xdr:twoCellAnchor>
    <xdr:from>
      <xdr:col>24</xdr:col>
      <xdr:colOff>469900</xdr:colOff>
      <xdr:row>60</xdr:row>
      <xdr:rowOff>4407</xdr:rowOff>
    </xdr:from>
    <xdr:to>
      <xdr:col>24</xdr:col>
      <xdr:colOff>647700</xdr:colOff>
      <xdr:row>60</xdr:row>
      <xdr:rowOff>4407</xdr:rowOff>
    </xdr:to>
    <xdr:cxnSp macro="">
      <xdr:nvCxnSpPr>
        <xdr:cNvPr id="315" name="直線コネクタ 314"/>
        <xdr:cNvCxnSpPr/>
      </xdr:nvCxnSpPr>
      <xdr:spPr>
        <a:xfrm>
          <a:off x="16929100" y="10291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89700</xdr:rowOff>
    </xdr:from>
    <xdr:to>
      <xdr:col>24</xdr:col>
      <xdr:colOff>558800</xdr:colOff>
      <xdr:row>61</xdr:row>
      <xdr:rowOff>112623</xdr:rowOff>
    </xdr:to>
    <xdr:cxnSp macro="">
      <xdr:nvCxnSpPr>
        <xdr:cNvPr id="316" name="直線コネクタ 315"/>
        <xdr:cNvCxnSpPr/>
      </xdr:nvCxnSpPr>
      <xdr:spPr>
        <a:xfrm>
          <a:off x="16179800" y="10548150"/>
          <a:ext cx="838200" cy="22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45724</xdr:rowOff>
    </xdr:from>
    <xdr:ext cx="762000" cy="259045"/>
    <xdr:sp macro="" textlink="">
      <xdr:nvSpPr>
        <xdr:cNvPr id="317" name="定員管理の状況平均値テキスト"/>
        <xdr:cNvSpPr txBox="1"/>
      </xdr:nvSpPr>
      <xdr:spPr>
        <a:xfrm>
          <a:off x="17106900" y="1050417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21.21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73647</xdr:rowOff>
    </xdr:from>
    <xdr:to>
      <xdr:col>24</xdr:col>
      <xdr:colOff>609600</xdr:colOff>
      <xdr:row>62</xdr:row>
      <xdr:rowOff>3797</xdr:rowOff>
    </xdr:to>
    <xdr:sp macro="" textlink="">
      <xdr:nvSpPr>
        <xdr:cNvPr id="318" name="フローチャート : 判断 317"/>
        <xdr:cNvSpPr/>
      </xdr:nvSpPr>
      <xdr:spPr>
        <a:xfrm>
          <a:off x="169672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85598</xdr:rowOff>
    </xdr:from>
    <xdr:to>
      <xdr:col>23</xdr:col>
      <xdr:colOff>406400</xdr:colOff>
      <xdr:row>61</xdr:row>
      <xdr:rowOff>89700</xdr:rowOff>
    </xdr:to>
    <xdr:cxnSp macro="">
      <xdr:nvCxnSpPr>
        <xdr:cNvPr id="319" name="直線コネクタ 318"/>
        <xdr:cNvCxnSpPr/>
      </xdr:nvCxnSpPr>
      <xdr:spPr>
        <a:xfrm>
          <a:off x="15290800" y="10544048"/>
          <a:ext cx="889000" cy="4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70993</xdr:rowOff>
    </xdr:from>
    <xdr:to>
      <xdr:col>23</xdr:col>
      <xdr:colOff>457200</xdr:colOff>
      <xdr:row>62</xdr:row>
      <xdr:rowOff>1143</xdr:rowOff>
    </xdr:to>
    <xdr:sp macro="" textlink="">
      <xdr:nvSpPr>
        <xdr:cNvPr id="320" name="フローチャート : 判断 319"/>
        <xdr:cNvSpPr/>
      </xdr:nvSpPr>
      <xdr:spPr>
        <a:xfrm>
          <a:off x="16129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157370</xdr:rowOff>
    </xdr:from>
    <xdr:ext cx="736600" cy="259045"/>
    <xdr:sp macro="" textlink="">
      <xdr:nvSpPr>
        <xdr:cNvPr id="321" name="テキスト ボックス 320"/>
        <xdr:cNvSpPr txBox="1"/>
      </xdr:nvSpPr>
      <xdr:spPr>
        <a:xfrm>
          <a:off x="15798800" y="1061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85598</xdr:rowOff>
    </xdr:from>
    <xdr:to>
      <xdr:col>22</xdr:col>
      <xdr:colOff>203200</xdr:colOff>
      <xdr:row>61</xdr:row>
      <xdr:rowOff>97663</xdr:rowOff>
    </xdr:to>
    <xdr:cxnSp macro="">
      <xdr:nvCxnSpPr>
        <xdr:cNvPr id="322" name="直線コネクタ 321"/>
        <xdr:cNvCxnSpPr/>
      </xdr:nvCxnSpPr>
      <xdr:spPr>
        <a:xfrm flipV="1">
          <a:off x="14401800" y="10544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59169</xdr:rowOff>
    </xdr:from>
    <xdr:to>
      <xdr:col>22</xdr:col>
      <xdr:colOff>254000</xdr:colOff>
      <xdr:row>61</xdr:row>
      <xdr:rowOff>160769</xdr:rowOff>
    </xdr:to>
    <xdr:sp macro="" textlink="">
      <xdr:nvSpPr>
        <xdr:cNvPr id="323" name="フローチャート : 判断 322"/>
        <xdr:cNvSpPr/>
      </xdr:nvSpPr>
      <xdr:spPr>
        <a:xfrm>
          <a:off x="15240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145546</xdr:rowOff>
    </xdr:from>
    <xdr:ext cx="762000" cy="259045"/>
    <xdr:sp macro="" textlink="">
      <xdr:nvSpPr>
        <xdr:cNvPr id="324" name="テキスト ボックス 323"/>
        <xdr:cNvSpPr txBox="1"/>
      </xdr:nvSpPr>
      <xdr:spPr>
        <a:xfrm>
          <a:off x="14909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20.61</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85598</xdr:rowOff>
    </xdr:from>
    <xdr:to>
      <xdr:col>21</xdr:col>
      <xdr:colOff>0</xdr:colOff>
      <xdr:row>61</xdr:row>
      <xdr:rowOff>97663</xdr:rowOff>
    </xdr:to>
    <xdr:cxnSp macro="">
      <xdr:nvCxnSpPr>
        <xdr:cNvPr id="325" name="直線コネクタ 324"/>
        <xdr:cNvCxnSpPr/>
      </xdr:nvCxnSpPr>
      <xdr:spPr>
        <a:xfrm>
          <a:off x="13512800" y="10544048"/>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42761</xdr:rowOff>
    </xdr:from>
    <xdr:to>
      <xdr:col>21</xdr:col>
      <xdr:colOff>50800</xdr:colOff>
      <xdr:row>61</xdr:row>
      <xdr:rowOff>144361</xdr:rowOff>
    </xdr:to>
    <xdr:sp macro="" textlink="">
      <xdr:nvSpPr>
        <xdr:cNvPr id="326" name="フローチャート : 判断 325"/>
        <xdr:cNvSpPr/>
      </xdr:nvSpPr>
      <xdr:spPr>
        <a:xfrm>
          <a:off x="14351000" y="10501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154538</xdr:rowOff>
    </xdr:from>
    <xdr:ext cx="762000" cy="259045"/>
    <xdr:sp macro="" textlink="">
      <xdr:nvSpPr>
        <xdr:cNvPr id="327" name="テキスト ボックス 326"/>
        <xdr:cNvSpPr txBox="1"/>
      </xdr:nvSpPr>
      <xdr:spPr>
        <a:xfrm>
          <a:off x="14020800" y="10270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19.93</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36005</xdr:rowOff>
    </xdr:from>
    <xdr:to>
      <xdr:col>19</xdr:col>
      <xdr:colOff>533400</xdr:colOff>
      <xdr:row>61</xdr:row>
      <xdr:rowOff>137605</xdr:rowOff>
    </xdr:to>
    <xdr:sp macro="" textlink="">
      <xdr:nvSpPr>
        <xdr:cNvPr id="328" name="フローチャート : 判断 327"/>
        <xdr:cNvSpPr/>
      </xdr:nvSpPr>
      <xdr:spPr>
        <a:xfrm>
          <a:off x="13462000" y="104944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122382</xdr:rowOff>
    </xdr:from>
    <xdr:ext cx="762000" cy="259045"/>
    <xdr:sp macro="" textlink="">
      <xdr:nvSpPr>
        <xdr:cNvPr id="329" name="テキスト ボックス 328"/>
        <xdr:cNvSpPr txBox="1"/>
      </xdr:nvSpPr>
      <xdr:spPr>
        <a:xfrm>
          <a:off x="13131800" y="1058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61823</xdr:rowOff>
    </xdr:from>
    <xdr:to>
      <xdr:col>24</xdr:col>
      <xdr:colOff>609600</xdr:colOff>
      <xdr:row>61</xdr:row>
      <xdr:rowOff>163423</xdr:rowOff>
    </xdr:to>
    <xdr:sp macro="" textlink="">
      <xdr:nvSpPr>
        <xdr:cNvPr id="335" name="円/楕円 334"/>
        <xdr:cNvSpPr/>
      </xdr:nvSpPr>
      <xdr:spPr>
        <a:xfrm>
          <a:off x="16967200" y="1052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78350</xdr:rowOff>
    </xdr:from>
    <xdr:ext cx="762000" cy="259045"/>
    <xdr:sp macro="" textlink="">
      <xdr:nvSpPr>
        <xdr:cNvPr id="336" name="定員管理の状況該当値テキスト"/>
        <xdr:cNvSpPr txBox="1"/>
      </xdr:nvSpPr>
      <xdr:spPr>
        <a:xfrm>
          <a:off x="17106900" y="10365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20.72</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38900</xdr:rowOff>
    </xdr:from>
    <xdr:to>
      <xdr:col>23</xdr:col>
      <xdr:colOff>457200</xdr:colOff>
      <xdr:row>61</xdr:row>
      <xdr:rowOff>140500</xdr:rowOff>
    </xdr:to>
    <xdr:sp macro="" textlink="">
      <xdr:nvSpPr>
        <xdr:cNvPr id="337" name="円/楕円 336"/>
        <xdr:cNvSpPr/>
      </xdr:nvSpPr>
      <xdr:spPr>
        <a:xfrm>
          <a:off x="16129000" y="1049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150677</xdr:rowOff>
    </xdr:from>
    <xdr:ext cx="736600" cy="259045"/>
    <xdr:sp macro="" textlink="">
      <xdr:nvSpPr>
        <xdr:cNvPr id="338" name="テキスト ボックス 337"/>
        <xdr:cNvSpPr txBox="1"/>
      </xdr:nvSpPr>
      <xdr:spPr>
        <a:xfrm>
          <a:off x="15798800" y="1026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34798</xdr:rowOff>
    </xdr:from>
    <xdr:to>
      <xdr:col>22</xdr:col>
      <xdr:colOff>254000</xdr:colOff>
      <xdr:row>61</xdr:row>
      <xdr:rowOff>136398</xdr:rowOff>
    </xdr:to>
    <xdr:sp macro="" textlink="">
      <xdr:nvSpPr>
        <xdr:cNvPr id="339" name="円/楕円 338"/>
        <xdr:cNvSpPr/>
      </xdr:nvSpPr>
      <xdr:spPr>
        <a:xfrm>
          <a:off x="15240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146575</xdr:rowOff>
    </xdr:from>
    <xdr:ext cx="762000" cy="259045"/>
    <xdr:sp macro="" textlink="">
      <xdr:nvSpPr>
        <xdr:cNvPr id="340" name="テキスト ボックス 339"/>
        <xdr:cNvSpPr txBox="1"/>
      </xdr:nvSpPr>
      <xdr:spPr>
        <a:xfrm>
          <a:off x="14909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46863</xdr:rowOff>
    </xdr:from>
    <xdr:to>
      <xdr:col>21</xdr:col>
      <xdr:colOff>50800</xdr:colOff>
      <xdr:row>61</xdr:row>
      <xdr:rowOff>148463</xdr:rowOff>
    </xdr:to>
    <xdr:sp macro="" textlink="">
      <xdr:nvSpPr>
        <xdr:cNvPr id="341" name="円/楕円 340"/>
        <xdr:cNvSpPr/>
      </xdr:nvSpPr>
      <xdr:spPr>
        <a:xfrm>
          <a:off x="14351000" y="10505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133240</xdr:rowOff>
    </xdr:from>
    <xdr:ext cx="762000" cy="259045"/>
    <xdr:sp macro="" textlink="">
      <xdr:nvSpPr>
        <xdr:cNvPr id="342" name="テキスト ボックス 341"/>
        <xdr:cNvSpPr txBox="1"/>
      </xdr:nvSpPr>
      <xdr:spPr>
        <a:xfrm>
          <a:off x="14020800" y="10591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34798</xdr:rowOff>
    </xdr:from>
    <xdr:to>
      <xdr:col>19</xdr:col>
      <xdr:colOff>533400</xdr:colOff>
      <xdr:row>61</xdr:row>
      <xdr:rowOff>136398</xdr:rowOff>
    </xdr:to>
    <xdr:sp macro="" textlink="">
      <xdr:nvSpPr>
        <xdr:cNvPr id="343" name="円/楕円 342"/>
        <xdr:cNvSpPr/>
      </xdr:nvSpPr>
      <xdr:spPr>
        <a:xfrm>
          <a:off x="13462000" y="1049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146575</xdr:rowOff>
    </xdr:from>
    <xdr:ext cx="762000" cy="259045"/>
    <xdr:sp macro="" textlink="">
      <xdr:nvSpPr>
        <xdr:cNvPr id="344" name="テキスト ボックス 343"/>
        <xdr:cNvSpPr txBox="1"/>
      </xdr:nvSpPr>
      <xdr:spPr>
        <a:xfrm>
          <a:off x="13131800" y="10262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125/147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地方債現在高の減による元利償還金の減（前年度比△</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120,634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千円）の影響で、単年度実質公債費比率が下がった。今後とも公債費の適正化を図り、高利率の地方債の繰上償還を実施することにより、低下に努める。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81534</xdr:rowOff>
    </xdr:from>
    <xdr:to>
      <xdr:col>24</xdr:col>
      <xdr:colOff>558800</xdr:colOff>
      <xdr:row>44</xdr:row>
      <xdr:rowOff>73406</xdr:rowOff>
    </xdr:to>
    <xdr:cxnSp macro="">
      <xdr:nvCxnSpPr>
        <xdr:cNvPr id="370" name="直線コネクタ 369"/>
        <xdr:cNvCxnSpPr/>
      </xdr:nvCxnSpPr>
      <xdr:spPr>
        <a:xfrm flipV="1">
          <a:off x="17018000" y="6425184"/>
          <a:ext cx="0" cy="11920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45483</xdr:rowOff>
    </xdr:from>
    <xdr:ext cx="762000" cy="259045"/>
    <xdr:sp macro="" textlink="">
      <xdr:nvSpPr>
        <xdr:cNvPr id="371" name="公債費負担の状況最小値テキスト"/>
        <xdr:cNvSpPr txBox="1"/>
      </xdr:nvSpPr>
      <xdr:spPr>
        <a:xfrm>
          <a:off x="17106900" y="7589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24</xdr:col>
      <xdr:colOff>469900</xdr:colOff>
      <xdr:row>44</xdr:row>
      <xdr:rowOff>73406</xdr:rowOff>
    </xdr:from>
    <xdr:to>
      <xdr:col>24</xdr:col>
      <xdr:colOff>647700</xdr:colOff>
      <xdr:row>44</xdr:row>
      <xdr:rowOff>73406</xdr:rowOff>
    </xdr:to>
    <xdr:cxnSp macro="">
      <xdr:nvCxnSpPr>
        <xdr:cNvPr id="372" name="直線コネクタ 371"/>
        <xdr:cNvCxnSpPr/>
      </xdr:nvCxnSpPr>
      <xdr:spPr>
        <a:xfrm>
          <a:off x="16929100" y="7617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167911</xdr:rowOff>
    </xdr:from>
    <xdr:ext cx="762000" cy="259045"/>
    <xdr:sp macro="" textlink="">
      <xdr:nvSpPr>
        <xdr:cNvPr id="373" name="公債費負担の状況最大値テキスト"/>
        <xdr:cNvSpPr txBox="1"/>
      </xdr:nvSpPr>
      <xdr:spPr>
        <a:xfrm>
          <a:off x="17106900" y="616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24</xdr:col>
      <xdr:colOff>469900</xdr:colOff>
      <xdr:row>37</xdr:row>
      <xdr:rowOff>81534</xdr:rowOff>
    </xdr:from>
    <xdr:to>
      <xdr:col>24</xdr:col>
      <xdr:colOff>647700</xdr:colOff>
      <xdr:row>37</xdr:row>
      <xdr:rowOff>81534</xdr:rowOff>
    </xdr:to>
    <xdr:cxnSp macro="">
      <xdr:nvCxnSpPr>
        <xdr:cNvPr id="374" name="直線コネクタ 373"/>
        <xdr:cNvCxnSpPr/>
      </xdr:nvCxnSpPr>
      <xdr:spPr>
        <a:xfrm>
          <a:off x="16929100" y="64251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92964</xdr:rowOff>
    </xdr:from>
    <xdr:to>
      <xdr:col>24</xdr:col>
      <xdr:colOff>558800</xdr:colOff>
      <xdr:row>43</xdr:row>
      <xdr:rowOff>42164</xdr:rowOff>
    </xdr:to>
    <xdr:cxnSp macro="">
      <xdr:nvCxnSpPr>
        <xdr:cNvPr id="375" name="直線コネクタ 374"/>
        <xdr:cNvCxnSpPr/>
      </xdr:nvCxnSpPr>
      <xdr:spPr>
        <a:xfrm flipV="1">
          <a:off x="16179800" y="7293864"/>
          <a:ext cx="8382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56405</xdr:rowOff>
    </xdr:from>
    <xdr:ext cx="762000" cy="259045"/>
    <xdr:sp macro="" textlink="">
      <xdr:nvSpPr>
        <xdr:cNvPr id="376" name="公債費負担の状況平均値テキスト"/>
        <xdr:cNvSpPr txBox="1"/>
      </xdr:nvSpPr>
      <xdr:spPr>
        <a:xfrm>
          <a:off x="17106900" y="6914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39878</xdr:rowOff>
    </xdr:from>
    <xdr:to>
      <xdr:col>24</xdr:col>
      <xdr:colOff>609600</xdr:colOff>
      <xdr:row>41</xdr:row>
      <xdr:rowOff>141478</xdr:rowOff>
    </xdr:to>
    <xdr:sp macro="" textlink="">
      <xdr:nvSpPr>
        <xdr:cNvPr id="377" name="フローチャート : 判断 376"/>
        <xdr:cNvSpPr/>
      </xdr:nvSpPr>
      <xdr:spPr>
        <a:xfrm>
          <a:off x="169672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42164</xdr:rowOff>
    </xdr:from>
    <xdr:to>
      <xdr:col>23</xdr:col>
      <xdr:colOff>406400</xdr:colOff>
      <xdr:row>43</xdr:row>
      <xdr:rowOff>71120</xdr:rowOff>
    </xdr:to>
    <xdr:cxnSp macro="">
      <xdr:nvCxnSpPr>
        <xdr:cNvPr id="378" name="直線コネクタ 377"/>
        <xdr:cNvCxnSpPr/>
      </xdr:nvCxnSpPr>
      <xdr:spPr>
        <a:xfrm flipV="1">
          <a:off x="15290800" y="7414514"/>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59182</xdr:rowOff>
    </xdr:from>
    <xdr:to>
      <xdr:col>23</xdr:col>
      <xdr:colOff>457200</xdr:colOff>
      <xdr:row>41</xdr:row>
      <xdr:rowOff>160782</xdr:rowOff>
    </xdr:to>
    <xdr:sp macro="" textlink="">
      <xdr:nvSpPr>
        <xdr:cNvPr id="379" name="フローチャート : 判断 378"/>
        <xdr:cNvSpPr/>
      </xdr:nvSpPr>
      <xdr:spPr>
        <a:xfrm>
          <a:off x="16129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170959</xdr:rowOff>
    </xdr:from>
    <xdr:ext cx="736600" cy="259045"/>
    <xdr:sp macro="" textlink="">
      <xdr:nvSpPr>
        <xdr:cNvPr id="380" name="テキスト ボックス 379"/>
        <xdr:cNvSpPr txBox="1"/>
      </xdr:nvSpPr>
      <xdr:spPr>
        <a:xfrm>
          <a:off x="15798800" y="685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37338</xdr:rowOff>
    </xdr:from>
    <xdr:to>
      <xdr:col>22</xdr:col>
      <xdr:colOff>203200</xdr:colOff>
      <xdr:row>43</xdr:row>
      <xdr:rowOff>71120</xdr:rowOff>
    </xdr:to>
    <xdr:cxnSp macro="">
      <xdr:nvCxnSpPr>
        <xdr:cNvPr id="381" name="直線コネクタ 380"/>
        <xdr:cNvCxnSpPr/>
      </xdr:nvCxnSpPr>
      <xdr:spPr>
        <a:xfrm>
          <a:off x="14401800" y="7409688"/>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107442</xdr:rowOff>
    </xdr:from>
    <xdr:to>
      <xdr:col>22</xdr:col>
      <xdr:colOff>254000</xdr:colOff>
      <xdr:row>42</xdr:row>
      <xdr:rowOff>37592</xdr:rowOff>
    </xdr:to>
    <xdr:sp macro="" textlink="">
      <xdr:nvSpPr>
        <xdr:cNvPr id="382" name="フローチャート : 判断 381"/>
        <xdr:cNvSpPr/>
      </xdr:nvSpPr>
      <xdr:spPr>
        <a:xfrm>
          <a:off x="15240000" y="7136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47769</xdr:rowOff>
    </xdr:from>
    <xdr:ext cx="762000" cy="259045"/>
    <xdr:sp macro="" textlink="">
      <xdr:nvSpPr>
        <xdr:cNvPr id="383" name="テキスト ボックス 382"/>
        <xdr:cNvSpPr txBox="1"/>
      </xdr:nvSpPr>
      <xdr:spPr>
        <a:xfrm>
          <a:off x="14909800" y="6905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13208</xdr:rowOff>
    </xdr:from>
    <xdr:to>
      <xdr:col>21</xdr:col>
      <xdr:colOff>0</xdr:colOff>
      <xdr:row>43</xdr:row>
      <xdr:rowOff>37338</xdr:rowOff>
    </xdr:to>
    <xdr:cxnSp macro="">
      <xdr:nvCxnSpPr>
        <xdr:cNvPr id="384" name="直線コネクタ 383"/>
        <xdr:cNvCxnSpPr/>
      </xdr:nvCxnSpPr>
      <xdr:spPr>
        <a:xfrm>
          <a:off x="13512800" y="738555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150876</xdr:rowOff>
    </xdr:from>
    <xdr:to>
      <xdr:col>21</xdr:col>
      <xdr:colOff>50800</xdr:colOff>
      <xdr:row>42</xdr:row>
      <xdr:rowOff>81026</xdr:rowOff>
    </xdr:to>
    <xdr:sp macro="" textlink="">
      <xdr:nvSpPr>
        <xdr:cNvPr id="385" name="フローチャート : 判断 384"/>
        <xdr:cNvSpPr/>
      </xdr:nvSpPr>
      <xdr:spPr>
        <a:xfrm>
          <a:off x="14351000" y="718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91203</xdr:rowOff>
    </xdr:from>
    <xdr:ext cx="762000" cy="259045"/>
    <xdr:sp macro="" textlink="">
      <xdr:nvSpPr>
        <xdr:cNvPr id="386" name="テキスト ボックス 385"/>
        <xdr:cNvSpPr txBox="1"/>
      </xdr:nvSpPr>
      <xdr:spPr>
        <a:xfrm>
          <a:off x="14020800" y="694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42164</xdr:rowOff>
    </xdr:from>
    <xdr:to>
      <xdr:col>19</xdr:col>
      <xdr:colOff>533400</xdr:colOff>
      <xdr:row>42</xdr:row>
      <xdr:rowOff>143764</xdr:rowOff>
    </xdr:to>
    <xdr:sp macro="" textlink="">
      <xdr:nvSpPr>
        <xdr:cNvPr id="387" name="フローチャート : 判断 386"/>
        <xdr:cNvSpPr/>
      </xdr:nvSpPr>
      <xdr:spPr>
        <a:xfrm>
          <a:off x="13462000" y="724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153941</xdr:rowOff>
    </xdr:from>
    <xdr:ext cx="762000" cy="259045"/>
    <xdr:sp macro="" textlink="">
      <xdr:nvSpPr>
        <xdr:cNvPr id="388" name="テキスト ボックス 387"/>
        <xdr:cNvSpPr txBox="1"/>
      </xdr:nvSpPr>
      <xdr:spPr>
        <a:xfrm>
          <a:off x="131318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42</xdr:row>
      <xdr:rowOff>42164</xdr:rowOff>
    </xdr:from>
    <xdr:to>
      <xdr:col>24</xdr:col>
      <xdr:colOff>609600</xdr:colOff>
      <xdr:row>42</xdr:row>
      <xdr:rowOff>143764</xdr:rowOff>
    </xdr:to>
    <xdr:sp macro="" textlink="">
      <xdr:nvSpPr>
        <xdr:cNvPr id="394" name="円/楕円 393"/>
        <xdr:cNvSpPr/>
      </xdr:nvSpPr>
      <xdr:spPr>
        <a:xfrm>
          <a:off x="16967200" y="724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14241</xdr:rowOff>
    </xdr:from>
    <xdr:ext cx="762000" cy="259045"/>
    <xdr:sp macro="" textlink="">
      <xdr:nvSpPr>
        <xdr:cNvPr id="395" name="公債費負担の状況該当値テキスト"/>
        <xdr:cNvSpPr txBox="1"/>
      </xdr:nvSpPr>
      <xdr:spPr>
        <a:xfrm>
          <a:off x="17106900" y="7215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162814</xdr:rowOff>
    </xdr:from>
    <xdr:to>
      <xdr:col>23</xdr:col>
      <xdr:colOff>457200</xdr:colOff>
      <xdr:row>43</xdr:row>
      <xdr:rowOff>92964</xdr:rowOff>
    </xdr:to>
    <xdr:sp macro="" textlink="">
      <xdr:nvSpPr>
        <xdr:cNvPr id="396" name="円/楕円 395"/>
        <xdr:cNvSpPr/>
      </xdr:nvSpPr>
      <xdr:spPr>
        <a:xfrm>
          <a:off x="16129000" y="736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77741</xdr:rowOff>
    </xdr:from>
    <xdr:ext cx="736600" cy="259045"/>
    <xdr:sp macro="" textlink="">
      <xdr:nvSpPr>
        <xdr:cNvPr id="397" name="テキスト ボックス 396"/>
        <xdr:cNvSpPr txBox="1"/>
      </xdr:nvSpPr>
      <xdr:spPr>
        <a:xfrm>
          <a:off x="15798800" y="7450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20320</xdr:rowOff>
    </xdr:from>
    <xdr:to>
      <xdr:col>22</xdr:col>
      <xdr:colOff>254000</xdr:colOff>
      <xdr:row>43</xdr:row>
      <xdr:rowOff>121920</xdr:rowOff>
    </xdr:to>
    <xdr:sp macro="" textlink="">
      <xdr:nvSpPr>
        <xdr:cNvPr id="398" name="円/楕円 397"/>
        <xdr:cNvSpPr/>
      </xdr:nvSpPr>
      <xdr:spPr>
        <a:xfrm>
          <a:off x="152400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106697</xdr:rowOff>
    </xdr:from>
    <xdr:ext cx="762000" cy="259045"/>
    <xdr:sp macro="" textlink="">
      <xdr:nvSpPr>
        <xdr:cNvPr id="399" name="テキスト ボックス 398"/>
        <xdr:cNvSpPr txBox="1"/>
      </xdr:nvSpPr>
      <xdr:spPr>
        <a:xfrm>
          <a:off x="14909800" y="7479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157988</xdr:rowOff>
    </xdr:from>
    <xdr:to>
      <xdr:col>21</xdr:col>
      <xdr:colOff>50800</xdr:colOff>
      <xdr:row>43</xdr:row>
      <xdr:rowOff>88138</xdr:rowOff>
    </xdr:to>
    <xdr:sp macro="" textlink="">
      <xdr:nvSpPr>
        <xdr:cNvPr id="400" name="円/楕円 399"/>
        <xdr:cNvSpPr/>
      </xdr:nvSpPr>
      <xdr:spPr>
        <a:xfrm>
          <a:off x="14351000" y="735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72915</xdr:rowOff>
    </xdr:from>
    <xdr:ext cx="762000" cy="259045"/>
    <xdr:sp macro="" textlink="">
      <xdr:nvSpPr>
        <xdr:cNvPr id="401" name="テキスト ボックス 400"/>
        <xdr:cNvSpPr txBox="1"/>
      </xdr:nvSpPr>
      <xdr:spPr>
        <a:xfrm>
          <a:off x="14020800" y="744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19</xdr:col>
      <xdr:colOff>431800</xdr:colOff>
      <xdr:row>42</xdr:row>
      <xdr:rowOff>133858</xdr:rowOff>
    </xdr:from>
    <xdr:to>
      <xdr:col>19</xdr:col>
      <xdr:colOff>533400</xdr:colOff>
      <xdr:row>43</xdr:row>
      <xdr:rowOff>64008</xdr:rowOff>
    </xdr:to>
    <xdr:sp macro="" textlink="">
      <xdr:nvSpPr>
        <xdr:cNvPr id="402" name="円/楕円 401"/>
        <xdr:cNvSpPr/>
      </xdr:nvSpPr>
      <xdr:spPr>
        <a:xfrm>
          <a:off x="13462000" y="733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48785</xdr:rowOff>
    </xdr:from>
    <xdr:ext cx="762000" cy="259045"/>
    <xdr:sp macro="" textlink="">
      <xdr:nvSpPr>
        <xdr:cNvPr id="403" name="テキスト ボックス 402"/>
        <xdr:cNvSpPr txBox="1"/>
      </xdr:nvSpPr>
      <xdr:spPr>
        <a:xfrm>
          <a:off x="13131800" y="7421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繰上償還を行い、借入額が償還額を超えないように抑制しているため、対前年度より地方債の現在高が減となったが、今後とも公債費等の削減を中心とする行政改革を進め、後世への負担を少しでも軽減するよう、新規事業等の実施について総点検を図り、財政の健全化に努める。</a:t>
          </a: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59972</xdr:rowOff>
    </xdr:to>
    <xdr:cxnSp macro="">
      <xdr:nvCxnSpPr>
        <xdr:cNvPr id="432" name="直線コネクタ 431"/>
        <xdr:cNvCxnSpPr/>
      </xdr:nvCxnSpPr>
      <xdr:spPr>
        <a:xfrm flipV="1">
          <a:off x="17018000" y="2370667"/>
          <a:ext cx="0" cy="1461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32049</xdr:rowOff>
    </xdr:from>
    <xdr:ext cx="762000" cy="259045"/>
    <xdr:sp macro="" textlink="">
      <xdr:nvSpPr>
        <xdr:cNvPr id="433" name="将来負担の状況最小値テキスト"/>
        <xdr:cNvSpPr txBox="1"/>
      </xdr:nvSpPr>
      <xdr:spPr>
        <a:xfrm>
          <a:off x="17106900" y="3803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109.0</a:t>
          </a:r>
          <a:endParaRPr kumimoji="1" lang="ja-JP" altLang="en-US" sz="1000" b="1">
            <a:latin typeface="ＭＳ Ｐゴシック"/>
          </a:endParaRPr>
        </a:p>
      </xdr:txBody>
    </xdr:sp>
    <xdr:clientData/>
  </xdr:oneCellAnchor>
  <xdr:twoCellAnchor>
    <xdr:from>
      <xdr:col>24</xdr:col>
      <xdr:colOff>469900</xdr:colOff>
      <xdr:row>22</xdr:row>
      <xdr:rowOff>59972</xdr:rowOff>
    </xdr:from>
    <xdr:to>
      <xdr:col>24</xdr:col>
      <xdr:colOff>647700</xdr:colOff>
      <xdr:row>22</xdr:row>
      <xdr:rowOff>59972</xdr:rowOff>
    </xdr:to>
    <xdr:cxnSp macro="">
      <xdr:nvCxnSpPr>
        <xdr:cNvPr id="434" name="直線コネクタ 433"/>
        <xdr:cNvCxnSpPr/>
      </xdr:nvCxnSpPr>
      <xdr:spPr>
        <a:xfrm>
          <a:off x="16929100" y="383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13</xdr:row>
      <xdr:rowOff>91017</xdr:rowOff>
    </xdr:from>
    <xdr:to>
      <xdr:col>23</xdr:col>
      <xdr:colOff>457200</xdr:colOff>
      <xdr:row>14</xdr:row>
      <xdr:rowOff>21167</xdr:rowOff>
    </xdr:to>
    <xdr:sp macro="" textlink="">
      <xdr:nvSpPr>
        <xdr:cNvPr id="439" name="フローチャート : 判断 43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31344</xdr:rowOff>
    </xdr:from>
    <xdr:ext cx="736600" cy="259045"/>
    <xdr:sp macro="" textlink="">
      <xdr:nvSpPr>
        <xdr:cNvPr id="440" name="テキスト ボックス 43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13</xdr:row>
      <xdr:rowOff>91017</xdr:rowOff>
    </xdr:from>
    <xdr:to>
      <xdr:col>22</xdr:col>
      <xdr:colOff>254000</xdr:colOff>
      <xdr:row>14</xdr:row>
      <xdr:rowOff>21167</xdr:rowOff>
    </xdr:to>
    <xdr:sp macro="" textlink="">
      <xdr:nvSpPr>
        <xdr:cNvPr id="441" name="フローチャート : 判断 440"/>
        <xdr:cNvSpPr/>
      </xdr:nvSpPr>
      <xdr:spPr>
        <a:xfrm>
          <a:off x="15240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31344</xdr:rowOff>
    </xdr:from>
    <xdr:ext cx="762000" cy="259045"/>
    <xdr:sp macro="" textlink="">
      <xdr:nvSpPr>
        <xdr:cNvPr id="442" name="テキスト ボックス 441"/>
        <xdr:cNvSpPr txBox="1"/>
      </xdr:nvSpPr>
      <xdr:spPr>
        <a:xfrm>
          <a:off x="14909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13</xdr:row>
      <xdr:rowOff>91017</xdr:rowOff>
    </xdr:from>
    <xdr:to>
      <xdr:col>21</xdr:col>
      <xdr:colOff>50800</xdr:colOff>
      <xdr:row>14</xdr:row>
      <xdr:rowOff>21167</xdr:rowOff>
    </xdr:to>
    <xdr:sp macro="" textlink="">
      <xdr:nvSpPr>
        <xdr:cNvPr id="443" name="フローチャート : 判断 442"/>
        <xdr:cNvSpPr/>
      </xdr:nvSpPr>
      <xdr:spPr>
        <a:xfrm>
          <a:off x="14351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31344</xdr:rowOff>
    </xdr:from>
    <xdr:ext cx="762000" cy="259045"/>
    <xdr:sp macro="" textlink="">
      <xdr:nvSpPr>
        <xdr:cNvPr id="444" name="テキスト ボックス 443"/>
        <xdr:cNvSpPr txBox="1"/>
      </xdr:nvSpPr>
      <xdr:spPr>
        <a:xfrm>
          <a:off x="14020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13</xdr:row>
      <xdr:rowOff>91017</xdr:rowOff>
    </xdr:from>
    <xdr:to>
      <xdr:col>19</xdr:col>
      <xdr:colOff>533400</xdr:colOff>
      <xdr:row>14</xdr:row>
      <xdr:rowOff>21167</xdr:rowOff>
    </xdr:to>
    <xdr:sp macro="" textlink="">
      <xdr:nvSpPr>
        <xdr:cNvPr id="445" name="フローチャート : 判断 444"/>
        <xdr:cNvSpPr/>
      </xdr:nvSpPr>
      <xdr:spPr>
        <a:xfrm>
          <a:off x="13462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31344</xdr:rowOff>
    </xdr:from>
    <xdr:ext cx="762000" cy="259045"/>
    <xdr:sp macro="" textlink="">
      <xdr:nvSpPr>
        <xdr:cNvPr id="446" name="テキスト ボックス 445"/>
        <xdr:cNvSpPr txBox="1"/>
      </xdr:nvSpPr>
      <xdr:spPr>
        <a:xfrm>
          <a:off x="13131800" y="208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前年度退職者</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２人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等の影響により減となったが、類似団体平均値を若干上回っている。今後の定年退職者数等（平成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年度４人、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年度３人、</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30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年度８人）を考慮すれば一時的なものである。</a:t>
          </a: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44704</xdr:rowOff>
    </xdr:from>
    <xdr:to>
      <xdr:col>7</xdr:col>
      <xdr:colOff>15875</xdr:colOff>
      <xdr:row>42</xdr:row>
      <xdr:rowOff>12700</xdr:rowOff>
    </xdr:to>
    <xdr:cxnSp macro="">
      <xdr:nvCxnSpPr>
        <xdr:cNvPr id="59" name="直線コネクタ 58"/>
        <xdr:cNvCxnSpPr/>
      </xdr:nvCxnSpPr>
      <xdr:spPr>
        <a:xfrm flipV="1">
          <a:off x="4826000" y="5874004"/>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156227</xdr:rowOff>
    </xdr:from>
    <xdr:ext cx="762000" cy="259045"/>
    <xdr:sp macro="" textlink="">
      <xdr:nvSpPr>
        <xdr:cNvPr id="60" name="人件費最小値テキスト"/>
        <xdr:cNvSpPr txBox="1"/>
      </xdr:nvSpPr>
      <xdr:spPr>
        <a:xfrm>
          <a:off x="4914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6</xdr:col>
      <xdr:colOff>612775</xdr:colOff>
      <xdr:row>42</xdr:row>
      <xdr:rowOff>12700</xdr:rowOff>
    </xdr:from>
    <xdr:to>
      <xdr:col>7</xdr:col>
      <xdr:colOff>104775</xdr:colOff>
      <xdr:row>42</xdr:row>
      <xdr:rowOff>12700</xdr:rowOff>
    </xdr:to>
    <xdr:cxnSp macro="">
      <xdr:nvCxnSpPr>
        <xdr:cNvPr id="61" name="直線コネクタ 60"/>
        <xdr:cNvCxnSpPr/>
      </xdr:nvCxnSpPr>
      <xdr:spPr>
        <a:xfrm>
          <a:off x="4737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131081</xdr:rowOff>
    </xdr:from>
    <xdr:ext cx="762000" cy="259045"/>
    <xdr:sp macro="" textlink="">
      <xdr:nvSpPr>
        <xdr:cNvPr id="62" name="人件費最大値テキスト"/>
        <xdr:cNvSpPr txBox="1"/>
      </xdr:nvSpPr>
      <xdr:spPr>
        <a:xfrm>
          <a:off x="4914900" y="561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13.2</a:t>
          </a:r>
          <a:endParaRPr kumimoji="1" lang="ja-JP" altLang="en-US" sz="1000" b="1">
            <a:latin typeface="ＭＳ Ｐゴシック"/>
          </a:endParaRPr>
        </a:p>
      </xdr:txBody>
    </xdr:sp>
    <xdr:clientData/>
  </xdr:oneCellAnchor>
  <xdr:twoCellAnchor>
    <xdr:from>
      <xdr:col>6</xdr:col>
      <xdr:colOff>612775</xdr:colOff>
      <xdr:row>34</xdr:row>
      <xdr:rowOff>44704</xdr:rowOff>
    </xdr:from>
    <xdr:to>
      <xdr:col>7</xdr:col>
      <xdr:colOff>104775</xdr:colOff>
      <xdr:row>34</xdr:row>
      <xdr:rowOff>44704</xdr:rowOff>
    </xdr:to>
    <xdr:cxnSp macro="">
      <xdr:nvCxnSpPr>
        <xdr:cNvPr id="63" name="直線コネクタ 62"/>
        <xdr:cNvCxnSpPr/>
      </xdr:nvCxnSpPr>
      <xdr:spPr>
        <a:xfrm>
          <a:off x="4737100" y="587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19558</xdr:rowOff>
    </xdr:from>
    <xdr:to>
      <xdr:col>7</xdr:col>
      <xdr:colOff>15875</xdr:colOff>
      <xdr:row>37</xdr:row>
      <xdr:rowOff>106426</xdr:rowOff>
    </xdr:to>
    <xdr:cxnSp macro="">
      <xdr:nvCxnSpPr>
        <xdr:cNvPr id="64" name="直線コネクタ 63"/>
        <xdr:cNvCxnSpPr/>
      </xdr:nvCxnSpPr>
      <xdr:spPr>
        <a:xfrm flipV="1">
          <a:off x="3987800" y="6363208"/>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120159</xdr:rowOff>
    </xdr:from>
    <xdr:ext cx="762000" cy="259045"/>
    <xdr:sp macro="" textlink="">
      <xdr:nvSpPr>
        <xdr:cNvPr id="65" name="人件費平均値テキスト"/>
        <xdr:cNvSpPr txBox="1"/>
      </xdr:nvSpPr>
      <xdr:spPr>
        <a:xfrm>
          <a:off x="4914900" y="61209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103632</xdr:rowOff>
    </xdr:from>
    <xdr:to>
      <xdr:col>7</xdr:col>
      <xdr:colOff>66675</xdr:colOff>
      <xdr:row>37</xdr:row>
      <xdr:rowOff>33782</xdr:rowOff>
    </xdr:to>
    <xdr:sp macro="" textlink="">
      <xdr:nvSpPr>
        <xdr:cNvPr id="66" name="フローチャート : 判断 65"/>
        <xdr:cNvSpPr/>
      </xdr:nvSpPr>
      <xdr:spPr>
        <a:xfrm>
          <a:off x="47752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106426</xdr:rowOff>
    </xdr:from>
    <xdr:to>
      <xdr:col>5</xdr:col>
      <xdr:colOff>549275</xdr:colOff>
      <xdr:row>37</xdr:row>
      <xdr:rowOff>106426</xdr:rowOff>
    </xdr:to>
    <xdr:cxnSp macro="">
      <xdr:nvCxnSpPr>
        <xdr:cNvPr id="67" name="直線コネクタ 66"/>
        <xdr:cNvCxnSpPr/>
      </xdr:nvCxnSpPr>
      <xdr:spPr>
        <a:xfrm>
          <a:off x="3098800" y="64500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131064</xdr:rowOff>
    </xdr:from>
    <xdr:to>
      <xdr:col>5</xdr:col>
      <xdr:colOff>600075</xdr:colOff>
      <xdr:row>37</xdr:row>
      <xdr:rowOff>61214</xdr:rowOff>
    </xdr:to>
    <xdr:sp macro="" textlink="">
      <xdr:nvSpPr>
        <xdr:cNvPr id="68" name="フローチャート : 判断 67"/>
        <xdr:cNvSpPr/>
      </xdr:nvSpPr>
      <xdr:spPr>
        <a:xfrm>
          <a:off x="3937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71391</xdr:rowOff>
    </xdr:from>
    <xdr:ext cx="736600" cy="259045"/>
    <xdr:sp macro="" textlink="">
      <xdr:nvSpPr>
        <xdr:cNvPr id="69" name="テキスト ボックス 68"/>
        <xdr:cNvSpPr txBox="1"/>
      </xdr:nvSpPr>
      <xdr:spPr>
        <a:xfrm>
          <a:off x="3606800" y="60721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106426</xdr:rowOff>
    </xdr:from>
    <xdr:to>
      <xdr:col>4</xdr:col>
      <xdr:colOff>346075</xdr:colOff>
      <xdr:row>37</xdr:row>
      <xdr:rowOff>110998</xdr:rowOff>
    </xdr:to>
    <xdr:cxnSp macro="">
      <xdr:nvCxnSpPr>
        <xdr:cNvPr id="70" name="直線コネクタ 69"/>
        <xdr:cNvCxnSpPr/>
      </xdr:nvCxnSpPr>
      <xdr:spPr>
        <a:xfrm flipV="1">
          <a:off x="2209800" y="64500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80772</xdr:rowOff>
    </xdr:from>
    <xdr:to>
      <xdr:col>4</xdr:col>
      <xdr:colOff>396875</xdr:colOff>
      <xdr:row>37</xdr:row>
      <xdr:rowOff>10922</xdr:rowOff>
    </xdr:to>
    <xdr:sp macro="" textlink="">
      <xdr:nvSpPr>
        <xdr:cNvPr id="71" name="フローチャート : 判断 70"/>
        <xdr:cNvSpPr/>
      </xdr:nvSpPr>
      <xdr:spPr>
        <a:xfrm>
          <a:off x="3048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21099</xdr:rowOff>
    </xdr:from>
    <xdr:ext cx="762000" cy="259045"/>
    <xdr:sp macro="" textlink="">
      <xdr:nvSpPr>
        <xdr:cNvPr id="72" name="テキスト ボックス 71"/>
        <xdr:cNvSpPr txBox="1"/>
      </xdr:nvSpPr>
      <xdr:spPr>
        <a:xfrm>
          <a:off x="2717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110998</xdr:rowOff>
    </xdr:from>
    <xdr:to>
      <xdr:col>3</xdr:col>
      <xdr:colOff>142875</xdr:colOff>
      <xdr:row>37</xdr:row>
      <xdr:rowOff>110998</xdr:rowOff>
    </xdr:to>
    <xdr:cxnSp macro="">
      <xdr:nvCxnSpPr>
        <xdr:cNvPr id="73" name="直線コネクタ 72"/>
        <xdr:cNvCxnSpPr/>
      </xdr:nvCxnSpPr>
      <xdr:spPr>
        <a:xfrm>
          <a:off x="1320800" y="64546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99060</xdr:rowOff>
    </xdr:from>
    <xdr:to>
      <xdr:col>3</xdr:col>
      <xdr:colOff>193675</xdr:colOff>
      <xdr:row>37</xdr:row>
      <xdr:rowOff>29210</xdr:rowOff>
    </xdr:to>
    <xdr:sp macro="" textlink="">
      <xdr:nvSpPr>
        <xdr:cNvPr id="74" name="フローチャート : 判断 73"/>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75" name="テキスト ボックス 74"/>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23.0</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135636</xdr:rowOff>
    </xdr:from>
    <xdr:to>
      <xdr:col>1</xdr:col>
      <xdr:colOff>676275</xdr:colOff>
      <xdr:row>37</xdr:row>
      <xdr:rowOff>65786</xdr:rowOff>
    </xdr:to>
    <xdr:sp macro="" textlink="">
      <xdr:nvSpPr>
        <xdr:cNvPr id="76" name="フローチャート :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140208</xdr:rowOff>
    </xdr:from>
    <xdr:to>
      <xdr:col>7</xdr:col>
      <xdr:colOff>66675</xdr:colOff>
      <xdr:row>37</xdr:row>
      <xdr:rowOff>70358</xdr:rowOff>
    </xdr:to>
    <xdr:sp macro="" textlink="">
      <xdr:nvSpPr>
        <xdr:cNvPr id="83" name="円/楕円 82"/>
        <xdr:cNvSpPr/>
      </xdr:nvSpPr>
      <xdr:spPr>
        <a:xfrm>
          <a:off x="47752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112285</xdr:rowOff>
    </xdr:from>
    <xdr:ext cx="762000" cy="259045"/>
    <xdr:sp macro="" textlink="">
      <xdr:nvSpPr>
        <xdr:cNvPr id="84" name="人件費該当値テキスト"/>
        <xdr:cNvSpPr txBox="1"/>
      </xdr:nvSpPr>
      <xdr:spPr>
        <a:xfrm>
          <a:off x="4914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55626</xdr:rowOff>
    </xdr:from>
    <xdr:to>
      <xdr:col>5</xdr:col>
      <xdr:colOff>600075</xdr:colOff>
      <xdr:row>37</xdr:row>
      <xdr:rowOff>157226</xdr:rowOff>
    </xdr:to>
    <xdr:sp macro="" textlink="">
      <xdr:nvSpPr>
        <xdr:cNvPr id="85" name="円/楕円 84"/>
        <xdr:cNvSpPr/>
      </xdr:nvSpPr>
      <xdr:spPr>
        <a:xfrm>
          <a:off x="3937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142003</xdr:rowOff>
    </xdr:from>
    <xdr:ext cx="736600" cy="259045"/>
    <xdr:sp macro="" textlink="">
      <xdr:nvSpPr>
        <xdr:cNvPr id="86" name="テキスト ボックス 85"/>
        <xdr:cNvSpPr txBox="1"/>
      </xdr:nvSpPr>
      <xdr:spPr>
        <a:xfrm>
          <a:off x="3606800" y="64856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55626</xdr:rowOff>
    </xdr:from>
    <xdr:to>
      <xdr:col>4</xdr:col>
      <xdr:colOff>396875</xdr:colOff>
      <xdr:row>37</xdr:row>
      <xdr:rowOff>157226</xdr:rowOff>
    </xdr:to>
    <xdr:sp macro="" textlink="">
      <xdr:nvSpPr>
        <xdr:cNvPr id="87" name="円/楕円 86"/>
        <xdr:cNvSpPr/>
      </xdr:nvSpPr>
      <xdr:spPr>
        <a:xfrm>
          <a:off x="3048000" y="6399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142003</xdr:rowOff>
    </xdr:from>
    <xdr:ext cx="762000" cy="259045"/>
    <xdr:sp macro="" textlink="">
      <xdr:nvSpPr>
        <xdr:cNvPr id="88" name="テキスト ボックス 87"/>
        <xdr:cNvSpPr txBox="1"/>
      </xdr:nvSpPr>
      <xdr:spPr>
        <a:xfrm>
          <a:off x="27178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25.8</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60198</xdr:rowOff>
    </xdr:from>
    <xdr:to>
      <xdr:col>3</xdr:col>
      <xdr:colOff>193675</xdr:colOff>
      <xdr:row>37</xdr:row>
      <xdr:rowOff>161798</xdr:rowOff>
    </xdr:to>
    <xdr:sp macro="" textlink="">
      <xdr:nvSpPr>
        <xdr:cNvPr id="89" name="円/楕円 88"/>
        <xdr:cNvSpPr/>
      </xdr:nvSpPr>
      <xdr:spPr>
        <a:xfrm>
          <a:off x="2159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146575</xdr:rowOff>
    </xdr:from>
    <xdr:ext cx="762000" cy="259045"/>
    <xdr:sp macro="" textlink="">
      <xdr:nvSpPr>
        <xdr:cNvPr id="90" name="テキスト ボックス 89"/>
        <xdr:cNvSpPr txBox="1"/>
      </xdr:nvSpPr>
      <xdr:spPr>
        <a:xfrm>
          <a:off x="1828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60198</xdr:rowOff>
    </xdr:from>
    <xdr:to>
      <xdr:col>1</xdr:col>
      <xdr:colOff>676275</xdr:colOff>
      <xdr:row>37</xdr:row>
      <xdr:rowOff>161798</xdr:rowOff>
    </xdr:to>
    <xdr:sp macro="" textlink="">
      <xdr:nvSpPr>
        <xdr:cNvPr id="91" name="円/楕円 90"/>
        <xdr:cNvSpPr/>
      </xdr:nvSpPr>
      <xdr:spPr>
        <a:xfrm>
          <a:off x="1270000" y="6403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146575</xdr:rowOff>
    </xdr:from>
    <xdr:ext cx="762000" cy="259045"/>
    <xdr:sp macro="" textlink="">
      <xdr:nvSpPr>
        <xdr:cNvPr id="92" name="テキスト ボックス 91"/>
        <xdr:cNvSpPr txBox="1"/>
      </xdr:nvSpPr>
      <xdr:spPr>
        <a:xfrm>
          <a:off x="939800" y="6490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27/147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消防団員出動費の減や燃料単価の減等により、物件費に係る経常収支比率が前年度に比べると</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ポイント減少した。今後、職員数の減少による委託（物件費）へのシフトが考えられるが、より一層事業の精査を行い、経費の削減に努める。</a:t>
          </a: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85090</xdr:rowOff>
    </xdr:from>
    <xdr:to>
      <xdr:col>24</xdr:col>
      <xdr:colOff>31750</xdr:colOff>
      <xdr:row>22</xdr:row>
      <xdr:rowOff>50800</xdr:rowOff>
    </xdr:to>
    <xdr:cxnSp macro="">
      <xdr:nvCxnSpPr>
        <xdr:cNvPr id="120" name="直線コネクタ 119"/>
        <xdr:cNvCxnSpPr/>
      </xdr:nvCxnSpPr>
      <xdr:spPr>
        <a:xfrm flipV="1">
          <a:off x="16510000" y="2313940"/>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22877</xdr:rowOff>
    </xdr:from>
    <xdr:ext cx="762000" cy="259045"/>
    <xdr:sp macro="" textlink="">
      <xdr:nvSpPr>
        <xdr:cNvPr id="121" name="物件費最小値テキスト"/>
        <xdr:cNvSpPr txBox="1"/>
      </xdr:nvSpPr>
      <xdr:spPr>
        <a:xfrm>
          <a:off x="165989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26.0</a:t>
          </a:r>
          <a:endParaRPr kumimoji="1" lang="ja-JP" altLang="en-US" sz="1000" b="1">
            <a:latin typeface="ＭＳ Ｐゴシック"/>
          </a:endParaRPr>
        </a:p>
      </xdr:txBody>
    </xdr:sp>
    <xdr:clientData/>
  </xdr:oneCellAnchor>
  <xdr:twoCellAnchor>
    <xdr:from>
      <xdr:col>23</xdr:col>
      <xdr:colOff>628650</xdr:colOff>
      <xdr:row>22</xdr:row>
      <xdr:rowOff>50800</xdr:rowOff>
    </xdr:from>
    <xdr:to>
      <xdr:col>24</xdr:col>
      <xdr:colOff>120650</xdr:colOff>
      <xdr:row>22</xdr:row>
      <xdr:rowOff>50800</xdr:rowOff>
    </xdr:to>
    <xdr:cxnSp macro="">
      <xdr:nvCxnSpPr>
        <xdr:cNvPr id="122" name="直線コネクタ 121"/>
        <xdr:cNvCxnSpPr/>
      </xdr:nvCxnSpPr>
      <xdr:spPr>
        <a:xfrm>
          <a:off x="16421100" y="3822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17</xdr:rowOff>
    </xdr:from>
    <xdr:ext cx="762000" cy="259045"/>
    <xdr:sp macro="" textlink="">
      <xdr:nvSpPr>
        <xdr:cNvPr id="123" name="物件費最大値テキスト"/>
        <xdr:cNvSpPr txBox="1"/>
      </xdr:nvSpPr>
      <xdr:spPr>
        <a:xfrm>
          <a:off x="16598900" y="2057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a:t>
          </a:r>
          <a:endParaRPr kumimoji="1" lang="ja-JP" altLang="en-US" sz="1000" b="1">
            <a:latin typeface="ＭＳ Ｐゴシック"/>
          </a:endParaRPr>
        </a:p>
      </xdr:txBody>
    </xdr:sp>
    <xdr:clientData/>
  </xdr:oneCellAnchor>
  <xdr:twoCellAnchor>
    <xdr:from>
      <xdr:col>23</xdr:col>
      <xdr:colOff>628650</xdr:colOff>
      <xdr:row>13</xdr:row>
      <xdr:rowOff>85090</xdr:rowOff>
    </xdr:from>
    <xdr:to>
      <xdr:col>24</xdr:col>
      <xdr:colOff>120650</xdr:colOff>
      <xdr:row>13</xdr:row>
      <xdr:rowOff>85090</xdr:rowOff>
    </xdr:to>
    <xdr:cxnSp macro="">
      <xdr:nvCxnSpPr>
        <xdr:cNvPr id="124" name="直線コネクタ 123"/>
        <xdr:cNvCxnSpPr/>
      </xdr:nvCxnSpPr>
      <xdr:spPr>
        <a:xfrm>
          <a:off x="16421100" y="23139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85090</xdr:rowOff>
    </xdr:from>
    <xdr:to>
      <xdr:col>24</xdr:col>
      <xdr:colOff>31750</xdr:colOff>
      <xdr:row>16</xdr:row>
      <xdr:rowOff>35560</xdr:rowOff>
    </xdr:to>
    <xdr:cxnSp macro="">
      <xdr:nvCxnSpPr>
        <xdr:cNvPr id="125" name="直線コネクタ 124"/>
        <xdr:cNvCxnSpPr/>
      </xdr:nvCxnSpPr>
      <xdr:spPr>
        <a:xfrm flipV="1">
          <a:off x="15671800" y="2656840"/>
          <a:ext cx="8382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78757</xdr:rowOff>
    </xdr:from>
    <xdr:ext cx="762000" cy="259045"/>
    <xdr:sp macro="" textlink="">
      <xdr:nvSpPr>
        <xdr:cNvPr id="126" name="物件費平均値テキスト"/>
        <xdr:cNvSpPr txBox="1"/>
      </xdr:nvSpPr>
      <xdr:spPr>
        <a:xfrm>
          <a:off x="16598900" y="2821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7" name="フローチャート : 判断 126"/>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46990</xdr:rowOff>
    </xdr:from>
    <xdr:to>
      <xdr:col>22</xdr:col>
      <xdr:colOff>565150</xdr:colOff>
      <xdr:row>16</xdr:row>
      <xdr:rowOff>35560</xdr:rowOff>
    </xdr:to>
    <xdr:cxnSp macro="">
      <xdr:nvCxnSpPr>
        <xdr:cNvPr id="128" name="直線コネクタ 127"/>
        <xdr:cNvCxnSpPr/>
      </xdr:nvCxnSpPr>
      <xdr:spPr>
        <a:xfrm>
          <a:off x="14782800" y="26187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114300</xdr:rowOff>
    </xdr:from>
    <xdr:to>
      <xdr:col>22</xdr:col>
      <xdr:colOff>615950</xdr:colOff>
      <xdr:row>17</xdr:row>
      <xdr:rowOff>44450</xdr:rowOff>
    </xdr:to>
    <xdr:sp macro="" textlink="">
      <xdr:nvSpPr>
        <xdr:cNvPr id="129" name="フローチャート : 判断 128"/>
        <xdr:cNvSpPr/>
      </xdr:nvSpPr>
      <xdr:spPr>
        <a:xfrm>
          <a:off x="15621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30" name="テキスト ボックス 129"/>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46990</xdr:rowOff>
    </xdr:from>
    <xdr:to>
      <xdr:col>21</xdr:col>
      <xdr:colOff>361950</xdr:colOff>
      <xdr:row>15</xdr:row>
      <xdr:rowOff>146050</xdr:rowOff>
    </xdr:to>
    <xdr:cxnSp macro="">
      <xdr:nvCxnSpPr>
        <xdr:cNvPr id="131" name="直線コネクタ 130"/>
        <xdr:cNvCxnSpPr/>
      </xdr:nvCxnSpPr>
      <xdr:spPr>
        <a:xfrm flipV="1">
          <a:off x="13893800" y="2618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30480</xdr:rowOff>
    </xdr:from>
    <xdr:to>
      <xdr:col>21</xdr:col>
      <xdr:colOff>412750</xdr:colOff>
      <xdr:row>16</xdr:row>
      <xdr:rowOff>132080</xdr:rowOff>
    </xdr:to>
    <xdr:sp macro="" textlink="">
      <xdr:nvSpPr>
        <xdr:cNvPr id="132" name="フローチャート : 判断 131"/>
        <xdr:cNvSpPr/>
      </xdr:nvSpPr>
      <xdr:spPr>
        <a:xfrm>
          <a:off x="14732000" y="27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116857</xdr:rowOff>
    </xdr:from>
    <xdr:ext cx="762000" cy="259045"/>
    <xdr:sp macro="" textlink="">
      <xdr:nvSpPr>
        <xdr:cNvPr id="133" name="テキスト ボックス 132"/>
        <xdr:cNvSpPr txBox="1"/>
      </xdr:nvSpPr>
      <xdr:spPr>
        <a:xfrm>
          <a:off x="14401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146050</xdr:rowOff>
    </xdr:from>
    <xdr:to>
      <xdr:col>20</xdr:col>
      <xdr:colOff>158750</xdr:colOff>
      <xdr:row>16</xdr:row>
      <xdr:rowOff>43180</xdr:rowOff>
    </xdr:to>
    <xdr:cxnSp macro="">
      <xdr:nvCxnSpPr>
        <xdr:cNvPr id="134" name="直線コネクタ 133"/>
        <xdr:cNvCxnSpPr/>
      </xdr:nvCxnSpPr>
      <xdr:spPr>
        <a:xfrm flipV="1">
          <a:off x="13004800" y="271780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163830</xdr:rowOff>
    </xdr:from>
    <xdr:to>
      <xdr:col>20</xdr:col>
      <xdr:colOff>209550</xdr:colOff>
      <xdr:row>16</xdr:row>
      <xdr:rowOff>93980</xdr:rowOff>
    </xdr:to>
    <xdr:sp macro="" textlink="">
      <xdr:nvSpPr>
        <xdr:cNvPr id="135" name="フローチャート : 判断 134"/>
        <xdr:cNvSpPr/>
      </xdr:nvSpPr>
      <xdr:spPr>
        <a:xfrm>
          <a:off x="13843000" y="273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78757</xdr:rowOff>
    </xdr:from>
    <xdr:ext cx="762000" cy="259045"/>
    <xdr:sp macro="" textlink="">
      <xdr:nvSpPr>
        <xdr:cNvPr id="136" name="テキスト ボックス 135"/>
        <xdr:cNvSpPr txBox="1"/>
      </xdr:nvSpPr>
      <xdr:spPr>
        <a:xfrm>
          <a:off x="13512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7" name="フローチャート : 判断 136"/>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8" name="テキスト ボックス 137"/>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15</xdr:row>
      <xdr:rowOff>34290</xdr:rowOff>
    </xdr:from>
    <xdr:to>
      <xdr:col>24</xdr:col>
      <xdr:colOff>82550</xdr:colOff>
      <xdr:row>15</xdr:row>
      <xdr:rowOff>135890</xdr:rowOff>
    </xdr:to>
    <xdr:sp macro="" textlink="">
      <xdr:nvSpPr>
        <xdr:cNvPr id="144" name="円/楕円 143"/>
        <xdr:cNvSpPr/>
      </xdr:nvSpPr>
      <xdr:spPr>
        <a:xfrm>
          <a:off x="16459200" y="260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50817</xdr:rowOff>
    </xdr:from>
    <xdr:ext cx="762000" cy="259045"/>
    <xdr:sp macro="" textlink="">
      <xdr:nvSpPr>
        <xdr:cNvPr id="145" name="物件費該当値テキスト"/>
        <xdr:cNvSpPr txBox="1"/>
      </xdr:nvSpPr>
      <xdr:spPr>
        <a:xfrm>
          <a:off x="16598900" y="245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156210</xdr:rowOff>
    </xdr:from>
    <xdr:to>
      <xdr:col>22</xdr:col>
      <xdr:colOff>615950</xdr:colOff>
      <xdr:row>16</xdr:row>
      <xdr:rowOff>86360</xdr:rowOff>
    </xdr:to>
    <xdr:sp macro="" textlink="">
      <xdr:nvSpPr>
        <xdr:cNvPr id="146" name="円/楕円 145"/>
        <xdr:cNvSpPr/>
      </xdr:nvSpPr>
      <xdr:spPr>
        <a:xfrm>
          <a:off x="15621000" y="272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96537</xdr:rowOff>
    </xdr:from>
    <xdr:ext cx="736600" cy="259045"/>
    <xdr:sp macro="" textlink="">
      <xdr:nvSpPr>
        <xdr:cNvPr id="147" name="テキスト ボックス 146"/>
        <xdr:cNvSpPr txBox="1"/>
      </xdr:nvSpPr>
      <xdr:spPr>
        <a:xfrm>
          <a:off x="15290800" y="2496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167640</xdr:rowOff>
    </xdr:from>
    <xdr:to>
      <xdr:col>21</xdr:col>
      <xdr:colOff>412750</xdr:colOff>
      <xdr:row>15</xdr:row>
      <xdr:rowOff>97790</xdr:rowOff>
    </xdr:to>
    <xdr:sp macro="" textlink="">
      <xdr:nvSpPr>
        <xdr:cNvPr id="148" name="円/楕円 147"/>
        <xdr:cNvSpPr/>
      </xdr:nvSpPr>
      <xdr:spPr>
        <a:xfrm>
          <a:off x="14732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107967</xdr:rowOff>
    </xdr:from>
    <xdr:ext cx="762000" cy="259045"/>
    <xdr:sp macro="" textlink="">
      <xdr:nvSpPr>
        <xdr:cNvPr id="149" name="テキスト ボックス 148"/>
        <xdr:cNvSpPr txBox="1"/>
      </xdr:nvSpPr>
      <xdr:spPr>
        <a:xfrm>
          <a:off x="14401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95250</xdr:rowOff>
    </xdr:from>
    <xdr:to>
      <xdr:col>20</xdr:col>
      <xdr:colOff>209550</xdr:colOff>
      <xdr:row>16</xdr:row>
      <xdr:rowOff>25400</xdr:rowOff>
    </xdr:to>
    <xdr:sp macro="" textlink="">
      <xdr:nvSpPr>
        <xdr:cNvPr id="150" name="円/楕円 149"/>
        <xdr:cNvSpPr/>
      </xdr:nvSpPr>
      <xdr:spPr>
        <a:xfrm>
          <a:off x="13843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35577</xdr:rowOff>
    </xdr:from>
    <xdr:ext cx="762000" cy="259045"/>
    <xdr:sp macro="" textlink="">
      <xdr:nvSpPr>
        <xdr:cNvPr id="151" name="テキスト ボックス 150"/>
        <xdr:cNvSpPr txBox="1"/>
      </xdr:nvSpPr>
      <xdr:spPr>
        <a:xfrm>
          <a:off x="13512800" y="243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163830</xdr:rowOff>
    </xdr:from>
    <xdr:to>
      <xdr:col>19</xdr:col>
      <xdr:colOff>6350</xdr:colOff>
      <xdr:row>16</xdr:row>
      <xdr:rowOff>93980</xdr:rowOff>
    </xdr:to>
    <xdr:sp macro="" textlink="">
      <xdr:nvSpPr>
        <xdr:cNvPr id="152" name="円/楕円 151"/>
        <xdr:cNvSpPr/>
      </xdr:nvSpPr>
      <xdr:spPr>
        <a:xfrm>
          <a:off x="12954000" y="273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78757</xdr:rowOff>
    </xdr:from>
    <xdr:ext cx="762000" cy="259045"/>
    <xdr:sp macro="" textlink="">
      <xdr:nvSpPr>
        <xdr:cNvPr id="153" name="テキスト ボックス 152"/>
        <xdr:cNvSpPr txBox="1"/>
      </xdr:nvSpPr>
      <xdr:spPr>
        <a:xfrm>
          <a:off x="12623800" y="2821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94/147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扶助費に係る経常収支比率は、臨時福祉給付金の減額（△</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等により減となったが、類似団体平均を若干上回っている。要因としては自立支援医療給付費や重度心身障害児・者医療費、高齢化による各種扶助費も増加傾向にあることがあげられる。今後とも各種審査等の適正化に努める。</a:t>
          </a: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37193</xdr:rowOff>
    </xdr:from>
    <xdr:to>
      <xdr:col>7</xdr:col>
      <xdr:colOff>15875</xdr:colOff>
      <xdr:row>61</xdr:row>
      <xdr:rowOff>86178</xdr:rowOff>
    </xdr:to>
    <xdr:cxnSp macro="">
      <xdr:nvCxnSpPr>
        <xdr:cNvPr id="182" name="直線コネクタ 181"/>
        <xdr:cNvCxnSpPr/>
      </xdr:nvCxnSpPr>
      <xdr:spPr>
        <a:xfrm flipV="1">
          <a:off x="4826000" y="9124043"/>
          <a:ext cx="0" cy="14205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58255</xdr:rowOff>
    </xdr:from>
    <xdr:ext cx="762000" cy="259045"/>
    <xdr:sp macro="" textlink="">
      <xdr:nvSpPr>
        <xdr:cNvPr id="183" name="扶助費最小値テキスト"/>
        <xdr:cNvSpPr txBox="1"/>
      </xdr:nvSpPr>
      <xdr:spPr>
        <a:xfrm>
          <a:off x="4914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6</xdr:col>
      <xdr:colOff>612775</xdr:colOff>
      <xdr:row>61</xdr:row>
      <xdr:rowOff>86178</xdr:rowOff>
    </xdr:from>
    <xdr:to>
      <xdr:col>7</xdr:col>
      <xdr:colOff>104775</xdr:colOff>
      <xdr:row>61</xdr:row>
      <xdr:rowOff>86178</xdr:rowOff>
    </xdr:to>
    <xdr:cxnSp macro="">
      <xdr:nvCxnSpPr>
        <xdr:cNvPr id="184" name="直線コネクタ 183"/>
        <xdr:cNvCxnSpPr/>
      </xdr:nvCxnSpPr>
      <xdr:spPr>
        <a:xfrm>
          <a:off x="4737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123570</xdr:rowOff>
    </xdr:from>
    <xdr:ext cx="762000" cy="259045"/>
    <xdr:sp macro="" textlink="">
      <xdr:nvSpPr>
        <xdr:cNvPr id="185" name="扶助費最大値テキスト"/>
        <xdr:cNvSpPr txBox="1"/>
      </xdr:nvSpPr>
      <xdr:spPr>
        <a:xfrm>
          <a:off x="4914900" y="8867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6</xdr:col>
      <xdr:colOff>612775</xdr:colOff>
      <xdr:row>53</xdr:row>
      <xdr:rowOff>37193</xdr:rowOff>
    </xdr:from>
    <xdr:to>
      <xdr:col>7</xdr:col>
      <xdr:colOff>104775</xdr:colOff>
      <xdr:row>53</xdr:row>
      <xdr:rowOff>37193</xdr:rowOff>
    </xdr:to>
    <xdr:cxnSp macro="">
      <xdr:nvCxnSpPr>
        <xdr:cNvPr id="186" name="直線コネクタ 185"/>
        <xdr:cNvCxnSpPr/>
      </xdr:nvCxnSpPr>
      <xdr:spPr>
        <a:xfrm>
          <a:off x="4737100" y="912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53522</xdr:rowOff>
    </xdr:from>
    <xdr:to>
      <xdr:col>7</xdr:col>
      <xdr:colOff>15875</xdr:colOff>
      <xdr:row>55</xdr:row>
      <xdr:rowOff>167822</xdr:rowOff>
    </xdr:to>
    <xdr:cxnSp macro="">
      <xdr:nvCxnSpPr>
        <xdr:cNvPr id="187" name="直線コネクタ 186"/>
        <xdr:cNvCxnSpPr/>
      </xdr:nvCxnSpPr>
      <xdr:spPr>
        <a:xfrm flipV="1">
          <a:off x="3987800" y="9483272"/>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2920</xdr:rowOff>
    </xdr:from>
    <xdr:ext cx="762000" cy="259045"/>
    <xdr:sp macro="" textlink="">
      <xdr:nvSpPr>
        <xdr:cNvPr id="188" name="扶助費平均値テキスト"/>
        <xdr:cNvSpPr txBox="1"/>
      </xdr:nvSpPr>
      <xdr:spPr>
        <a:xfrm>
          <a:off x="4914900" y="9261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157843</xdr:rowOff>
    </xdr:from>
    <xdr:to>
      <xdr:col>7</xdr:col>
      <xdr:colOff>66675</xdr:colOff>
      <xdr:row>55</xdr:row>
      <xdr:rowOff>87993</xdr:rowOff>
    </xdr:to>
    <xdr:sp macro="" textlink="">
      <xdr:nvSpPr>
        <xdr:cNvPr id="189" name="フローチャート : 判断 188"/>
        <xdr:cNvSpPr/>
      </xdr:nvSpPr>
      <xdr:spPr>
        <a:xfrm>
          <a:off x="4775200" y="9416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86178</xdr:rowOff>
    </xdr:from>
    <xdr:to>
      <xdr:col>5</xdr:col>
      <xdr:colOff>549275</xdr:colOff>
      <xdr:row>55</xdr:row>
      <xdr:rowOff>167822</xdr:rowOff>
    </xdr:to>
    <xdr:cxnSp macro="">
      <xdr:nvCxnSpPr>
        <xdr:cNvPr id="190" name="直線コネクタ 189"/>
        <xdr:cNvCxnSpPr/>
      </xdr:nvCxnSpPr>
      <xdr:spPr>
        <a:xfrm>
          <a:off x="3098800" y="95159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141515</xdr:rowOff>
    </xdr:from>
    <xdr:to>
      <xdr:col>5</xdr:col>
      <xdr:colOff>600075</xdr:colOff>
      <xdr:row>55</xdr:row>
      <xdr:rowOff>71665</xdr:rowOff>
    </xdr:to>
    <xdr:sp macro="" textlink="">
      <xdr:nvSpPr>
        <xdr:cNvPr id="191" name="フローチャート : 判断 190"/>
        <xdr:cNvSpPr/>
      </xdr:nvSpPr>
      <xdr:spPr>
        <a:xfrm>
          <a:off x="3937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81842</xdr:rowOff>
    </xdr:from>
    <xdr:ext cx="736600" cy="259045"/>
    <xdr:sp macro="" textlink="">
      <xdr:nvSpPr>
        <xdr:cNvPr id="192" name="テキスト ボックス 191"/>
        <xdr:cNvSpPr txBox="1"/>
      </xdr:nvSpPr>
      <xdr:spPr>
        <a:xfrm>
          <a:off x="3606800" y="9168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86178</xdr:rowOff>
    </xdr:from>
    <xdr:to>
      <xdr:col>4</xdr:col>
      <xdr:colOff>346075</xdr:colOff>
      <xdr:row>55</xdr:row>
      <xdr:rowOff>86178</xdr:rowOff>
    </xdr:to>
    <xdr:cxnSp macro="">
      <xdr:nvCxnSpPr>
        <xdr:cNvPr id="193" name="直線コネクタ 192"/>
        <xdr:cNvCxnSpPr/>
      </xdr:nvCxnSpPr>
      <xdr:spPr>
        <a:xfrm>
          <a:off x="2209800" y="95159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125185</xdr:rowOff>
    </xdr:from>
    <xdr:to>
      <xdr:col>4</xdr:col>
      <xdr:colOff>396875</xdr:colOff>
      <xdr:row>55</xdr:row>
      <xdr:rowOff>55335</xdr:rowOff>
    </xdr:to>
    <xdr:sp macro="" textlink="">
      <xdr:nvSpPr>
        <xdr:cNvPr id="194" name="フローチャート : 判断 193"/>
        <xdr:cNvSpPr/>
      </xdr:nvSpPr>
      <xdr:spPr>
        <a:xfrm>
          <a:off x="3048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65512</xdr:rowOff>
    </xdr:from>
    <xdr:ext cx="762000" cy="259045"/>
    <xdr:sp macro="" textlink="">
      <xdr:nvSpPr>
        <xdr:cNvPr id="195" name="テキスト ボックス 194"/>
        <xdr:cNvSpPr txBox="1"/>
      </xdr:nvSpPr>
      <xdr:spPr>
        <a:xfrm>
          <a:off x="2717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20865</xdr:rowOff>
    </xdr:from>
    <xdr:to>
      <xdr:col>3</xdr:col>
      <xdr:colOff>142875</xdr:colOff>
      <xdr:row>55</xdr:row>
      <xdr:rowOff>86178</xdr:rowOff>
    </xdr:to>
    <xdr:cxnSp macro="">
      <xdr:nvCxnSpPr>
        <xdr:cNvPr id="196" name="直線コネクタ 195"/>
        <xdr:cNvCxnSpPr/>
      </xdr:nvCxnSpPr>
      <xdr:spPr>
        <a:xfrm>
          <a:off x="1320800" y="94506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125185</xdr:rowOff>
    </xdr:from>
    <xdr:to>
      <xdr:col>3</xdr:col>
      <xdr:colOff>193675</xdr:colOff>
      <xdr:row>55</xdr:row>
      <xdr:rowOff>55335</xdr:rowOff>
    </xdr:to>
    <xdr:sp macro="" textlink="">
      <xdr:nvSpPr>
        <xdr:cNvPr id="197" name="フローチャート : 判断 196"/>
        <xdr:cNvSpPr/>
      </xdr:nvSpPr>
      <xdr:spPr>
        <a:xfrm>
          <a:off x="2159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65512</xdr:rowOff>
    </xdr:from>
    <xdr:ext cx="762000" cy="259045"/>
    <xdr:sp macro="" textlink="">
      <xdr:nvSpPr>
        <xdr:cNvPr id="198" name="テキスト ボックス 197"/>
        <xdr:cNvSpPr txBox="1"/>
      </xdr:nvSpPr>
      <xdr:spPr>
        <a:xfrm>
          <a:off x="1828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199" name="フローチャート : 判断 198"/>
        <xdr:cNvSpPr/>
      </xdr:nvSpPr>
      <xdr:spPr>
        <a:xfrm>
          <a:off x="1270000" y="938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65512</xdr:rowOff>
    </xdr:from>
    <xdr:ext cx="762000" cy="259045"/>
    <xdr:sp macro="" textlink="">
      <xdr:nvSpPr>
        <xdr:cNvPr id="200" name="テキスト ボックス 199"/>
        <xdr:cNvSpPr txBox="1"/>
      </xdr:nvSpPr>
      <xdr:spPr>
        <a:xfrm>
          <a:off x="939800" y="9152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55</xdr:row>
      <xdr:rowOff>2722</xdr:rowOff>
    </xdr:from>
    <xdr:to>
      <xdr:col>7</xdr:col>
      <xdr:colOff>66675</xdr:colOff>
      <xdr:row>55</xdr:row>
      <xdr:rowOff>104322</xdr:rowOff>
    </xdr:to>
    <xdr:sp macro="" textlink="">
      <xdr:nvSpPr>
        <xdr:cNvPr id="206" name="円/楕円 205"/>
        <xdr:cNvSpPr/>
      </xdr:nvSpPr>
      <xdr:spPr>
        <a:xfrm>
          <a:off x="47752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146249</xdr:rowOff>
    </xdr:from>
    <xdr:ext cx="762000" cy="259045"/>
    <xdr:sp macro="" textlink="">
      <xdr:nvSpPr>
        <xdr:cNvPr id="207" name="扶助費該当値テキスト"/>
        <xdr:cNvSpPr txBox="1"/>
      </xdr:nvSpPr>
      <xdr:spPr>
        <a:xfrm>
          <a:off x="4914900" y="9404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117022</xdr:rowOff>
    </xdr:from>
    <xdr:to>
      <xdr:col>5</xdr:col>
      <xdr:colOff>600075</xdr:colOff>
      <xdr:row>56</xdr:row>
      <xdr:rowOff>47172</xdr:rowOff>
    </xdr:to>
    <xdr:sp macro="" textlink="">
      <xdr:nvSpPr>
        <xdr:cNvPr id="208" name="円/楕円 207"/>
        <xdr:cNvSpPr/>
      </xdr:nvSpPr>
      <xdr:spPr>
        <a:xfrm>
          <a:off x="3937000" y="9546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31949</xdr:rowOff>
    </xdr:from>
    <xdr:ext cx="736600" cy="259045"/>
    <xdr:sp macro="" textlink="">
      <xdr:nvSpPr>
        <xdr:cNvPr id="209" name="テキスト ボックス 208"/>
        <xdr:cNvSpPr txBox="1"/>
      </xdr:nvSpPr>
      <xdr:spPr>
        <a:xfrm>
          <a:off x="3606800" y="9633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35378</xdr:rowOff>
    </xdr:from>
    <xdr:to>
      <xdr:col>4</xdr:col>
      <xdr:colOff>396875</xdr:colOff>
      <xdr:row>55</xdr:row>
      <xdr:rowOff>136978</xdr:rowOff>
    </xdr:to>
    <xdr:sp macro="" textlink="">
      <xdr:nvSpPr>
        <xdr:cNvPr id="210" name="円/楕円 209"/>
        <xdr:cNvSpPr/>
      </xdr:nvSpPr>
      <xdr:spPr>
        <a:xfrm>
          <a:off x="3048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121755</xdr:rowOff>
    </xdr:from>
    <xdr:ext cx="762000" cy="259045"/>
    <xdr:sp macro="" textlink="">
      <xdr:nvSpPr>
        <xdr:cNvPr id="211" name="テキスト ボックス 210"/>
        <xdr:cNvSpPr txBox="1"/>
      </xdr:nvSpPr>
      <xdr:spPr>
        <a:xfrm>
          <a:off x="2717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35378</xdr:rowOff>
    </xdr:from>
    <xdr:to>
      <xdr:col>3</xdr:col>
      <xdr:colOff>193675</xdr:colOff>
      <xdr:row>55</xdr:row>
      <xdr:rowOff>136978</xdr:rowOff>
    </xdr:to>
    <xdr:sp macro="" textlink="">
      <xdr:nvSpPr>
        <xdr:cNvPr id="212" name="円/楕円 211"/>
        <xdr:cNvSpPr/>
      </xdr:nvSpPr>
      <xdr:spPr>
        <a:xfrm>
          <a:off x="2159000" y="9465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121755</xdr:rowOff>
    </xdr:from>
    <xdr:ext cx="762000" cy="259045"/>
    <xdr:sp macro="" textlink="">
      <xdr:nvSpPr>
        <xdr:cNvPr id="213" name="テキスト ボックス 212"/>
        <xdr:cNvSpPr txBox="1"/>
      </xdr:nvSpPr>
      <xdr:spPr>
        <a:xfrm>
          <a:off x="1828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141515</xdr:rowOff>
    </xdr:from>
    <xdr:to>
      <xdr:col>1</xdr:col>
      <xdr:colOff>676275</xdr:colOff>
      <xdr:row>55</xdr:row>
      <xdr:rowOff>71665</xdr:rowOff>
    </xdr:to>
    <xdr:sp macro="" textlink="">
      <xdr:nvSpPr>
        <xdr:cNvPr id="214" name="円/楕円 213"/>
        <xdr:cNvSpPr/>
      </xdr:nvSpPr>
      <xdr:spPr>
        <a:xfrm>
          <a:off x="1270000" y="939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56442</xdr:rowOff>
    </xdr:from>
    <xdr:ext cx="762000" cy="259045"/>
    <xdr:sp macro="" textlink="">
      <xdr:nvSpPr>
        <xdr:cNvPr id="215" name="テキスト ボックス 214"/>
        <xdr:cNvSpPr txBox="1"/>
      </xdr:nvSpPr>
      <xdr:spPr>
        <a:xfrm>
          <a:off x="9398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120/147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200" b="0" i="0" u="none" strike="noStrike" kern="0" cap="none" spc="0" normalizeH="0" baseline="0" noProof="0">
              <a:ln>
                <a:noFill/>
              </a:ln>
              <a:solidFill>
                <a:prstClr val="black"/>
              </a:solidFill>
              <a:effectLst/>
              <a:uLnTx/>
              <a:uFillTx/>
              <a:latin typeface="+mn-lt"/>
              <a:ea typeface="+mn-ea"/>
              <a:cs typeface="+mn-cs"/>
            </a:rPr>
            <a:t>歳入経常一般財源（地方税・地方交付税・各種交付金等）が増えたこと</a:t>
          </a:r>
          <a:r>
            <a:rPr kumimoji="1" lang="ja-JP" altLang="en-US" sz="1200" b="0" i="0" u="none" strike="noStrike" kern="0" cap="none" spc="0" normalizeH="0" baseline="0" noProof="0">
              <a:ln>
                <a:noFill/>
              </a:ln>
              <a:solidFill>
                <a:prstClr val="black"/>
              </a:solidFill>
              <a:effectLst/>
              <a:uLnTx/>
              <a:uFillTx/>
              <a:latin typeface="+mn-lt"/>
              <a:ea typeface="+mn-ea"/>
              <a:cs typeface="+mn-cs"/>
            </a:rPr>
            <a:t>により前年度より</a:t>
          </a:r>
          <a:r>
            <a:rPr kumimoji="1" lang="en-US" altLang="ja-JP" sz="1200" b="0" i="0" u="none" strike="noStrike" kern="0" cap="none" spc="0" normalizeH="0" baseline="0" noProof="0">
              <a:ln>
                <a:noFill/>
              </a:ln>
              <a:solidFill>
                <a:prstClr val="black"/>
              </a:solidFill>
              <a:effectLst/>
              <a:uLnTx/>
              <a:uFillTx/>
              <a:latin typeface="+mj-ea"/>
              <a:ea typeface="+mj-ea"/>
              <a:cs typeface="+mn-cs"/>
            </a:rPr>
            <a:t>1.1</a:t>
          </a:r>
          <a:r>
            <a:rPr kumimoji="1" lang="ja-JP" altLang="en-US" sz="1200" b="0" i="0" u="none" strike="noStrike" kern="0" cap="none" spc="0" normalizeH="0" baseline="0" noProof="0">
              <a:ln>
                <a:noFill/>
              </a:ln>
              <a:solidFill>
                <a:prstClr val="black"/>
              </a:solidFill>
              <a:effectLst/>
              <a:uLnTx/>
              <a:uFillTx/>
              <a:latin typeface="+mn-lt"/>
              <a:ea typeface="+mn-ea"/>
              <a:cs typeface="+mn-cs"/>
            </a:rPr>
            <a:t>ポイント減少したが、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その他に係る経常収支比率が類似団体平均を上回っているのは、繰出金の増加が主な要因である。国民健康保険特別会計や介護保険特別会計への繰出金については、職員給与等に対する繰出しもあるが、保険料の適正化を図ることにより、税収を主な財源とする普通会計の負担額を減らしていくよう努める。</a:t>
          </a: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30" name="直線コネクタ 229"/>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31" name="テキスト ボックス 230"/>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2" name="直線コネクタ 231"/>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3" name="テキスト ボックス 232"/>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4" name="直線コネクタ 233"/>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5" name="テキスト ボックス 234"/>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6" name="直線コネクタ 235"/>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7" name="テキスト ボックス 236"/>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9"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156718</xdr:rowOff>
    </xdr:from>
    <xdr:to>
      <xdr:col>24</xdr:col>
      <xdr:colOff>31750</xdr:colOff>
      <xdr:row>59</xdr:row>
      <xdr:rowOff>78994</xdr:rowOff>
    </xdr:to>
    <xdr:cxnSp macro="">
      <xdr:nvCxnSpPr>
        <xdr:cNvPr id="240" name="直線コネクタ 239"/>
        <xdr:cNvCxnSpPr/>
      </xdr:nvCxnSpPr>
      <xdr:spPr>
        <a:xfrm flipV="1">
          <a:off x="16510000" y="9243568"/>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59</xdr:row>
      <xdr:rowOff>51071</xdr:rowOff>
    </xdr:from>
    <xdr:ext cx="762000" cy="259045"/>
    <xdr:sp macro="" textlink="">
      <xdr:nvSpPr>
        <xdr:cNvPr id="241" name="その他最小値テキスト"/>
        <xdr:cNvSpPr txBox="1"/>
      </xdr:nvSpPr>
      <xdr:spPr>
        <a:xfrm>
          <a:off x="16598900" y="10166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22.7</a:t>
          </a:r>
          <a:endParaRPr kumimoji="1" lang="ja-JP" altLang="en-US" sz="1000" b="1">
            <a:latin typeface="ＭＳ Ｐゴシック"/>
          </a:endParaRPr>
        </a:p>
      </xdr:txBody>
    </xdr:sp>
    <xdr:clientData/>
  </xdr:oneCellAnchor>
  <xdr:twoCellAnchor>
    <xdr:from>
      <xdr:col>23</xdr:col>
      <xdr:colOff>628650</xdr:colOff>
      <xdr:row>59</xdr:row>
      <xdr:rowOff>78994</xdr:rowOff>
    </xdr:from>
    <xdr:to>
      <xdr:col>24</xdr:col>
      <xdr:colOff>120650</xdr:colOff>
      <xdr:row>59</xdr:row>
      <xdr:rowOff>78994</xdr:rowOff>
    </xdr:to>
    <xdr:cxnSp macro="">
      <xdr:nvCxnSpPr>
        <xdr:cNvPr id="242" name="直線コネクタ 241"/>
        <xdr:cNvCxnSpPr/>
      </xdr:nvCxnSpPr>
      <xdr:spPr>
        <a:xfrm>
          <a:off x="16421100" y="101945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71645</xdr:rowOff>
    </xdr:from>
    <xdr:ext cx="762000" cy="259045"/>
    <xdr:sp macro="" textlink="">
      <xdr:nvSpPr>
        <xdr:cNvPr id="243" name="その他最大値テキスト"/>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628650</xdr:colOff>
      <xdr:row>53</xdr:row>
      <xdr:rowOff>156718</xdr:rowOff>
    </xdr:from>
    <xdr:to>
      <xdr:col>24</xdr:col>
      <xdr:colOff>120650</xdr:colOff>
      <xdr:row>53</xdr:row>
      <xdr:rowOff>156718</xdr:rowOff>
    </xdr:to>
    <xdr:cxnSp macro="">
      <xdr:nvCxnSpPr>
        <xdr:cNvPr id="244" name="直線コネクタ 243"/>
        <xdr:cNvCxnSpPr/>
      </xdr:nvCxnSpPr>
      <xdr:spPr>
        <a:xfrm>
          <a:off x="16421100" y="9243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37846</xdr:rowOff>
    </xdr:from>
    <xdr:to>
      <xdr:col>24</xdr:col>
      <xdr:colOff>31750</xdr:colOff>
      <xdr:row>57</xdr:row>
      <xdr:rowOff>88138</xdr:rowOff>
    </xdr:to>
    <xdr:cxnSp macro="">
      <xdr:nvCxnSpPr>
        <xdr:cNvPr id="245" name="直線コネクタ 244"/>
        <xdr:cNvCxnSpPr/>
      </xdr:nvCxnSpPr>
      <xdr:spPr>
        <a:xfrm flipV="1">
          <a:off x="15671800" y="98104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10431</xdr:rowOff>
    </xdr:from>
    <xdr:ext cx="762000" cy="259045"/>
    <xdr:sp macro="" textlink="">
      <xdr:nvSpPr>
        <xdr:cNvPr id="246" name="その他平均値テキスト"/>
        <xdr:cNvSpPr txBox="1"/>
      </xdr:nvSpPr>
      <xdr:spPr>
        <a:xfrm>
          <a:off x="16598900" y="94401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165354</xdr:rowOff>
    </xdr:from>
    <xdr:to>
      <xdr:col>24</xdr:col>
      <xdr:colOff>82550</xdr:colOff>
      <xdr:row>56</xdr:row>
      <xdr:rowOff>95504</xdr:rowOff>
    </xdr:to>
    <xdr:sp macro="" textlink="">
      <xdr:nvSpPr>
        <xdr:cNvPr id="247" name="フローチャート : 判断 246"/>
        <xdr:cNvSpPr/>
      </xdr:nvSpPr>
      <xdr:spPr>
        <a:xfrm>
          <a:off x="164592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74422</xdr:rowOff>
    </xdr:from>
    <xdr:to>
      <xdr:col>22</xdr:col>
      <xdr:colOff>565150</xdr:colOff>
      <xdr:row>57</xdr:row>
      <xdr:rowOff>88138</xdr:rowOff>
    </xdr:to>
    <xdr:cxnSp macro="">
      <xdr:nvCxnSpPr>
        <xdr:cNvPr id="248" name="直線コネクタ 247"/>
        <xdr:cNvCxnSpPr/>
      </xdr:nvCxnSpPr>
      <xdr:spPr>
        <a:xfrm>
          <a:off x="14782800" y="9847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165354</xdr:rowOff>
    </xdr:from>
    <xdr:to>
      <xdr:col>22</xdr:col>
      <xdr:colOff>615950</xdr:colOff>
      <xdr:row>56</xdr:row>
      <xdr:rowOff>95504</xdr:rowOff>
    </xdr:to>
    <xdr:sp macro="" textlink="">
      <xdr:nvSpPr>
        <xdr:cNvPr id="249" name="フローチャート : 判断 248"/>
        <xdr:cNvSpPr/>
      </xdr:nvSpPr>
      <xdr:spPr>
        <a:xfrm>
          <a:off x="15621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105681</xdr:rowOff>
    </xdr:from>
    <xdr:ext cx="736600" cy="259045"/>
    <xdr:sp macro="" textlink="">
      <xdr:nvSpPr>
        <xdr:cNvPr id="250" name="テキスト ボックス 249"/>
        <xdr:cNvSpPr txBox="1"/>
      </xdr:nvSpPr>
      <xdr:spPr>
        <a:xfrm>
          <a:off x="15290800" y="93639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74422</xdr:rowOff>
    </xdr:from>
    <xdr:to>
      <xdr:col>21</xdr:col>
      <xdr:colOff>361950</xdr:colOff>
      <xdr:row>57</xdr:row>
      <xdr:rowOff>161290</xdr:rowOff>
    </xdr:to>
    <xdr:cxnSp macro="">
      <xdr:nvCxnSpPr>
        <xdr:cNvPr id="251" name="直線コネクタ 250"/>
        <xdr:cNvCxnSpPr/>
      </xdr:nvCxnSpPr>
      <xdr:spPr>
        <a:xfrm flipV="1">
          <a:off x="13893800" y="9847072"/>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2" name="フローチャート : 判断 251"/>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105681</xdr:rowOff>
    </xdr:from>
    <xdr:ext cx="762000" cy="259045"/>
    <xdr:sp macro="" textlink="">
      <xdr:nvSpPr>
        <xdr:cNvPr id="253" name="テキスト ボックス 252"/>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56134</xdr:rowOff>
    </xdr:from>
    <xdr:to>
      <xdr:col>20</xdr:col>
      <xdr:colOff>158750</xdr:colOff>
      <xdr:row>57</xdr:row>
      <xdr:rowOff>161290</xdr:rowOff>
    </xdr:to>
    <xdr:cxnSp macro="">
      <xdr:nvCxnSpPr>
        <xdr:cNvPr id="254" name="直線コネクタ 253"/>
        <xdr:cNvCxnSpPr/>
      </xdr:nvCxnSpPr>
      <xdr:spPr>
        <a:xfrm>
          <a:off x="13004800" y="9828784"/>
          <a:ext cx="889000" cy="105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156210</xdr:rowOff>
    </xdr:from>
    <xdr:to>
      <xdr:col>20</xdr:col>
      <xdr:colOff>209550</xdr:colOff>
      <xdr:row>56</xdr:row>
      <xdr:rowOff>86360</xdr:rowOff>
    </xdr:to>
    <xdr:sp macro="" textlink="">
      <xdr:nvSpPr>
        <xdr:cNvPr id="255" name="フローチャート : 判断 254"/>
        <xdr:cNvSpPr/>
      </xdr:nvSpPr>
      <xdr:spPr>
        <a:xfrm>
          <a:off x="13843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96537</xdr:rowOff>
    </xdr:from>
    <xdr:ext cx="762000" cy="259045"/>
    <xdr:sp macro="" textlink="">
      <xdr:nvSpPr>
        <xdr:cNvPr id="256" name="テキスト ボックス 255"/>
        <xdr:cNvSpPr txBox="1"/>
      </xdr:nvSpPr>
      <xdr:spPr>
        <a:xfrm>
          <a:off x="13512800" y="935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142494</xdr:rowOff>
    </xdr:from>
    <xdr:to>
      <xdr:col>19</xdr:col>
      <xdr:colOff>6350</xdr:colOff>
      <xdr:row>56</xdr:row>
      <xdr:rowOff>72644</xdr:rowOff>
    </xdr:to>
    <xdr:sp macro="" textlink="">
      <xdr:nvSpPr>
        <xdr:cNvPr id="257" name="フローチャート : 判断 256"/>
        <xdr:cNvSpPr/>
      </xdr:nvSpPr>
      <xdr:spPr>
        <a:xfrm>
          <a:off x="12954000" y="957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82821</xdr:rowOff>
    </xdr:from>
    <xdr:ext cx="762000" cy="259045"/>
    <xdr:sp macro="" textlink="">
      <xdr:nvSpPr>
        <xdr:cNvPr id="258" name="テキスト ボックス 257"/>
        <xdr:cNvSpPr txBox="1"/>
      </xdr:nvSpPr>
      <xdr:spPr>
        <a:xfrm>
          <a:off x="12623800" y="934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9" name="テキスト ボックス 258"/>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0" name="テキスト ボックス 259"/>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1" name="テキスト ボックス 260"/>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2" name="テキスト ボックス 261"/>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3" name="テキスト ボックス 262"/>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56</xdr:row>
      <xdr:rowOff>158496</xdr:rowOff>
    </xdr:from>
    <xdr:to>
      <xdr:col>24</xdr:col>
      <xdr:colOff>82550</xdr:colOff>
      <xdr:row>57</xdr:row>
      <xdr:rowOff>88646</xdr:rowOff>
    </xdr:to>
    <xdr:sp macro="" textlink="">
      <xdr:nvSpPr>
        <xdr:cNvPr id="264" name="円/楕円 263"/>
        <xdr:cNvSpPr/>
      </xdr:nvSpPr>
      <xdr:spPr>
        <a:xfrm>
          <a:off x="16459200" y="9759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56</xdr:row>
      <xdr:rowOff>130573</xdr:rowOff>
    </xdr:from>
    <xdr:ext cx="762000" cy="259045"/>
    <xdr:sp macro="" textlink="">
      <xdr:nvSpPr>
        <xdr:cNvPr id="265" name="その他該当値テキスト"/>
        <xdr:cNvSpPr txBox="1"/>
      </xdr:nvSpPr>
      <xdr:spPr>
        <a:xfrm>
          <a:off x="16598900" y="9731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37338</xdr:rowOff>
    </xdr:from>
    <xdr:to>
      <xdr:col>22</xdr:col>
      <xdr:colOff>615950</xdr:colOff>
      <xdr:row>57</xdr:row>
      <xdr:rowOff>138938</xdr:rowOff>
    </xdr:to>
    <xdr:sp macro="" textlink="">
      <xdr:nvSpPr>
        <xdr:cNvPr id="266" name="円/楕円 265"/>
        <xdr:cNvSpPr/>
      </xdr:nvSpPr>
      <xdr:spPr>
        <a:xfrm>
          <a:off x="15621000" y="9809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123715</xdr:rowOff>
    </xdr:from>
    <xdr:ext cx="736600" cy="259045"/>
    <xdr:sp macro="" textlink="">
      <xdr:nvSpPr>
        <xdr:cNvPr id="267" name="テキスト ボックス 266"/>
        <xdr:cNvSpPr txBox="1"/>
      </xdr:nvSpPr>
      <xdr:spPr>
        <a:xfrm>
          <a:off x="15290800" y="9896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23622</xdr:rowOff>
    </xdr:from>
    <xdr:to>
      <xdr:col>21</xdr:col>
      <xdr:colOff>412750</xdr:colOff>
      <xdr:row>57</xdr:row>
      <xdr:rowOff>125222</xdr:rowOff>
    </xdr:to>
    <xdr:sp macro="" textlink="">
      <xdr:nvSpPr>
        <xdr:cNvPr id="268" name="円/楕円 267"/>
        <xdr:cNvSpPr/>
      </xdr:nvSpPr>
      <xdr:spPr>
        <a:xfrm>
          <a:off x="14732000" y="979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109999</xdr:rowOff>
    </xdr:from>
    <xdr:ext cx="762000" cy="259045"/>
    <xdr:sp macro="" textlink="">
      <xdr:nvSpPr>
        <xdr:cNvPr id="269" name="テキスト ボックス 268"/>
        <xdr:cNvSpPr txBox="1"/>
      </xdr:nvSpPr>
      <xdr:spPr>
        <a:xfrm>
          <a:off x="14401800" y="9882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70" name="円/楕円 269"/>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71" name="テキスト ボックス 270"/>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5334</xdr:rowOff>
    </xdr:from>
    <xdr:to>
      <xdr:col>19</xdr:col>
      <xdr:colOff>6350</xdr:colOff>
      <xdr:row>57</xdr:row>
      <xdr:rowOff>106934</xdr:rowOff>
    </xdr:to>
    <xdr:sp macro="" textlink="">
      <xdr:nvSpPr>
        <xdr:cNvPr id="272" name="円/楕円 271"/>
        <xdr:cNvSpPr/>
      </xdr:nvSpPr>
      <xdr:spPr>
        <a:xfrm>
          <a:off x="12954000" y="9777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91711</xdr:rowOff>
    </xdr:from>
    <xdr:ext cx="762000" cy="259045"/>
    <xdr:sp macro="" textlink="">
      <xdr:nvSpPr>
        <xdr:cNvPr id="273" name="テキスト ボックス 272"/>
        <xdr:cNvSpPr txBox="1"/>
      </xdr:nvSpPr>
      <xdr:spPr>
        <a:xfrm>
          <a:off x="126238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4" name="正方形/長方形 273"/>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5" name="正方形/長方形 274"/>
        <xdr:cNvSpPr/>
      </xdr:nvSpPr>
      <xdr:spPr>
        <a:xfrm>
          <a:off x="17081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6" name="正方形/長方形 275"/>
        <xdr:cNvSpPr/>
      </xdr:nvSpPr>
      <xdr:spPr>
        <a:xfrm>
          <a:off x="17081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55/147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7" name="正方形/長方形 276"/>
        <xdr:cNvSpPr/>
      </xdr:nvSpPr>
      <xdr:spPr>
        <a:xfrm>
          <a:off x="18770600" y="4762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8" name="正方形/長方形 277"/>
        <xdr:cNvSpPr/>
      </xdr:nvSpPr>
      <xdr:spPr>
        <a:xfrm>
          <a:off x="18770600" y="4953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9" name="正方形/長方形 278"/>
        <xdr:cNvSpPr/>
      </xdr:nvSpPr>
      <xdr:spPr>
        <a:xfrm>
          <a:off x="20383500" y="4762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0" name="正方形/長方形 279"/>
        <xdr:cNvSpPr/>
      </xdr:nvSpPr>
      <xdr:spPr>
        <a:xfrm>
          <a:off x="20383500" y="4953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1" name="正方形/長方形 280"/>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2" name="正方形/長方形 281"/>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3" name="正方形/長方形 282"/>
        <xdr:cNvSpPr/>
      </xdr:nvSpPr>
      <xdr:spPr>
        <a:xfrm>
          <a:off x="17462500" y="5270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4" name="テキスト ボックス 283"/>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一部事務組合への負担金のほか、中山間地域等直接支払交付金等の減により、補助費等その他に係る経常収支比率が前年度より</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ポイント減少した。事業の精査を行ってきたことにより、類似団体平均値を下回る結果となっているが、今後とも、事業の見直しや補助金の交付が適当かどうかの精査を行い、経費の縮小に努めていく。</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a:ea typeface="+mn-ea"/>
            <a:cs typeface="+mn-cs"/>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5" name="テキスト ボックス 284"/>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6" name="直線コネクタ 285"/>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7" name="テキスト ボックス 286"/>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8" name="直線コネクタ 287"/>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9" name="テキスト ボックス 288"/>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0" name="直線コネクタ 289"/>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1" name="テキスト ボックス 290"/>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2" name="直線コネクタ 291"/>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3" name="テキスト ボックス 292"/>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4" name="直線コネクタ 293"/>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5" name="テキスト ボックス 294"/>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6" name="直線コネクタ 295"/>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7"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170434</xdr:rowOff>
    </xdr:from>
    <xdr:to>
      <xdr:col>24</xdr:col>
      <xdr:colOff>31750</xdr:colOff>
      <xdr:row>40</xdr:row>
      <xdr:rowOff>104140</xdr:rowOff>
    </xdr:to>
    <xdr:cxnSp macro="">
      <xdr:nvCxnSpPr>
        <xdr:cNvPr id="298" name="直線コネクタ 297"/>
        <xdr:cNvCxnSpPr/>
      </xdr:nvCxnSpPr>
      <xdr:spPr>
        <a:xfrm flipV="1">
          <a:off x="16510000" y="5828284"/>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9"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300" name="直線コネクタ 299"/>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85361</xdr:rowOff>
    </xdr:from>
    <xdr:ext cx="762000" cy="259045"/>
    <xdr:sp macro="" textlink="">
      <xdr:nvSpPr>
        <xdr:cNvPr id="301" name="補助費等最大値テキスト"/>
        <xdr:cNvSpPr txBox="1"/>
      </xdr:nvSpPr>
      <xdr:spPr>
        <a:xfrm>
          <a:off x="16598900" y="5571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a:t>
          </a:r>
          <a:endParaRPr kumimoji="1" lang="ja-JP" altLang="en-US" sz="1000" b="1">
            <a:latin typeface="ＭＳ Ｐゴシック"/>
          </a:endParaRPr>
        </a:p>
      </xdr:txBody>
    </xdr:sp>
    <xdr:clientData/>
  </xdr:oneCellAnchor>
  <xdr:twoCellAnchor>
    <xdr:from>
      <xdr:col>23</xdr:col>
      <xdr:colOff>628650</xdr:colOff>
      <xdr:row>33</xdr:row>
      <xdr:rowOff>170434</xdr:rowOff>
    </xdr:from>
    <xdr:to>
      <xdr:col>24</xdr:col>
      <xdr:colOff>120650</xdr:colOff>
      <xdr:row>33</xdr:row>
      <xdr:rowOff>170434</xdr:rowOff>
    </xdr:to>
    <xdr:cxnSp macro="">
      <xdr:nvCxnSpPr>
        <xdr:cNvPr id="302" name="直線コネクタ 301"/>
        <xdr:cNvCxnSpPr/>
      </xdr:nvCxnSpPr>
      <xdr:spPr>
        <a:xfrm>
          <a:off x="16421100" y="5828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21844</xdr:rowOff>
    </xdr:from>
    <xdr:to>
      <xdr:col>24</xdr:col>
      <xdr:colOff>31750</xdr:colOff>
      <xdr:row>36</xdr:row>
      <xdr:rowOff>40132</xdr:rowOff>
    </xdr:to>
    <xdr:cxnSp macro="">
      <xdr:nvCxnSpPr>
        <xdr:cNvPr id="303" name="直線コネクタ 302"/>
        <xdr:cNvCxnSpPr/>
      </xdr:nvCxnSpPr>
      <xdr:spPr>
        <a:xfrm flipV="1">
          <a:off x="15671800" y="619404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2557</xdr:rowOff>
    </xdr:from>
    <xdr:ext cx="762000" cy="259045"/>
    <xdr:sp macro="" textlink="">
      <xdr:nvSpPr>
        <xdr:cNvPr id="304" name="補助費等平均値テキスト"/>
        <xdr:cNvSpPr txBox="1"/>
      </xdr:nvSpPr>
      <xdr:spPr>
        <a:xfrm>
          <a:off x="16598900" y="6174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30480</xdr:rowOff>
    </xdr:from>
    <xdr:to>
      <xdr:col>24</xdr:col>
      <xdr:colOff>82550</xdr:colOff>
      <xdr:row>36</xdr:row>
      <xdr:rowOff>132080</xdr:rowOff>
    </xdr:to>
    <xdr:sp macro="" textlink="">
      <xdr:nvSpPr>
        <xdr:cNvPr id="305" name="フローチャート : 判断 304"/>
        <xdr:cNvSpPr/>
      </xdr:nvSpPr>
      <xdr:spPr>
        <a:xfrm>
          <a:off x="16459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26416</xdr:rowOff>
    </xdr:from>
    <xdr:to>
      <xdr:col>22</xdr:col>
      <xdr:colOff>565150</xdr:colOff>
      <xdr:row>36</xdr:row>
      <xdr:rowOff>40132</xdr:rowOff>
    </xdr:to>
    <xdr:cxnSp macro="">
      <xdr:nvCxnSpPr>
        <xdr:cNvPr id="306" name="直線コネクタ 305"/>
        <xdr:cNvCxnSpPr/>
      </xdr:nvCxnSpPr>
      <xdr:spPr>
        <a:xfrm>
          <a:off x="14782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57912</xdr:rowOff>
    </xdr:from>
    <xdr:to>
      <xdr:col>22</xdr:col>
      <xdr:colOff>615950</xdr:colOff>
      <xdr:row>36</xdr:row>
      <xdr:rowOff>159512</xdr:rowOff>
    </xdr:to>
    <xdr:sp macro="" textlink="">
      <xdr:nvSpPr>
        <xdr:cNvPr id="307" name="フローチャート : 判断 306"/>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144289</xdr:rowOff>
    </xdr:from>
    <xdr:ext cx="736600" cy="259045"/>
    <xdr:sp macro="" textlink="">
      <xdr:nvSpPr>
        <xdr:cNvPr id="308" name="テキスト ボックス 307"/>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26416</xdr:rowOff>
    </xdr:from>
    <xdr:to>
      <xdr:col>21</xdr:col>
      <xdr:colOff>361950</xdr:colOff>
      <xdr:row>36</xdr:row>
      <xdr:rowOff>35560</xdr:rowOff>
    </xdr:to>
    <xdr:cxnSp macro="">
      <xdr:nvCxnSpPr>
        <xdr:cNvPr id="309" name="直線コネクタ 308"/>
        <xdr:cNvCxnSpPr/>
      </xdr:nvCxnSpPr>
      <xdr:spPr>
        <a:xfrm flipV="1">
          <a:off x="13893800" y="619861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30480</xdr:rowOff>
    </xdr:from>
    <xdr:to>
      <xdr:col>21</xdr:col>
      <xdr:colOff>412750</xdr:colOff>
      <xdr:row>36</xdr:row>
      <xdr:rowOff>132080</xdr:rowOff>
    </xdr:to>
    <xdr:sp macro="" textlink="">
      <xdr:nvSpPr>
        <xdr:cNvPr id="310" name="フローチャート : 判断 309"/>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116857</xdr:rowOff>
    </xdr:from>
    <xdr:ext cx="762000" cy="259045"/>
    <xdr:sp macro="" textlink="">
      <xdr:nvSpPr>
        <xdr:cNvPr id="311" name="テキスト ボックス 310"/>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35560</xdr:rowOff>
    </xdr:from>
    <xdr:to>
      <xdr:col>20</xdr:col>
      <xdr:colOff>158750</xdr:colOff>
      <xdr:row>36</xdr:row>
      <xdr:rowOff>62992</xdr:rowOff>
    </xdr:to>
    <xdr:cxnSp macro="">
      <xdr:nvCxnSpPr>
        <xdr:cNvPr id="312" name="直線コネクタ 311"/>
        <xdr:cNvCxnSpPr/>
      </xdr:nvCxnSpPr>
      <xdr:spPr>
        <a:xfrm flipV="1">
          <a:off x="13004800" y="62077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30480</xdr:rowOff>
    </xdr:from>
    <xdr:to>
      <xdr:col>20</xdr:col>
      <xdr:colOff>209550</xdr:colOff>
      <xdr:row>36</xdr:row>
      <xdr:rowOff>132080</xdr:rowOff>
    </xdr:to>
    <xdr:sp macro="" textlink="">
      <xdr:nvSpPr>
        <xdr:cNvPr id="313" name="フローチャート : 判断 312"/>
        <xdr:cNvSpPr/>
      </xdr:nvSpPr>
      <xdr:spPr>
        <a:xfrm>
          <a:off x="13843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14" name="テキスト ボックス 313"/>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15" name="フローチャート : 判断 314"/>
        <xdr:cNvSpPr/>
      </xdr:nvSpPr>
      <xdr:spPr>
        <a:xfrm>
          <a:off x="12954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16" name="テキスト ボックス 315"/>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7" name="テキスト ボックス 316"/>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8" name="テキスト ボックス 317"/>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9" name="テキスト ボックス 318"/>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0" name="テキスト ボックス 319"/>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1" name="テキスト ボックス 320"/>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35</xdr:row>
      <xdr:rowOff>142494</xdr:rowOff>
    </xdr:from>
    <xdr:to>
      <xdr:col>24</xdr:col>
      <xdr:colOff>82550</xdr:colOff>
      <xdr:row>36</xdr:row>
      <xdr:rowOff>72644</xdr:rowOff>
    </xdr:to>
    <xdr:sp macro="" textlink="">
      <xdr:nvSpPr>
        <xdr:cNvPr id="322" name="円/楕円 321"/>
        <xdr:cNvSpPr/>
      </xdr:nvSpPr>
      <xdr:spPr>
        <a:xfrm>
          <a:off x="164592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159021</xdr:rowOff>
    </xdr:from>
    <xdr:ext cx="762000" cy="259045"/>
    <xdr:sp macro="" textlink="">
      <xdr:nvSpPr>
        <xdr:cNvPr id="323" name="補助費等該当値テキスト"/>
        <xdr:cNvSpPr txBox="1"/>
      </xdr:nvSpPr>
      <xdr:spPr>
        <a:xfrm>
          <a:off x="16598900" y="5988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160782</xdr:rowOff>
    </xdr:from>
    <xdr:to>
      <xdr:col>22</xdr:col>
      <xdr:colOff>615950</xdr:colOff>
      <xdr:row>36</xdr:row>
      <xdr:rowOff>90932</xdr:rowOff>
    </xdr:to>
    <xdr:sp macro="" textlink="">
      <xdr:nvSpPr>
        <xdr:cNvPr id="324" name="円/楕円 323"/>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101109</xdr:rowOff>
    </xdr:from>
    <xdr:ext cx="736600" cy="259045"/>
    <xdr:sp macro="" textlink="">
      <xdr:nvSpPr>
        <xdr:cNvPr id="325" name="テキスト ボックス 324"/>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147066</xdr:rowOff>
    </xdr:from>
    <xdr:to>
      <xdr:col>21</xdr:col>
      <xdr:colOff>412750</xdr:colOff>
      <xdr:row>36</xdr:row>
      <xdr:rowOff>77216</xdr:rowOff>
    </xdr:to>
    <xdr:sp macro="" textlink="">
      <xdr:nvSpPr>
        <xdr:cNvPr id="326" name="円/楕円 325"/>
        <xdr:cNvSpPr/>
      </xdr:nvSpPr>
      <xdr:spPr>
        <a:xfrm>
          <a:off x="14732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27" name="テキスト ボックス 326"/>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156210</xdr:rowOff>
    </xdr:from>
    <xdr:to>
      <xdr:col>20</xdr:col>
      <xdr:colOff>209550</xdr:colOff>
      <xdr:row>36</xdr:row>
      <xdr:rowOff>86360</xdr:rowOff>
    </xdr:to>
    <xdr:sp macro="" textlink="">
      <xdr:nvSpPr>
        <xdr:cNvPr id="328" name="円/楕円 327"/>
        <xdr:cNvSpPr/>
      </xdr:nvSpPr>
      <xdr:spPr>
        <a:xfrm>
          <a:off x="13843000" y="615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96537</xdr:rowOff>
    </xdr:from>
    <xdr:ext cx="762000" cy="259045"/>
    <xdr:sp macro="" textlink="">
      <xdr:nvSpPr>
        <xdr:cNvPr id="329" name="テキスト ボックス 328"/>
        <xdr:cNvSpPr txBox="1"/>
      </xdr:nvSpPr>
      <xdr:spPr>
        <a:xfrm>
          <a:off x="13512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30" name="円/楕円 329"/>
        <xdr:cNvSpPr/>
      </xdr:nvSpPr>
      <xdr:spPr>
        <a:xfrm>
          <a:off x="12954000" y="618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123969</xdr:rowOff>
    </xdr:from>
    <xdr:ext cx="762000" cy="259045"/>
    <xdr:sp macro="" textlink="">
      <xdr:nvSpPr>
        <xdr:cNvPr id="331" name="テキスト ボックス 330"/>
        <xdr:cNvSpPr txBox="1"/>
      </xdr:nvSpPr>
      <xdr:spPr>
        <a:xfrm>
          <a:off x="12623800" y="5953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2" name="正方形/長方形 331"/>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3" name="正方形/長方形 332"/>
        <xdr:cNvSpPr/>
      </xdr:nvSpPr>
      <xdr:spPr>
        <a:xfrm>
          <a:off x="5397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4" name="正方形/長方形 333"/>
        <xdr:cNvSpPr/>
      </xdr:nvSpPr>
      <xdr:spPr>
        <a:xfrm>
          <a:off x="5397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97/147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5" name="正方形/長方形 334"/>
        <xdr:cNvSpPr/>
      </xdr:nvSpPr>
      <xdr:spPr>
        <a:xfrm>
          <a:off x="7086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6" name="正方形/長方形 335"/>
        <xdr:cNvSpPr/>
      </xdr:nvSpPr>
      <xdr:spPr>
        <a:xfrm>
          <a:off x="7086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7" name="正方形/長方形 336"/>
        <xdr:cNvSpPr/>
      </xdr:nvSpPr>
      <xdr:spPr>
        <a:xfrm>
          <a:off x="8699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8" name="正方形/長方形 337"/>
        <xdr:cNvSpPr/>
      </xdr:nvSpPr>
      <xdr:spPr>
        <a:xfrm>
          <a:off x="8699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9" name="正方形/長方形 33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0" name="正方形/長方形 339"/>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1" name="正方形/長方形 34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2" name="テキスト ボックス 341"/>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H25</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H27</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年度に繰上償還を実施したことと、</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経常的な既発債の元利償還金が減少した影響により、前年度と比べると公債費に係る経常収支比率は減となった。地方債の新規発行を伴う事業の精査・抑制に努めているが、財政基盤が弱く、自主財源の増額が望めない本町では、インフラ整備や高齢化の進展によるソフト事業の推進等については地方債の発行を行っており、類似団体平均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0.7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ポイント上回っている。今後とも、地方債の発行を伴う事業の精査に努める。</a:t>
          </a: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3" name="テキスト ボックス 34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4" name="直線コネクタ 34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5" name="テキスト ボックス 344"/>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6" name="直線コネクタ 345"/>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7" name="テキスト ボックス 346"/>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8" name="直線コネクタ 347"/>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9" name="テキスト ボックス 348"/>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0" name="直線コネクタ 349"/>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1" name="テキスト ボックス 350"/>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2" name="直線コネクタ 351"/>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3" name="テキスト ボックス 352"/>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4" name="直線コネクタ 353"/>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5" name="テキスト ボックス 354"/>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16510</xdr:rowOff>
    </xdr:from>
    <xdr:to>
      <xdr:col>7</xdr:col>
      <xdr:colOff>15875</xdr:colOff>
      <xdr:row>80</xdr:row>
      <xdr:rowOff>149861</xdr:rowOff>
    </xdr:to>
    <xdr:cxnSp macro="">
      <xdr:nvCxnSpPr>
        <xdr:cNvPr id="358" name="直線コネクタ 357"/>
        <xdr:cNvCxnSpPr/>
      </xdr:nvCxnSpPr>
      <xdr:spPr>
        <a:xfrm flipV="1">
          <a:off x="4826000" y="12703810"/>
          <a:ext cx="0" cy="116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121938</xdr:rowOff>
    </xdr:from>
    <xdr:ext cx="762000" cy="259045"/>
    <xdr:sp macro="" textlink="">
      <xdr:nvSpPr>
        <xdr:cNvPr id="359" name="公債費最小値テキスト"/>
        <xdr:cNvSpPr txBox="1"/>
      </xdr:nvSpPr>
      <xdr:spPr>
        <a:xfrm>
          <a:off x="4914900" y="13837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80</xdr:row>
      <xdr:rowOff>149861</xdr:rowOff>
    </xdr:from>
    <xdr:to>
      <xdr:col>7</xdr:col>
      <xdr:colOff>104775</xdr:colOff>
      <xdr:row>80</xdr:row>
      <xdr:rowOff>149861</xdr:rowOff>
    </xdr:to>
    <xdr:cxnSp macro="">
      <xdr:nvCxnSpPr>
        <xdr:cNvPr id="360" name="直線コネクタ 359"/>
        <xdr:cNvCxnSpPr/>
      </xdr:nvCxnSpPr>
      <xdr:spPr>
        <a:xfrm>
          <a:off x="4737100" y="13865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102887</xdr:rowOff>
    </xdr:from>
    <xdr:ext cx="762000" cy="259045"/>
    <xdr:sp macro="" textlink="">
      <xdr:nvSpPr>
        <xdr:cNvPr id="361" name="公債費最大値テキスト"/>
        <xdr:cNvSpPr txBox="1"/>
      </xdr:nvSpPr>
      <xdr:spPr>
        <a:xfrm>
          <a:off x="4914900" y="12447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a:t>
          </a:r>
          <a:endParaRPr kumimoji="1" lang="ja-JP" altLang="en-US" sz="1000" b="1">
            <a:latin typeface="ＭＳ Ｐゴシック"/>
          </a:endParaRPr>
        </a:p>
      </xdr:txBody>
    </xdr:sp>
    <xdr:clientData/>
  </xdr:oneCellAnchor>
  <xdr:twoCellAnchor>
    <xdr:from>
      <xdr:col>6</xdr:col>
      <xdr:colOff>612775</xdr:colOff>
      <xdr:row>74</xdr:row>
      <xdr:rowOff>16510</xdr:rowOff>
    </xdr:from>
    <xdr:to>
      <xdr:col>7</xdr:col>
      <xdr:colOff>104775</xdr:colOff>
      <xdr:row>74</xdr:row>
      <xdr:rowOff>16510</xdr:rowOff>
    </xdr:to>
    <xdr:cxnSp macro="">
      <xdr:nvCxnSpPr>
        <xdr:cNvPr id="362" name="直線コネクタ 361"/>
        <xdr:cNvCxnSpPr/>
      </xdr:nvCxnSpPr>
      <xdr:spPr>
        <a:xfrm>
          <a:off x="4737100" y="12703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1270</xdr:rowOff>
    </xdr:from>
    <xdr:to>
      <xdr:col>7</xdr:col>
      <xdr:colOff>15875</xdr:colOff>
      <xdr:row>78</xdr:row>
      <xdr:rowOff>20320</xdr:rowOff>
    </xdr:to>
    <xdr:cxnSp macro="">
      <xdr:nvCxnSpPr>
        <xdr:cNvPr id="363" name="直線コネクタ 362"/>
        <xdr:cNvCxnSpPr/>
      </xdr:nvCxnSpPr>
      <xdr:spPr>
        <a:xfrm flipV="1">
          <a:off x="3987800" y="1320292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111777</xdr:rowOff>
    </xdr:from>
    <xdr:ext cx="762000" cy="259045"/>
    <xdr:sp macro="" textlink="">
      <xdr:nvSpPr>
        <xdr:cNvPr id="364" name="公債費平均値テキスト"/>
        <xdr:cNvSpPr txBox="1"/>
      </xdr:nvSpPr>
      <xdr:spPr>
        <a:xfrm>
          <a:off x="4914900" y="12970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95250</xdr:rowOff>
    </xdr:from>
    <xdr:to>
      <xdr:col>7</xdr:col>
      <xdr:colOff>66675</xdr:colOff>
      <xdr:row>77</xdr:row>
      <xdr:rowOff>25400</xdr:rowOff>
    </xdr:to>
    <xdr:sp macro="" textlink="">
      <xdr:nvSpPr>
        <xdr:cNvPr id="365" name="フローチャート : 判断 364"/>
        <xdr:cNvSpPr/>
      </xdr:nvSpPr>
      <xdr:spPr>
        <a:xfrm>
          <a:off x="47752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20320</xdr:rowOff>
    </xdr:from>
    <xdr:to>
      <xdr:col>5</xdr:col>
      <xdr:colOff>549275</xdr:colOff>
      <xdr:row>78</xdr:row>
      <xdr:rowOff>77470</xdr:rowOff>
    </xdr:to>
    <xdr:cxnSp macro="">
      <xdr:nvCxnSpPr>
        <xdr:cNvPr id="366" name="直線コネクタ 365"/>
        <xdr:cNvCxnSpPr/>
      </xdr:nvCxnSpPr>
      <xdr:spPr>
        <a:xfrm flipV="1">
          <a:off x="3098800" y="1339342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144780</xdr:rowOff>
    </xdr:from>
    <xdr:to>
      <xdr:col>5</xdr:col>
      <xdr:colOff>600075</xdr:colOff>
      <xdr:row>77</xdr:row>
      <xdr:rowOff>74930</xdr:rowOff>
    </xdr:to>
    <xdr:sp macro="" textlink="">
      <xdr:nvSpPr>
        <xdr:cNvPr id="367" name="フローチャート : 判断 366"/>
        <xdr:cNvSpPr/>
      </xdr:nvSpPr>
      <xdr:spPr>
        <a:xfrm>
          <a:off x="3937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85107</xdr:rowOff>
    </xdr:from>
    <xdr:ext cx="736600" cy="259045"/>
    <xdr:sp macro="" textlink="">
      <xdr:nvSpPr>
        <xdr:cNvPr id="368" name="テキスト ボックス 367"/>
        <xdr:cNvSpPr txBox="1"/>
      </xdr:nvSpPr>
      <xdr:spPr>
        <a:xfrm>
          <a:off x="3606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77470</xdr:rowOff>
    </xdr:from>
    <xdr:to>
      <xdr:col>4</xdr:col>
      <xdr:colOff>346075</xdr:colOff>
      <xdr:row>78</xdr:row>
      <xdr:rowOff>104139</xdr:rowOff>
    </xdr:to>
    <xdr:cxnSp macro="">
      <xdr:nvCxnSpPr>
        <xdr:cNvPr id="369" name="直線コネクタ 368"/>
        <xdr:cNvCxnSpPr/>
      </xdr:nvCxnSpPr>
      <xdr:spPr>
        <a:xfrm flipV="1">
          <a:off x="2209800" y="1345057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133350</xdr:rowOff>
    </xdr:from>
    <xdr:to>
      <xdr:col>4</xdr:col>
      <xdr:colOff>396875</xdr:colOff>
      <xdr:row>77</xdr:row>
      <xdr:rowOff>63500</xdr:rowOff>
    </xdr:to>
    <xdr:sp macro="" textlink="">
      <xdr:nvSpPr>
        <xdr:cNvPr id="370" name="フローチャート : 判断 369"/>
        <xdr:cNvSpPr/>
      </xdr:nvSpPr>
      <xdr:spPr>
        <a:xfrm>
          <a:off x="3048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73677</xdr:rowOff>
    </xdr:from>
    <xdr:ext cx="762000" cy="259045"/>
    <xdr:sp macro="" textlink="">
      <xdr:nvSpPr>
        <xdr:cNvPr id="371" name="テキスト ボックス 370"/>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92711</xdr:rowOff>
    </xdr:from>
    <xdr:to>
      <xdr:col>3</xdr:col>
      <xdr:colOff>142875</xdr:colOff>
      <xdr:row>78</xdr:row>
      <xdr:rowOff>104139</xdr:rowOff>
    </xdr:to>
    <xdr:cxnSp macro="">
      <xdr:nvCxnSpPr>
        <xdr:cNvPr id="372" name="直線コネクタ 371"/>
        <xdr:cNvCxnSpPr/>
      </xdr:nvCxnSpPr>
      <xdr:spPr>
        <a:xfrm>
          <a:off x="1320800" y="1346581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140970</xdr:rowOff>
    </xdr:from>
    <xdr:to>
      <xdr:col>3</xdr:col>
      <xdr:colOff>193675</xdr:colOff>
      <xdr:row>77</xdr:row>
      <xdr:rowOff>71120</xdr:rowOff>
    </xdr:to>
    <xdr:sp macro="" textlink="">
      <xdr:nvSpPr>
        <xdr:cNvPr id="373" name="フローチャート : 判断 372"/>
        <xdr:cNvSpPr/>
      </xdr:nvSpPr>
      <xdr:spPr>
        <a:xfrm>
          <a:off x="21590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81297</xdr:rowOff>
    </xdr:from>
    <xdr:ext cx="762000" cy="259045"/>
    <xdr:sp macro="" textlink="">
      <xdr:nvSpPr>
        <xdr:cNvPr id="374" name="テキスト ボックス 373"/>
        <xdr:cNvSpPr txBox="1"/>
      </xdr:nvSpPr>
      <xdr:spPr>
        <a:xfrm>
          <a:off x="1828800" y="1294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41911</xdr:rowOff>
    </xdr:from>
    <xdr:to>
      <xdr:col>1</xdr:col>
      <xdr:colOff>676275</xdr:colOff>
      <xdr:row>77</xdr:row>
      <xdr:rowOff>143511</xdr:rowOff>
    </xdr:to>
    <xdr:sp macro="" textlink="">
      <xdr:nvSpPr>
        <xdr:cNvPr id="375" name="フローチャート : 判断 374"/>
        <xdr:cNvSpPr/>
      </xdr:nvSpPr>
      <xdr:spPr>
        <a:xfrm>
          <a:off x="1270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153688</xdr:rowOff>
    </xdr:from>
    <xdr:ext cx="762000" cy="259045"/>
    <xdr:sp macro="" textlink="">
      <xdr:nvSpPr>
        <xdr:cNvPr id="376" name="テキスト ボックス 375"/>
        <xdr:cNvSpPr txBox="1"/>
      </xdr:nvSpPr>
      <xdr:spPr>
        <a:xfrm>
          <a:off x="939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76</xdr:row>
      <xdr:rowOff>121920</xdr:rowOff>
    </xdr:from>
    <xdr:to>
      <xdr:col>7</xdr:col>
      <xdr:colOff>66675</xdr:colOff>
      <xdr:row>77</xdr:row>
      <xdr:rowOff>52070</xdr:rowOff>
    </xdr:to>
    <xdr:sp macro="" textlink="">
      <xdr:nvSpPr>
        <xdr:cNvPr id="382" name="円/楕円 381"/>
        <xdr:cNvSpPr/>
      </xdr:nvSpPr>
      <xdr:spPr>
        <a:xfrm>
          <a:off x="4775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93997</xdr:rowOff>
    </xdr:from>
    <xdr:ext cx="762000" cy="259045"/>
    <xdr:sp macro="" textlink="">
      <xdr:nvSpPr>
        <xdr:cNvPr id="383" name="公債費該当値テキスト"/>
        <xdr:cNvSpPr txBox="1"/>
      </xdr:nvSpPr>
      <xdr:spPr>
        <a:xfrm>
          <a:off x="49149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140970</xdr:rowOff>
    </xdr:from>
    <xdr:to>
      <xdr:col>5</xdr:col>
      <xdr:colOff>600075</xdr:colOff>
      <xdr:row>78</xdr:row>
      <xdr:rowOff>71120</xdr:rowOff>
    </xdr:to>
    <xdr:sp macro="" textlink="">
      <xdr:nvSpPr>
        <xdr:cNvPr id="384" name="円/楕円 383"/>
        <xdr:cNvSpPr/>
      </xdr:nvSpPr>
      <xdr:spPr>
        <a:xfrm>
          <a:off x="3937000" y="1334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55897</xdr:rowOff>
    </xdr:from>
    <xdr:ext cx="736600" cy="259045"/>
    <xdr:sp macro="" textlink="">
      <xdr:nvSpPr>
        <xdr:cNvPr id="385" name="テキスト ボックス 384"/>
        <xdr:cNvSpPr txBox="1"/>
      </xdr:nvSpPr>
      <xdr:spPr>
        <a:xfrm>
          <a:off x="3606800" y="13428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26670</xdr:rowOff>
    </xdr:from>
    <xdr:to>
      <xdr:col>4</xdr:col>
      <xdr:colOff>396875</xdr:colOff>
      <xdr:row>78</xdr:row>
      <xdr:rowOff>128270</xdr:rowOff>
    </xdr:to>
    <xdr:sp macro="" textlink="">
      <xdr:nvSpPr>
        <xdr:cNvPr id="386" name="円/楕円 385"/>
        <xdr:cNvSpPr/>
      </xdr:nvSpPr>
      <xdr:spPr>
        <a:xfrm>
          <a:off x="3048000" y="1339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113047</xdr:rowOff>
    </xdr:from>
    <xdr:ext cx="762000" cy="259045"/>
    <xdr:sp macro="" textlink="">
      <xdr:nvSpPr>
        <xdr:cNvPr id="387" name="テキスト ボックス 386"/>
        <xdr:cNvSpPr txBox="1"/>
      </xdr:nvSpPr>
      <xdr:spPr>
        <a:xfrm>
          <a:off x="2717800" y="13486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53339</xdr:rowOff>
    </xdr:from>
    <xdr:to>
      <xdr:col>3</xdr:col>
      <xdr:colOff>193675</xdr:colOff>
      <xdr:row>78</xdr:row>
      <xdr:rowOff>154939</xdr:rowOff>
    </xdr:to>
    <xdr:sp macro="" textlink="">
      <xdr:nvSpPr>
        <xdr:cNvPr id="388" name="円/楕円 387"/>
        <xdr:cNvSpPr/>
      </xdr:nvSpPr>
      <xdr:spPr>
        <a:xfrm>
          <a:off x="215900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139716</xdr:rowOff>
    </xdr:from>
    <xdr:ext cx="762000" cy="259045"/>
    <xdr:sp macro="" textlink="">
      <xdr:nvSpPr>
        <xdr:cNvPr id="389" name="テキスト ボックス 388"/>
        <xdr:cNvSpPr txBox="1"/>
      </xdr:nvSpPr>
      <xdr:spPr>
        <a:xfrm>
          <a:off x="1828800" y="13512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41911</xdr:rowOff>
    </xdr:from>
    <xdr:to>
      <xdr:col>1</xdr:col>
      <xdr:colOff>676275</xdr:colOff>
      <xdr:row>78</xdr:row>
      <xdr:rowOff>143511</xdr:rowOff>
    </xdr:to>
    <xdr:sp macro="" textlink="">
      <xdr:nvSpPr>
        <xdr:cNvPr id="390" name="円/楕円 389"/>
        <xdr:cNvSpPr/>
      </xdr:nvSpPr>
      <xdr:spPr>
        <a:xfrm>
          <a:off x="1270000" y="13415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128288</xdr:rowOff>
    </xdr:from>
    <xdr:ext cx="762000" cy="259045"/>
    <xdr:sp macro="" textlink="">
      <xdr:nvSpPr>
        <xdr:cNvPr id="391" name="テキスト ボックス 390"/>
        <xdr:cNvSpPr txBox="1"/>
      </xdr:nvSpPr>
      <xdr:spPr>
        <a:xfrm>
          <a:off x="939800" y="13501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67/147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以外に係る経常収支比率が減少したことにより類似団体平均と同等となっている。要因としては人件費や物件費、出資金等が減少したことがあげられるが、今後とも定年退職者の増加による人件費の減少や、特別会計の保険料の適正化や人件費等の繰出金を考慮すると、減少する見込みである。</a:t>
          </a: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35560</xdr:rowOff>
    </xdr:from>
    <xdr:to>
      <xdr:col>24</xdr:col>
      <xdr:colOff>31750</xdr:colOff>
      <xdr:row>82</xdr:row>
      <xdr:rowOff>8889</xdr:rowOff>
    </xdr:to>
    <xdr:cxnSp macro="">
      <xdr:nvCxnSpPr>
        <xdr:cNvPr id="419" name="直線コネクタ 418"/>
        <xdr:cNvCxnSpPr/>
      </xdr:nvCxnSpPr>
      <xdr:spPr>
        <a:xfrm flipV="1">
          <a:off x="16510000" y="125514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152416</xdr:rowOff>
    </xdr:from>
    <xdr:ext cx="762000" cy="259045"/>
    <xdr:sp macro="" textlink="">
      <xdr:nvSpPr>
        <xdr:cNvPr id="420" name="公債費以外最小値テキスト"/>
        <xdr:cNvSpPr txBox="1"/>
      </xdr:nvSpPr>
      <xdr:spPr>
        <a:xfrm>
          <a:off x="16598900" y="14039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80.9</a:t>
          </a:r>
          <a:endParaRPr kumimoji="1" lang="ja-JP" altLang="en-US" sz="1000" b="1">
            <a:latin typeface="ＭＳ Ｐゴシック"/>
          </a:endParaRPr>
        </a:p>
      </xdr:txBody>
    </xdr:sp>
    <xdr:clientData/>
  </xdr:oneCellAnchor>
  <xdr:twoCellAnchor>
    <xdr:from>
      <xdr:col>23</xdr:col>
      <xdr:colOff>628650</xdr:colOff>
      <xdr:row>82</xdr:row>
      <xdr:rowOff>8889</xdr:rowOff>
    </xdr:from>
    <xdr:to>
      <xdr:col>24</xdr:col>
      <xdr:colOff>120650</xdr:colOff>
      <xdr:row>82</xdr:row>
      <xdr:rowOff>8889</xdr:rowOff>
    </xdr:to>
    <xdr:cxnSp macro="">
      <xdr:nvCxnSpPr>
        <xdr:cNvPr id="421" name="直線コネクタ 420"/>
        <xdr:cNvCxnSpPr/>
      </xdr:nvCxnSpPr>
      <xdr:spPr>
        <a:xfrm>
          <a:off x="16421100" y="14067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121937</xdr:rowOff>
    </xdr:from>
    <xdr:ext cx="762000" cy="259045"/>
    <xdr:sp macro="" textlink="">
      <xdr:nvSpPr>
        <xdr:cNvPr id="422" name="公債費以外最大値テキスト"/>
        <xdr:cNvSpPr txBox="1"/>
      </xdr:nvSpPr>
      <xdr:spPr>
        <a:xfrm>
          <a:off x="16598900" y="12294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41.1</a:t>
          </a:r>
          <a:endParaRPr kumimoji="1" lang="ja-JP" altLang="en-US" sz="1000" b="1">
            <a:latin typeface="ＭＳ Ｐゴシック"/>
          </a:endParaRPr>
        </a:p>
      </xdr:txBody>
    </xdr:sp>
    <xdr:clientData/>
  </xdr:oneCellAnchor>
  <xdr:twoCellAnchor>
    <xdr:from>
      <xdr:col>23</xdr:col>
      <xdr:colOff>628650</xdr:colOff>
      <xdr:row>73</xdr:row>
      <xdr:rowOff>35560</xdr:rowOff>
    </xdr:from>
    <xdr:to>
      <xdr:col>24</xdr:col>
      <xdr:colOff>120650</xdr:colOff>
      <xdr:row>73</xdr:row>
      <xdr:rowOff>35560</xdr:rowOff>
    </xdr:to>
    <xdr:cxnSp macro="">
      <xdr:nvCxnSpPr>
        <xdr:cNvPr id="423" name="直線コネクタ 422"/>
        <xdr:cNvCxnSpPr/>
      </xdr:nvCxnSpPr>
      <xdr:spPr>
        <a:xfrm>
          <a:off x="16421100" y="12551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142239</xdr:rowOff>
    </xdr:from>
    <xdr:to>
      <xdr:col>24</xdr:col>
      <xdr:colOff>31750</xdr:colOff>
      <xdr:row>79</xdr:row>
      <xdr:rowOff>16511</xdr:rowOff>
    </xdr:to>
    <xdr:cxnSp macro="">
      <xdr:nvCxnSpPr>
        <xdr:cNvPr id="424" name="直線コネクタ 423"/>
        <xdr:cNvCxnSpPr/>
      </xdr:nvCxnSpPr>
      <xdr:spPr>
        <a:xfrm flipV="1">
          <a:off x="15671800" y="13343889"/>
          <a:ext cx="838200" cy="217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107966</xdr:rowOff>
    </xdr:from>
    <xdr:ext cx="762000" cy="259045"/>
    <xdr:sp macro="" textlink="">
      <xdr:nvSpPr>
        <xdr:cNvPr id="425" name="公債費以外平均値テキスト"/>
        <xdr:cNvSpPr txBox="1"/>
      </xdr:nvSpPr>
      <xdr:spPr>
        <a:xfrm>
          <a:off x="16598900" y="1313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61.9</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26" name="フローチャート : 判断 425"/>
        <xdr:cNvSpPr/>
      </xdr:nvSpPr>
      <xdr:spPr>
        <a:xfrm>
          <a:off x="16459200" y="13293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66039</xdr:rowOff>
    </xdr:from>
    <xdr:to>
      <xdr:col>22</xdr:col>
      <xdr:colOff>565150</xdr:colOff>
      <xdr:row>79</xdr:row>
      <xdr:rowOff>16511</xdr:rowOff>
    </xdr:to>
    <xdr:cxnSp macro="">
      <xdr:nvCxnSpPr>
        <xdr:cNvPr id="427" name="直線コネクタ 426"/>
        <xdr:cNvCxnSpPr/>
      </xdr:nvCxnSpPr>
      <xdr:spPr>
        <a:xfrm>
          <a:off x="14782800" y="13439139"/>
          <a:ext cx="889000" cy="121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137161</xdr:rowOff>
    </xdr:from>
    <xdr:to>
      <xdr:col>22</xdr:col>
      <xdr:colOff>615950</xdr:colOff>
      <xdr:row>78</xdr:row>
      <xdr:rowOff>67311</xdr:rowOff>
    </xdr:to>
    <xdr:sp macro="" textlink="">
      <xdr:nvSpPr>
        <xdr:cNvPr id="428" name="フローチャート : 判断 427"/>
        <xdr:cNvSpPr/>
      </xdr:nvSpPr>
      <xdr:spPr>
        <a:xfrm>
          <a:off x="15621000" y="13338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77488</xdr:rowOff>
    </xdr:from>
    <xdr:ext cx="736600" cy="259045"/>
    <xdr:sp macro="" textlink="">
      <xdr:nvSpPr>
        <xdr:cNvPr id="429" name="テキスト ボックス 428"/>
        <xdr:cNvSpPr txBox="1"/>
      </xdr:nvSpPr>
      <xdr:spPr>
        <a:xfrm>
          <a:off x="15290800" y="13107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66039</xdr:rowOff>
    </xdr:from>
    <xdr:to>
      <xdr:col>21</xdr:col>
      <xdr:colOff>361950</xdr:colOff>
      <xdr:row>79</xdr:row>
      <xdr:rowOff>27939</xdr:rowOff>
    </xdr:to>
    <xdr:cxnSp macro="">
      <xdr:nvCxnSpPr>
        <xdr:cNvPr id="430" name="直線コネクタ 429"/>
        <xdr:cNvCxnSpPr/>
      </xdr:nvCxnSpPr>
      <xdr:spPr>
        <a:xfrm flipV="1">
          <a:off x="13893800" y="13439139"/>
          <a:ext cx="889000" cy="133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26670</xdr:rowOff>
    </xdr:from>
    <xdr:to>
      <xdr:col>21</xdr:col>
      <xdr:colOff>412750</xdr:colOff>
      <xdr:row>77</xdr:row>
      <xdr:rowOff>128270</xdr:rowOff>
    </xdr:to>
    <xdr:sp macro="" textlink="">
      <xdr:nvSpPr>
        <xdr:cNvPr id="431" name="フローチャート : 判断 430"/>
        <xdr:cNvSpPr/>
      </xdr:nvSpPr>
      <xdr:spPr>
        <a:xfrm>
          <a:off x="14732000" y="1322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138447</xdr:rowOff>
    </xdr:from>
    <xdr:ext cx="762000" cy="259045"/>
    <xdr:sp macro="" textlink="">
      <xdr:nvSpPr>
        <xdr:cNvPr id="432" name="テキスト ボックス 431"/>
        <xdr:cNvSpPr txBox="1"/>
      </xdr:nvSpPr>
      <xdr:spPr>
        <a:xfrm>
          <a:off x="14401800" y="1299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153670</xdr:rowOff>
    </xdr:from>
    <xdr:to>
      <xdr:col>20</xdr:col>
      <xdr:colOff>158750</xdr:colOff>
      <xdr:row>79</xdr:row>
      <xdr:rowOff>27939</xdr:rowOff>
    </xdr:to>
    <xdr:cxnSp macro="">
      <xdr:nvCxnSpPr>
        <xdr:cNvPr id="433" name="直線コネクタ 432"/>
        <xdr:cNvCxnSpPr/>
      </xdr:nvCxnSpPr>
      <xdr:spPr>
        <a:xfrm>
          <a:off x="13004800" y="1352677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15239</xdr:rowOff>
    </xdr:from>
    <xdr:to>
      <xdr:col>20</xdr:col>
      <xdr:colOff>209550</xdr:colOff>
      <xdr:row>77</xdr:row>
      <xdr:rowOff>116839</xdr:rowOff>
    </xdr:to>
    <xdr:sp macro="" textlink="">
      <xdr:nvSpPr>
        <xdr:cNvPr id="434" name="フローチャート : 判断 433"/>
        <xdr:cNvSpPr/>
      </xdr:nvSpPr>
      <xdr:spPr>
        <a:xfrm>
          <a:off x="13843000" y="1321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127016</xdr:rowOff>
    </xdr:from>
    <xdr:ext cx="762000" cy="259045"/>
    <xdr:sp macro="" textlink="">
      <xdr:nvSpPr>
        <xdr:cNvPr id="435" name="テキスト ボックス 434"/>
        <xdr:cNvSpPr txBox="1"/>
      </xdr:nvSpPr>
      <xdr:spPr>
        <a:xfrm>
          <a:off x="13512800" y="12985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59.9</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41911</xdr:rowOff>
    </xdr:from>
    <xdr:to>
      <xdr:col>19</xdr:col>
      <xdr:colOff>6350</xdr:colOff>
      <xdr:row>77</xdr:row>
      <xdr:rowOff>143511</xdr:rowOff>
    </xdr:to>
    <xdr:sp macro="" textlink="">
      <xdr:nvSpPr>
        <xdr:cNvPr id="436" name="フローチャート : 判断 435"/>
        <xdr:cNvSpPr/>
      </xdr:nvSpPr>
      <xdr:spPr>
        <a:xfrm>
          <a:off x="12954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153688</xdr:rowOff>
    </xdr:from>
    <xdr:ext cx="762000" cy="259045"/>
    <xdr:sp macro="" textlink="">
      <xdr:nvSpPr>
        <xdr:cNvPr id="437" name="テキスト ボックス 436"/>
        <xdr:cNvSpPr txBox="1"/>
      </xdr:nvSpPr>
      <xdr:spPr>
        <a:xfrm>
          <a:off x="12623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77</xdr:row>
      <xdr:rowOff>91439</xdr:rowOff>
    </xdr:from>
    <xdr:to>
      <xdr:col>24</xdr:col>
      <xdr:colOff>82550</xdr:colOff>
      <xdr:row>78</xdr:row>
      <xdr:rowOff>21589</xdr:rowOff>
    </xdr:to>
    <xdr:sp macro="" textlink="">
      <xdr:nvSpPr>
        <xdr:cNvPr id="443" name="円/楕円 442"/>
        <xdr:cNvSpPr/>
      </xdr:nvSpPr>
      <xdr:spPr>
        <a:xfrm>
          <a:off x="16459200" y="1329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63516</xdr:rowOff>
    </xdr:from>
    <xdr:ext cx="762000" cy="259045"/>
    <xdr:sp macro="" textlink="">
      <xdr:nvSpPr>
        <xdr:cNvPr id="444" name="公債費以外該当値テキスト"/>
        <xdr:cNvSpPr txBox="1"/>
      </xdr:nvSpPr>
      <xdr:spPr>
        <a:xfrm>
          <a:off x="165989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137161</xdr:rowOff>
    </xdr:from>
    <xdr:to>
      <xdr:col>22</xdr:col>
      <xdr:colOff>615950</xdr:colOff>
      <xdr:row>79</xdr:row>
      <xdr:rowOff>67311</xdr:rowOff>
    </xdr:to>
    <xdr:sp macro="" textlink="">
      <xdr:nvSpPr>
        <xdr:cNvPr id="445" name="円/楕円 444"/>
        <xdr:cNvSpPr/>
      </xdr:nvSpPr>
      <xdr:spPr>
        <a:xfrm>
          <a:off x="15621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52088</xdr:rowOff>
    </xdr:from>
    <xdr:ext cx="736600" cy="259045"/>
    <xdr:sp macro="" textlink="">
      <xdr:nvSpPr>
        <xdr:cNvPr id="446" name="テキスト ボックス 445"/>
        <xdr:cNvSpPr txBox="1"/>
      </xdr:nvSpPr>
      <xdr:spPr>
        <a:xfrm>
          <a:off x="15290800" y="13596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15239</xdr:rowOff>
    </xdr:from>
    <xdr:to>
      <xdr:col>21</xdr:col>
      <xdr:colOff>412750</xdr:colOff>
      <xdr:row>78</xdr:row>
      <xdr:rowOff>116839</xdr:rowOff>
    </xdr:to>
    <xdr:sp macro="" textlink="">
      <xdr:nvSpPr>
        <xdr:cNvPr id="447" name="円/楕円 446"/>
        <xdr:cNvSpPr/>
      </xdr:nvSpPr>
      <xdr:spPr>
        <a:xfrm>
          <a:off x="14732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101616</xdr:rowOff>
    </xdr:from>
    <xdr:ext cx="762000" cy="259045"/>
    <xdr:sp macro="" textlink="">
      <xdr:nvSpPr>
        <xdr:cNvPr id="448" name="テキスト ボックス 447"/>
        <xdr:cNvSpPr txBox="1"/>
      </xdr:nvSpPr>
      <xdr:spPr>
        <a:xfrm>
          <a:off x="14401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49" name="円/楕円 448"/>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50" name="テキスト ボックス 449"/>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51" name="円/楕円 450"/>
        <xdr:cNvSpPr/>
      </xdr:nvSpPr>
      <xdr:spPr>
        <a:xfrm>
          <a:off x="12954000" y="13475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52" name="テキスト ボックス 451"/>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高知県大豊町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91508</xdr:rowOff>
    </xdr:from>
    <xdr:to>
      <xdr:col>4</xdr:col>
      <xdr:colOff>1117600</xdr:colOff>
      <xdr:row>19</xdr:row>
      <xdr:rowOff>30817</xdr:rowOff>
    </xdr:to>
    <xdr:cxnSp macro="">
      <xdr:nvCxnSpPr>
        <xdr:cNvPr id="44" name="直線コネクタ 43"/>
        <xdr:cNvCxnSpPr/>
      </xdr:nvCxnSpPr>
      <xdr:spPr bwMode="auto">
        <a:xfrm flipV="1">
          <a:off x="5651500" y="2196533"/>
          <a:ext cx="0" cy="113945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2894</xdr:rowOff>
    </xdr:from>
    <xdr:ext cx="762000" cy="259045"/>
    <xdr:sp macro="" textlink="">
      <xdr:nvSpPr>
        <xdr:cNvPr id="45" name="人口1人当たり決算額の推移最小値テキスト130"/>
        <xdr:cNvSpPr txBox="1"/>
      </xdr:nvSpPr>
      <xdr:spPr>
        <a:xfrm>
          <a:off x="5740400" y="3308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115,490</a:t>
          </a:r>
          <a:endParaRPr kumimoji="1" lang="ja-JP" altLang="en-US" sz="1000" b="1">
            <a:latin typeface="ＭＳ Ｐゴシック"/>
          </a:endParaRPr>
        </a:p>
      </xdr:txBody>
    </xdr:sp>
    <xdr:clientData/>
  </xdr:oneCellAnchor>
  <xdr:twoCellAnchor>
    <xdr:from>
      <xdr:col>4</xdr:col>
      <xdr:colOff>1028700</xdr:colOff>
      <xdr:row>19</xdr:row>
      <xdr:rowOff>30817</xdr:rowOff>
    </xdr:from>
    <xdr:to>
      <xdr:col>5</xdr:col>
      <xdr:colOff>73025</xdr:colOff>
      <xdr:row>19</xdr:row>
      <xdr:rowOff>30817</xdr:rowOff>
    </xdr:to>
    <xdr:cxnSp macro="">
      <xdr:nvCxnSpPr>
        <xdr:cNvPr id="46" name="直線コネクタ 45"/>
        <xdr:cNvCxnSpPr/>
      </xdr:nvCxnSpPr>
      <xdr:spPr bwMode="auto">
        <a:xfrm>
          <a:off x="5562600" y="33359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6435</xdr:rowOff>
    </xdr:from>
    <xdr:ext cx="762000" cy="259045"/>
    <xdr:sp macro="" textlink="">
      <xdr:nvSpPr>
        <xdr:cNvPr id="47" name="人口1人当たり決算額の推移最大値テキスト130"/>
        <xdr:cNvSpPr txBox="1"/>
      </xdr:nvSpPr>
      <xdr:spPr>
        <a:xfrm>
          <a:off x="5740400" y="1940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713,631</a:t>
          </a:r>
          <a:endParaRPr kumimoji="1" lang="ja-JP" altLang="en-US" sz="1000" b="1">
            <a:latin typeface="ＭＳ Ｐゴシック"/>
          </a:endParaRPr>
        </a:p>
      </xdr:txBody>
    </xdr:sp>
    <xdr:clientData/>
  </xdr:oneCellAnchor>
  <xdr:twoCellAnchor>
    <xdr:from>
      <xdr:col>4</xdr:col>
      <xdr:colOff>1028700</xdr:colOff>
      <xdr:row>12</xdr:row>
      <xdr:rowOff>91508</xdr:rowOff>
    </xdr:from>
    <xdr:to>
      <xdr:col>5</xdr:col>
      <xdr:colOff>73025</xdr:colOff>
      <xdr:row>12</xdr:row>
      <xdr:rowOff>91508</xdr:rowOff>
    </xdr:to>
    <xdr:cxnSp macro="">
      <xdr:nvCxnSpPr>
        <xdr:cNvPr id="48" name="直線コネクタ 47"/>
        <xdr:cNvCxnSpPr/>
      </xdr:nvCxnSpPr>
      <xdr:spPr bwMode="auto">
        <a:xfrm>
          <a:off x="5562600" y="21965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153796</xdr:rowOff>
    </xdr:from>
    <xdr:to>
      <xdr:col>4</xdr:col>
      <xdr:colOff>1117600</xdr:colOff>
      <xdr:row>18</xdr:row>
      <xdr:rowOff>8583</xdr:rowOff>
    </xdr:to>
    <xdr:cxnSp macro="">
      <xdr:nvCxnSpPr>
        <xdr:cNvPr id="49" name="直線コネクタ 48"/>
        <xdr:cNvCxnSpPr/>
      </xdr:nvCxnSpPr>
      <xdr:spPr bwMode="auto">
        <a:xfrm flipV="1">
          <a:off x="5003800" y="3116071"/>
          <a:ext cx="647700" cy="262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115524</xdr:rowOff>
    </xdr:from>
    <xdr:ext cx="762000" cy="259045"/>
    <xdr:sp macro="" textlink="">
      <xdr:nvSpPr>
        <xdr:cNvPr id="50" name="人口1人当たり決算額の推移平均値テキスト130"/>
        <xdr:cNvSpPr txBox="1"/>
      </xdr:nvSpPr>
      <xdr:spPr>
        <a:xfrm>
          <a:off x="5740400" y="2906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233,033</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98997</xdr:rowOff>
    </xdr:from>
    <xdr:to>
      <xdr:col>5</xdr:col>
      <xdr:colOff>34925</xdr:colOff>
      <xdr:row>18</xdr:row>
      <xdr:rowOff>29147</xdr:rowOff>
    </xdr:to>
    <xdr:sp macro="" textlink="">
      <xdr:nvSpPr>
        <xdr:cNvPr id="51" name="フローチャート : 判断 50"/>
        <xdr:cNvSpPr/>
      </xdr:nvSpPr>
      <xdr:spPr bwMode="auto">
        <a:xfrm>
          <a:off x="56007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169741</xdr:rowOff>
    </xdr:from>
    <xdr:to>
      <xdr:col>4</xdr:col>
      <xdr:colOff>469900</xdr:colOff>
      <xdr:row>18</xdr:row>
      <xdr:rowOff>8583</xdr:rowOff>
    </xdr:to>
    <xdr:cxnSp macro="">
      <xdr:nvCxnSpPr>
        <xdr:cNvPr id="52" name="直線コネクタ 51"/>
        <xdr:cNvCxnSpPr/>
      </xdr:nvCxnSpPr>
      <xdr:spPr bwMode="auto">
        <a:xfrm>
          <a:off x="4305300" y="3132016"/>
          <a:ext cx="698500" cy="102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100976</xdr:rowOff>
    </xdr:from>
    <xdr:to>
      <xdr:col>4</xdr:col>
      <xdr:colOff>520700</xdr:colOff>
      <xdr:row>18</xdr:row>
      <xdr:rowOff>31126</xdr:rowOff>
    </xdr:to>
    <xdr:sp macro="" textlink="">
      <xdr:nvSpPr>
        <xdr:cNvPr id="53" name="フローチャート : 判断 52"/>
        <xdr:cNvSpPr/>
      </xdr:nvSpPr>
      <xdr:spPr bwMode="auto">
        <a:xfrm>
          <a:off x="4953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41303</xdr:rowOff>
    </xdr:from>
    <xdr:ext cx="736600" cy="259045"/>
    <xdr:sp macro="" textlink="">
      <xdr:nvSpPr>
        <xdr:cNvPr id="54" name="テキスト ボックス 53"/>
        <xdr:cNvSpPr txBox="1"/>
      </xdr:nvSpPr>
      <xdr:spPr>
        <a:xfrm>
          <a:off x="4622800" y="28321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231,994</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169741</xdr:rowOff>
    </xdr:from>
    <xdr:to>
      <xdr:col>3</xdr:col>
      <xdr:colOff>904875</xdr:colOff>
      <xdr:row>18</xdr:row>
      <xdr:rowOff>18704</xdr:rowOff>
    </xdr:to>
    <xdr:cxnSp macro="">
      <xdr:nvCxnSpPr>
        <xdr:cNvPr id="55" name="直線コネクタ 54"/>
        <xdr:cNvCxnSpPr/>
      </xdr:nvCxnSpPr>
      <xdr:spPr bwMode="auto">
        <a:xfrm flipV="1">
          <a:off x="3606800" y="3132016"/>
          <a:ext cx="698500" cy="20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119823</xdr:rowOff>
    </xdr:from>
    <xdr:to>
      <xdr:col>3</xdr:col>
      <xdr:colOff>955675</xdr:colOff>
      <xdr:row>18</xdr:row>
      <xdr:rowOff>49973</xdr:rowOff>
    </xdr:to>
    <xdr:sp macro="" textlink="">
      <xdr:nvSpPr>
        <xdr:cNvPr id="56" name="フローチャート : 判断 55"/>
        <xdr:cNvSpPr/>
      </xdr:nvSpPr>
      <xdr:spPr bwMode="auto">
        <a:xfrm>
          <a:off x="4254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34750</xdr:rowOff>
    </xdr:from>
    <xdr:ext cx="762000" cy="259045"/>
    <xdr:sp macro="" textlink="">
      <xdr:nvSpPr>
        <xdr:cNvPr id="57" name="テキスト ボックス 56"/>
        <xdr:cNvSpPr txBox="1"/>
      </xdr:nvSpPr>
      <xdr:spPr>
        <a:xfrm>
          <a:off x="3924300" y="3168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222,101</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18704</xdr:rowOff>
    </xdr:from>
    <xdr:to>
      <xdr:col>3</xdr:col>
      <xdr:colOff>206375</xdr:colOff>
      <xdr:row>18</xdr:row>
      <xdr:rowOff>22216</xdr:rowOff>
    </xdr:to>
    <xdr:cxnSp macro="">
      <xdr:nvCxnSpPr>
        <xdr:cNvPr id="58" name="直線コネクタ 57"/>
        <xdr:cNvCxnSpPr/>
      </xdr:nvCxnSpPr>
      <xdr:spPr bwMode="auto">
        <a:xfrm flipV="1">
          <a:off x="2908300" y="3152429"/>
          <a:ext cx="698500" cy="3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125515</xdr:rowOff>
    </xdr:from>
    <xdr:to>
      <xdr:col>3</xdr:col>
      <xdr:colOff>257175</xdr:colOff>
      <xdr:row>18</xdr:row>
      <xdr:rowOff>55665</xdr:rowOff>
    </xdr:to>
    <xdr:sp macro="" textlink="">
      <xdr:nvSpPr>
        <xdr:cNvPr id="59" name="フローチャート : 判断 58"/>
        <xdr:cNvSpPr/>
      </xdr:nvSpPr>
      <xdr:spPr bwMode="auto">
        <a:xfrm>
          <a:off x="3556000" y="30877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65842</xdr:rowOff>
    </xdr:from>
    <xdr:ext cx="762000" cy="259045"/>
    <xdr:sp macro="" textlink="">
      <xdr:nvSpPr>
        <xdr:cNvPr id="60" name="テキスト ボックス 59"/>
        <xdr:cNvSpPr txBox="1"/>
      </xdr:nvSpPr>
      <xdr:spPr>
        <a:xfrm>
          <a:off x="3225800" y="2856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219,113</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123844</xdr:rowOff>
    </xdr:from>
    <xdr:to>
      <xdr:col>2</xdr:col>
      <xdr:colOff>692150</xdr:colOff>
      <xdr:row>18</xdr:row>
      <xdr:rowOff>53994</xdr:rowOff>
    </xdr:to>
    <xdr:sp macro="" textlink="">
      <xdr:nvSpPr>
        <xdr:cNvPr id="61" name="フローチャート : 判断 60"/>
        <xdr:cNvSpPr/>
      </xdr:nvSpPr>
      <xdr:spPr bwMode="auto">
        <a:xfrm>
          <a:off x="2857500" y="30861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64171</xdr:rowOff>
    </xdr:from>
    <xdr:ext cx="762000" cy="259045"/>
    <xdr:sp macro="" textlink="">
      <xdr:nvSpPr>
        <xdr:cNvPr id="62" name="テキスト ボックス 61"/>
        <xdr:cNvSpPr txBox="1"/>
      </xdr:nvSpPr>
      <xdr:spPr>
        <a:xfrm>
          <a:off x="2527300" y="2854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219,990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17</xdr:row>
      <xdr:rowOff>102996</xdr:rowOff>
    </xdr:from>
    <xdr:to>
      <xdr:col>5</xdr:col>
      <xdr:colOff>34925</xdr:colOff>
      <xdr:row>18</xdr:row>
      <xdr:rowOff>33146</xdr:rowOff>
    </xdr:to>
    <xdr:sp macro="" textlink="">
      <xdr:nvSpPr>
        <xdr:cNvPr id="68" name="円/楕円 67"/>
        <xdr:cNvSpPr/>
      </xdr:nvSpPr>
      <xdr:spPr bwMode="auto">
        <a:xfrm>
          <a:off x="5600700" y="30652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75073</xdr:rowOff>
    </xdr:from>
    <xdr:ext cx="762000" cy="259045"/>
    <xdr:sp macro="" textlink="">
      <xdr:nvSpPr>
        <xdr:cNvPr id="69" name="人口1人当たり決算額の推移該当値テキスト130"/>
        <xdr:cNvSpPr txBox="1"/>
      </xdr:nvSpPr>
      <xdr:spPr>
        <a:xfrm>
          <a:off x="5740400" y="3037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230,934</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129233</xdr:rowOff>
    </xdr:from>
    <xdr:to>
      <xdr:col>4</xdr:col>
      <xdr:colOff>520700</xdr:colOff>
      <xdr:row>18</xdr:row>
      <xdr:rowOff>59383</xdr:rowOff>
    </xdr:to>
    <xdr:sp macro="" textlink="">
      <xdr:nvSpPr>
        <xdr:cNvPr id="70" name="円/楕円 69"/>
        <xdr:cNvSpPr/>
      </xdr:nvSpPr>
      <xdr:spPr bwMode="auto">
        <a:xfrm>
          <a:off x="4953000" y="30915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44160</xdr:rowOff>
    </xdr:from>
    <xdr:ext cx="736600" cy="259045"/>
    <xdr:sp macro="" textlink="">
      <xdr:nvSpPr>
        <xdr:cNvPr id="71" name="テキスト ボックス 70"/>
        <xdr:cNvSpPr txBox="1"/>
      </xdr:nvSpPr>
      <xdr:spPr>
        <a:xfrm>
          <a:off x="4622800" y="3177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217,161</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118941</xdr:rowOff>
    </xdr:from>
    <xdr:to>
      <xdr:col>3</xdr:col>
      <xdr:colOff>955675</xdr:colOff>
      <xdr:row>18</xdr:row>
      <xdr:rowOff>49091</xdr:rowOff>
    </xdr:to>
    <xdr:sp macro="" textlink="">
      <xdr:nvSpPr>
        <xdr:cNvPr id="72" name="円/楕円 71"/>
        <xdr:cNvSpPr/>
      </xdr:nvSpPr>
      <xdr:spPr bwMode="auto">
        <a:xfrm>
          <a:off x="4254500" y="30812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59268</xdr:rowOff>
    </xdr:from>
    <xdr:ext cx="762000" cy="259045"/>
    <xdr:sp macro="" textlink="">
      <xdr:nvSpPr>
        <xdr:cNvPr id="73" name="テキスト ボックス 72"/>
        <xdr:cNvSpPr txBox="1"/>
      </xdr:nvSpPr>
      <xdr:spPr>
        <a:xfrm>
          <a:off x="3924300" y="2850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222,564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139354</xdr:rowOff>
    </xdr:from>
    <xdr:to>
      <xdr:col>3</xdr:col>
      <xdr:colOff>257175</xdr:colOff>
      <xdr:row>18</xdr:row>
      <xdr:rowOff>69504</xdr:rowOff>
    </xdr:to>
    <xdr:sp macro="" textlink="">
      <xdr:nvSpPr>
        <xdr:cNvPr id="74" name="円/楕円 73"/>
        <xdr:cNvSpPr/>
      </xdr:nvSpPr>
      <xdr:spPr bwMode="auto">
        <a:xfrm>
          <a:off x="3556000" y="31016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54282</xdr:rowOff>
    </xdr:from>
    <xdr:ext cx="762000" cy="259045"/>
    <xdr:sp macro="" textlink="">
      <xdr:nvSpPr>
        <xdr:cNvPr id="75" name="テキスト ボックス 74"/>
        <xdr:cNvSpPr txBox="1"/>
      </xdr:nvSpPr>
      <xdr:spPr>
        <a:xfrm>
          <a:off x="3225800" y="318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211,848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142866</xdr:rowOff>
    </xdr:from>
    <xdr:to>
      <xdr:col>2</xdr:col>
      <xdr:colOff>692150</xdr:colOff>
      <xdr:row>18</xdr:row>
      <xdr:rowOff>73016</xdr:rowOff>
    </xdr:to>
    <xdr:sp macro="" textlink="">
      <xdr:nvSpPr>
        <xdr:cNvPr id="76" name="円/楕円 75"/>
        <xdr:cNvSpPr/>
      </xdr:nvSpPr>
      <xdr:spPr bwMode="auto">
        <a:xfrm>
          <a:off x="2857500" y="31051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57792</xdr:rowOff>
    </xdr:from>
    <xdr:ext cx="762000" cy="259045"/>
    <xdr:sp macro="" textlink="">
      <xdr:nvSpPr>
        <xdr:cNvPr id="77" name="テキスト ボックス 76"/>
        <xdr:cNvSpPr txBox="1"/>
      </xdr:nvSpPr>
      <xdr:spPr>
        <a:xfrm>
          <a:off x="2527300" y="3191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210,005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3" name="直線コネクタ 92"/>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4" name="直線コネクタ 93"/>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5" name="テキスト ボックス 94"/>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6" name="直線コネクタ 95"/>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7" name="テキスト ボックス 96"/>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8" name="直線コネクタ 97"/>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9" name="テキスト ボックス 98"/>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0" name="直線コネクタ 99"/>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1" name="テキスト ボックス 100"/>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65651</xdr:rowOff>
    </xdr:from>
    <xdr:to>
      <xdr:col>4</xdr:col>
      <xdr:colOff>1117600</xdr:colOff>
      <xdr:row>37</xdr:row>
      <xdr:rowOff>239570</xdr:rowOff>
    </xdr:to>
    <xdr:cxnSp macro="">
      <xdr:nvCxnSpPr>
        <xdr:cNvPr id="105" name="直線コネクタ 104"/>
        <xdr:cNvCxnSpPr/>
      </xdr:nvCxnSpPr>
      <xdr:spPr bwMode="auto">
        <a:xfrm flipV="1">
          <a:off x="5651500" y="5990201"/>
          <a:ext cx="0" cy="13740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211647</xdr:rowOff>
    </xdr:from>
    <xdr:ext cx="762000" cy="259045"/>
    <xdr:sp macro="" textlink="">
      <xdr:nvSpPr>
        <xdr:cNvPr id="106" name="人口1人当たり決算額の推移最小値テキスト445"/>
        <xdr:cNvSpPr txBox="1"/>
      </xdr:nvSpPr>
      <xdr:spPr>
        <a:xfrm>
          <a:off x="5740400" y="733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-24,773</a:t>
          </a:r>
          <a:endParaRPr kumimoji="1" lang="ja-JP" altLang="en-US" sz="1000" b="1">
            <a:latin typeface="ＭＳ Ｐゴシック"/>
          </a:endParaRPr>
        </a:p>
      </xdr:txBody>
    </xdr:sp>
    <xdr:clientData/>
  </xdr:oneCellAnchor>
  <xdr:twoCellAnchor>
    <xdr:from>
      <xdr:col>4</xdr:col>
      <xdr:colOff>1028700</xdr:colOff>
      <xdr:row>37</xdr:row>
      <xdr:rowOff>239570</xdr:rowOff>
    </xdr:from>
    <xdr:to>
      <xdr:col>5</xdr:col>
      <xdr:colOff>73025</xdr:colOff>
      <xdr:row>37</xdr:row>
      <xdr:rowOff>239570</xdr:rowOff>
    </xdr:to>
    <xdr:cxnSp macro="">
      <xdr:nvCxnSpPr>
        <xdr:cNvPr id="107" name="直線コネクタ 106"/>
        <xdr:cNvCxnSpPr/>
      </xdr:nvCxnSpPr>
      <xdr:spPr bwMode="auto">
        <a:xfrm>
          <a:off x="5562600" y="736427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323478</xdr:rowOff>
    </xdr:from>
    <xdr:ext cx="762000" cy="259045"/>
    <xdr:sp macro="" textlink="">
      <xdr:nvSpPr>
        <xdr:cNvPr id="108" name="人口1人当たり決算額の推移最大値テキスト445"/>
        <xdr:cNvSpPr txBox="1"/>
      </xdr:nvSpPr>
      <xdr:spPr>
        <a:xfrm>
          <a:off x="5740400" y="5733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155,551</a:t>
          </a:r>
          <a:endParaRPr kumimoji="1" lang="ja-JP" altLang="en-US" sz="1000" b="1">
            <a:latin typeface="ＭＳ Ｐゴシック"/>
          </a:endParaRPr>
        </a:p>
      </xdr:txBody>
    </xdr:sp>
    <xdr:clientData/>
  </xdr:oneCellAnchor>
  <xdr:twoCellAnchor>
    <xdr:from>
      <xdr:col>4</xdr:col>
      <xdr:colOff>1028700</xdr:colOff>
      <xdr:row>33</xdr:row>
      <xdr:rowOff>65651</xdr:rowOff>
    </xdr:from>
    <xdr:to>
      <xdr:col>5</xdr:col>
      <xdr:colOff>73025</xdr:colOff>
      <xdr:row>33</xdr:row>
      <xdr:rowOff>65651</xdr:rowOff>
    </xdr:to>
    <xdr:cxnSp macro="">
      <xdr:nvCxnSpPr>
        <xdr:cNvPr id="109" name="直線コネクタ 108"/>
        <xdr:cNvCxnSpPr/>
      </xdr:nvCxnSpPr>
      <xdr:spPr bwMode="auto">
        <a:xfrm>
          <a:off x="5562600" y="59902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52575</xdr:rowOff>
    </xdr:from>
    <xdr:to>
      <xdr:col>4</xdr:col>
      <xdr:colOff>1117600</xdr:colOff>
      <xdr:row>35</xdr:row>
      <xdr:rowOff>246649</xdr:rowOff>
    </xdr:to>
    <xdr:cxnSp macro="">
      <xdr:nvCxnSpPr>
        <xdr:cNvPr id="110" name="直線コネクタ 109"/>
        <xdr:cNvCxnSpPr/>
      </xdr:nvCxnSpPr>
      <xdr:spPr bwMode="auto">
        <a:xfrm>
          <a:off x="5003800" y="6662925"/>
          <a:ext cx="647700" cy="1940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36804</xdr:rowOff>
    </xdr:from>
    <xdr:ext cx="762000" cy="259045"/>
    <xdr:sp macro="" textlink="">
      <xdr:nvSpPr>
        <xdr:cNvPr id="111" name="人口1人当たり決算額の推移平均値テキスト445"/>
        <xdr:cNvSpPr txBox="1"/>
      </xdr:nvSpPr>
      <xdr:spPr>
        <a:xfrm>
          <a:off x="5740400" y="664715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42,339</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191727</xdr:rowOff>
    </xdr:from>
    <xdr:to>
      <xdr:col>5</xdr:col>
      <xdr:colOff>34925</xdr:colOff>
      <xdr:row>35</xdr:row>
      <xdr:rowOff>293327</xdr:rowOff>
    </xdr:to>
    <xdr:sp macro="" textlink="">
      <xdr:nvSpPr>
        <xdr:cNvPr id="112" name="フローチャート : 判断 111"/>
        <xdr:cNvSpPr/>
      </xdr:nvSpPr>
      <xdr:spPr bwMode="auto">
        <a:xfrm>
          <a:off x="5600700" y="68020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300561</xdr:rowOff>
    </xdr:from>
    <xdr:to>
      <xdr:col>4</xdr:col>
      <xdr:colOff>469900</xdr:colOff>
      <xdr:row>35</xdr:row>
      <xdr:rowOff>52575</xdr:rowOff>
    </xdr:to>
    <xdr:cxnSp macro="">
      <xdr:nvCxnSpPr>
        <xdr:cNvPr id="113" name="直線コネクタ 112"/>
        <xdr:cNvCxnSpPr/>
      </xdr:nvCxnSpPr>
      <xdr:spPr bwMode="auto">
        <a:xfrm>
          <a:off x="4305300" y="6568011"/>
          <a:ext cx="698500" cy="949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167465</xdr:rowOff>
    </xdr:from>
    <xdr:to>
      <xdr:col>4</xdr:col>
      <xdr:colOff>520700</xdr:colOff>
      <xdr:row>35</xdr:row>
      <xdr:rowOff>269065</xdr:rowOff>
    </xdr:to>
    <xdr:sp macro="" textlink="">
      <xdr:nvSpPr>
        <xdr:cNvPr id="114" name="フローチャート : 判断 113"/>
        <xdr:cNvSpPr/>
      </xdr:nvSpPr>
      <xdr:spPr bwMode="auto">
        <a:xfrm>
          <a:off x="4953000" y="6777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253842</xdr:rowOff>
    </xdr:from>
    <xdr:ext cx="736600" cy="259045"/>
    <xdr:sp macro="" textlink="">
      <xdr:nvSpPr>
        <xdr:cNvPr id="115" name="テキスト ボックス 114"/>
        <xdr:cNvSpPr txBox="1"/>
      </xdr:nvSpPr>
      <xdr:spPr>
        <a:xfrm>
          <a:off x="4622800" y="6864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45,523</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300561</xdr:rowOff>
    </xdr:from>
    <xdr:to>
      <xdr:col>3</xdr:col>
      <xdr:colOff>904875</xdr:colOff>
      <xdr:row>34</xdr:row>
      <xdr:rowOff>329753</xdr:rowOff>
    </xdr:to>
    <xdr:cxnSp macro="">
      <xdr:nvCxnSpPr>
        <xdr:cNvPr id="116" name="直線コネクタ 115"/>
        <xdr:cNvCxnSpPr/>
      </xdr:nvCxnSpPr>
      <xdr:spPr bwMode="auto">
        <a:xfrm flipV="1">
          <a:off x="3606800" y="6568011"/>
          <a:ext cx="698500" cy="291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128687</xdr:rowOff>
    </xdr:from>
    <xdr:to>
      <xdr:col>3</xdr:col>
      <xdr:colOff>955675</xdr:colOff>
      <xdr:row>35</xdr:row>
      <xdr:rowOff>230287</xdr:rowOff>
    </xdr:to>
    <xdr:sp macro="" textlink="">
      <xdr:nvSpPr>
        <xdr:cNvPr id="117" name="フローチャート : 判断 116"/>
        <xdr:cNvSpPr/>
      </xdr:nvSpPr>
      <xdr:spPr bwMode="auto">
        <a:xfrm>
          <a:off x="4254500" y="67390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215064</xdr:rowOff>
    </xdr:from>
    <xdr:ext cx="762000" cy="259045"/>
    <xdr:sp macro="" textlink="">
      <xdr:nvSpPr>
        <xdr:cNvPr id="118" name="テキスト ボックス 117"/>
        <xdr:cNvSpPr txBox="1"/>
      </xdr:nvSpPr>
      <xdr:spPr>
        <a:xfrm>
          <a:off x="3924300" y="6825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50,612</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329753</xdr:rowOff>
    </xdr:from>
    <xdr:to>
      <xdr:col>3</xdr:col>
      <xdr:colOff>206375</xdr:colOff>
      <xdr:row>35</xdr:row>
      <xdr:rowOff>9614</xdr:rowOff>
    </xdr:to>
    <xdr:cxnSp macro="">
      <xdr:nvCxnSpPr>
        <xdr:cNvPr id="119" name="直線コネクタ 118"/>
        <xdr:cNvCxnSpPr/>
      </xdr:nvCxnSpPr>
      <xdr:spPr bwMode="auto">
        <a:xfrm flipV="1">
          <a:off x="2908300" y="6597203"/>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111847</xdr:rowOff>
    </xdr:from>
    <xdr:to>
      <xdr:col>3</xdr:col>
      <xdr:colOff>257175</xdr:colOff>
      <xdr:row>35</xdr:row>
      <xdr:rowOff>213447</xdr:rowOff>
    </xdr:to>
    <xdr:sp macro="" textlink="">
      <xdr:nvSpPr>
        <xdr:cNvPr id="120" name="フローチャート : 判断 119"/>
        <xdr:cNvSpPr/>
      </xdr:nvSpPr>
      <xdr:spPr bwMode="auto">
        <a:xfrm>
          <a:off x="3556000" y="6722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198224</xdr:rowOff>
    </xdr:from>
    <xdr:ext cx="762000" cy="259045"/>
    <xdr:sp macro="" textlink="">
      <xdr:nvSpPr>
        <xdr:cNvPr id="121" name="テキスト ボックス 120"/>
        <xdr:cNvSpPr txBox="1"/>
      </xdr:nvSpPr>
      <xdr:spPr>
        <a:xfrm>
          <a:off x="3225800" y="68085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52,822</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63132</xdr:rowOff>
    </xdr:from>
    <xdr:to>
      <xdr:col>2</xdr:col>
      <xdr:colOff>692150</xdr:colOff>
      <xdr:row>35</xdr:row>
      <xdr:rowOff>164732</xdr:rowOff>
    </xdr:to>
    <xdr:sp macro="" textlink="">
      <xdr:nvSpPr>
        <xdr:cNvPr id="122" name="フローチャート : 判断 121"/>
        <xdr:cNvSpPr/>
      </xdr:nvSpPr>
      <xdr:spPr bwMode="auto">
        <a:xfrm>
          <a:off x="2857500" y="66734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149509</xdr:rowOff>
    </xdr:from>
    <xdr:ext cx="762000" cy="259045"/>
    <xdr:sp macro="" textlink="">
      <xdr:nvSpPr>
        <xdr:cNvPr id="123" name="テキスト ボックス 122"/>
        <xdr:cNvSpPr txBox="1"/>
      </xdr:nvSpPr>
      <xdr:spPr>
        <a:xfrm>
          <a:off x="2527300" y="6759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59,215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195849</xdr:rowOff>
    </xdr:from>
    <xdr:to>
      <xdr:col>5</xdr:col>
      <xdr:colOff>34925</xdr:colOff>
      <xdr:row>35</xdr:row>
      <xdr:rowOff>297449</xdr:rowOff>
    </xdr:to>
    <xdr:sp macro="" textlink="">
      <xdr:nvSpPr>
        <xdr:cNvPr id="129" name="円/楕円 128"/>
        <xdr:cNvSpPr/>
      </xdr:nvSpPr>
      <xdr:spPr bwMode="auto">
        <a:xfrm>
          <a:off x="5600700" y="68061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167926</xdr:rowOff>
    </xdr:from>
    <xdr:ext cx="762000" cy="259045"/>
    <xdr:sp macro="" textlink="">
      <xdr:nvSpPr>
        <xdr:cNvPr id="130" name="人口1人当たり決算額の推移該当値テキスト445"/>
        <xdr:cNvSpPr txBox="1"/>
      </xdr:nvSpPr>
      <xdr:spPr>
        <a:xfrm>
          <a:off x="5740400" y="6778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41,798</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1775</xdr:rowOff>
    </xdr:from>
    <xdr:to>
      <xdr:col>4</xdr:col>
      <xdr:colOff>520700</xdr:colOff>
      <xdr:row>35</xdr:row>
      <xdr:rowOff>103375</xdr:rowOff>
    </xdr:to>
    <xdr:sp macro="" textlink="">
      <xdr:nvSpPr>
        <xdr:cNvPr id="131" name="円/楕円 130"/>
        <xdr:cNvSpPr/>
      </xdr:nvSpPr>
      <xdr:spPr bwMode="auto">
        <a:xfrm>
          <a:off x="4953000" y="66121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113552</xdr:rowOff>
    </xdr:from>
    <xdr:ext cx="736600" cy="259045"/>
    <xdr:sp macro="" textlink="">
      <xdr:nvSpPr>
        <xdr:cNvPr id="132" name="テキスト ボックス 131"/>
        <xdr:cNvSpPr txBox="1"/>
      </xdr:nvSpPr>
      <xdr:spPr>
        <a:xfrm>
          <a:off x="4622800" y="6381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67,267</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249761</xdr:rowOff>
    </xdr:from>
    <xdr:to>
      <xdr:col>3</xdr:col>
      <xdr:colOff>955675</xdr:colOff>
      <xdr:row>35</xdr:row>
      <xdr:rowOff>8461</xdr:rowOff>
    </xdr:to>
    <xdr:sp macro="" textlink="">
      <xdr:nvSpPr>
        <xdr:cNvPr id="133" name="円/楕円 132"/>
        <xdr:cNvSpPr/>
      </xdr:nvSpPr>
      <xdr:spPr bwMode="auto">
        <a:xfrm>
          <a:off x="4254500" y="65172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18638</xdr:rowOff>
    </xdr:from>
    <xdr:ext cx="762000" cy="259045"/>
    <xdr:sp macro="" textlink="">
      <xdr:nvSpPr>
        <xdr:cNvPr id="134" name="テキスト ボックス 133"/>
        <xdr:cNvSpPr txBox="1"/>
      </xdr:nvSpPr>
      <xdr:spPr>
        <a:xfrm>
          <a:off x="3924300" y="6286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79,723</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278953</xdr:rowOff>
    </xdr:from>
    <xdr:to>
      <xdr:col>3</xdr:col>
      <xdr:colOff>257175</xdr:colOff>
      <xdr:row>35</xdr:row>
      <xdr:rowOff>37653</xdr:rowOff>
    </xdr:to>
    <xdr:sp macro="" textlink="">
      <xdr:nvSpPr>
        <xdr:cNvPr id="135" name="円/楕円 134"/>
        <xdr:cNvSpPr/>
      </xdr:nvSpPr>
      <xdr:spPr bwMode="auto">
        <a:xfrm>
          <a:off x="3556000" y="65464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47830</xdr:rowOff>
    </xdr:from>
    <xdr:ext cx="762000" cy="259045"/>
    <xdr:sp macro="" textlink="">
      <xdr:nvSpPr>
        <xdr:cNvPr id="136" name="テキスト ボックス 135"/>
        <xdr:cNvSpPr txBox="1"/>
      </xdr:nvSpPr>
      <xdr:spPr>
        <a:xfrm>
          <a:off x="3225800" y="6315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75,892</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301714</xdr:rowOff>
    </xdr:from>
    <xdr:to>
      <xdr:col>2</xdr:col>
      <xdr:colOff>692150</xdr:colOff>
      <xdr:row>35</xdr:row>
      <xdr:rowOff>60414</xdr:rowOff>
    </xdr:to>
    <xdr:sp macro="" textlink="">
      <xdr:nvSpPr>
        <xdr:cNvPr id="137" name="円/楕円 136"/>
        <xdr:cNvSpPr/>
      </xdr:nvSpPr>
      <xdr:spPr bwMode="auto">
        <a:xfrm>
          <a:off x="2857500" y="6569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70591</xdr:rowOff>
    </xdr:from>
    <xdr:ext cx="762000" cy="259045"/>
    <xdr:sp macro="" textlink="">
      <xdr:nvSpPr>
        <xdr:cNvPr id="138" name="テキスト ボックス 137"/>
        <xdr:cNvSpPr txBox="1"/>
      </xdr:nvSpPr>
      <xdr:spPr>
        <a:xfrm>
          <a:off x="2527300" y="633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72,905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88/147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85,657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38</xdr:row>
      <xdr:rowOff>128105</xdr:rowOff>
    </xdr:from>
    <xdr:ext cx="595419" cy="259045"/>
    <xdr:sp macro="" textlink="">
      <xdr:nvSpPr>
        <xdr:cNvPr id="44" name="テキスト ボックス 43"/>
        <xdr:cNvSpPr txBox="1"/>
      </xdr:nvSpPr>
      <xdr:spPr>
        <a:xfrm>
          <a:off x="166581" y="6643205"/>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144434</xdr:rowOff>
    </xdr:from>
    <xdr:ext cx="595419" cy="259045"/>
    <xdr:sp macro="" textlink="">
      <xdr:nvSpPr>
        <xdr:cNvPr id="46" name="テキスト ボックス 45"/>
        <xdr:cNvSpPr txBox="1"/>
      </xdr:nvSpPr>
      <xdr:spPr>
        <a:xfrm>
          <a:off x="166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76221</xdr:rowOff>
    </xdr:from>
    <xdr:to>
      <xdr:col>6</xdr:col>
      <xdr:colOff>510540</xdr:colOff>
      <xdr:row>39</xdr:row>
      <xdr:rowOff>154098</xdr:rowOff>
    </xdr:to>
    <xdr:cxnSp macro="">
      <xdr:nvCxnSpPr>
        <xdr:cNvPr id="58" name="直線コネクタ 57"/>
        <xdr:cNvCxnSpPr/>
      </xdr:nvCxnSpPr>
      <xdr:spPr>
        <a:xfrm flipV="1">
          <a:off x="4633595" y="5219721"/>
          <a:ext cx="1270" cy="1620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157925</xdr:rowOff>
    </xdr:from>
    <xdr:ext cx="534377" cy="259045"/>
    <xdr:sp macro="" textlink="">
      <xdr:nvSpPr>
        <xdr:cNvPr id="59" name="人件費最小値テキスト"/>
        <xdr:cNvSpPr txBox="1"/>
      </xdr:nvSpPr>
      <xdr:spPr>
        <a:xfrm>
          <a:off x="4686300" y="684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83,091</a:t>
          </a:r>
          <a:endParaRPr kumimoji="1" lang="ja-JP" altLang="en-US" sz="1000" b="1">
            <a:latin typeface="ＭＳ Ｐゴシック"/>
          </a:endParaRPr>
        </a:p>
      </xdr:txBody>
    </xdr:sp>
    <xdr:clientData/>
  </xdr:oneCellAnchor>
  <xdr:twoCellAnchor>
    <xdr:from>
      <xdr:col>6</xdr:col>
      <xdr:colOff>422275</xdr:colOff>
      <xdr:row>39</xdr:row>
      <xdr:rowOff>154098</xdr:rowOff>
    </xdr:from>
    <xdr:to>
      <xdr:col>6</xdr:col>
      <xdr:colOff>600075</xdr:colOff>
      <xdr:row>39</xdr:row>
      <xdr:rowOff>154098</xdr:rowOff>
    </xdr:to>
    <xdr:cxnSp macro="">
      <xdr:nvCxnSpPr>
        <xdr:cNvPr id="60" name="直線コネクタ 59"/>
        <xdr:cNvCxnSpPr/>
      </xdr:nvCxnSpPr>
      <xdr:spPr>
        <a:xfrm>
          <a:off x="4546600" y="6840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22898</xdr:rowOff>
    </xdr:from>
    <xdr:ext cx="599010" cy="259045"/>
    <xdr:sp macro="" textlink="">
      <xdr:nvSpPr>
        <xdr:cNvPr id="61" name="人件費最大値テキスト"/>
        <xdr:cNvSpPr txBox="1"/>
      </xdr:nvSpPr>
      <xdr:spPr>
        <a:xfrm>
          <a:off x="4686300" y="4994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579,438</a:t>
          </a:r>
          <a:endParaRPr kumimoji="1" lang="ja-JP" altLang="en-US" sz="1000" b="1">
            <a:latin typeface="ＭＳ Ｐゴシック"/>
          </a:endParaRPr>
        </a:p>
      </xdr:txBody>
    </xdr:sp>
    <xdr:clientData/>
  </xdr:oneCellAnchor>
  <xdr:twoCellAnchor>
    <xdr:from>
      <xdr:col>6</xdr:col>
      <xdr:colOff>422275</xdr:colOff>
      <xdr:row>30</xdr:row>
      <xdr:rowOff>76221</xdr:rowOff>
    </xdr:from>
    <xdr:to>
      <xdr:col>6</xdr:col>
      <xdr:colOff>600075</xdr:colOff>
      <xdr:row>30</xdr:row>
      <xdr:rowOff>76221</xdr:rowOff>
    </xdr:to>
    <xdr:cxnSp macro="">
      <xdr:nvCxnSpPr>
        <xdr:cNvPr id="62" name="直線コネクタ 61"/>
        <xdr:cNvCxnSpPr/>
      </xdr:nvCxnSpPr>
      <xdr:spPr>
        <a:xfrm>
          <a:off x="4546600" y="5219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171002</xdr:rowOff>
    </xdr:from>
    <xdr:to>
      <xdr:col>6</xdr:col>
      <xdr:colOff>511175</xdr:colOff>
      <xdr:row>38</xdr:row>
      <xdr:rowOff>1299</xdr:rowOff>
    </xdr:to>
    <xdr:cxnSp macro="">
      <xdr:nvCxnSpPr>
        <xdr:cNvPr id="63" name="直線コネクタ 62"/>
        <xdr:cNvCxnSpPr/>
      </xdr:nvCxnSpPr>
      <xdr:spPr>
        <a:xfrm>
          <a:off x="3797300" y="6514652"/>
          <a:ext cx="838200" cy="1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129232</xdr:rowOff>
    </xdr:from>
    <xdr:ext cx="599010" cy="259045"/>
    <xdr:sp macro="" textlink="">
      <xdr:nvSpPr>
        <xdr:cNvPr id="64" name="人件費平均値テキスト"/>
        <xdr:cNvSpPr txBox="1"/>
      </xdr:nvSpPr>
      <xdr:spPr>
        <a:xfrm>
          <a:off x="4686300" y="63014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187,155</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106355</xdr:rowOff>
    </xdr:from>
    <xdr:to>
      <xdr:col>6</xdr:col>
      <xdr:colOff>561975</xdr:colOff>
      <xdr:row>38</xdr:row>
      <xdr:rowOff>36505</xdr:rowOff>
    </xdr:to>
    <xdr:sp macro="" textlink="">
      <xdr:nvSpPr>
        <xdr:cNvPr id="65" name="フローチャート : 判断 64"/>
        <xdr:cNvSpPr/>
      </xdr:nvSpPr>
      <xdr:spPr>
        <a:xfrm>
          <a:off x="4584700" y="6450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171002</xdr:rowOff>
    </xdr:from>
    <xdr:to>
      <xdr:col>5</xdr:col>
      <xdr:colOff>358775</xdr:colOff>
      <xdr:row>38</xdr:row>
      <xdr:rowOff>7053</xdr:rowOff>
    </xdr:to>
    <xdr:cxnSp macro="">
      <xdr:nvCxnSpPr>
        <xdr:cNvPr id="66" name="直線コネクタ 65"/>
        <xdr:cNvCxnSpPr/>
      </xdr:nvCxnSpPr>
      <xdr:spPr>
        <a:xfrm flipV="1">
          <a:off x="2908300" y="6514652"/>
          <a:ext cx="889000" cy="7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98929</xdr:rowOff>
    </xdr:from>
    <xdr:to>
      <xdr:col>5</xdr:col>
      <xdr:colOff>409575</xdr:colOff>
      <xdr:row>38</xdr:row>
      <xdr:rowOff>29079</xdr:rowOff>
    </xdr:to>
    <xdr:sp macro="" textlink="">
      <xdr:nvSpPr>
        <xdr:cNvPr id="67" name="フローチャート : 判断 66"/>
        <xdr:cNvSpPr/>
      </xdr:nvSpPr>
      <xdr:spPr>
        <a:xfrm>
          <a:off x="3746500" y="6442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36</xdr:row>
      <xdr:rowOff>45606</xdr:rowOff>
    </xdr:from>
    <xdr:ext cx="599010" cy="259045"/>
    <xdr:sp macro="" textlink="">
      <xdr:nvSpPr>
        <xdr:cNvPr id="68" name="テキスト ボックス 67"/>
        <xdr:cNvSpPr txBox="1"/>
      </xdr:nvSpPr>
      <xdr:spPr>
        <a:xfrm>
          <a:off x="3497794" y="6217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189,429</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7053</xdr:rowOff>
    </xdr:from>
    <xdr:to>
      <xdr:col>4</xdr:col>
      <xdr:colOff>155575</xdr:colOff>
      <xdr:row>38</xdr:row>
      <xdr:rowOff>18023</xdr:rowOff>
    </xdr:to>
    <xdr:cxnSp macro="">
      <xdr:nvCxnSpPr>
        <xdr:cNvPr id="69" name="直線コネクタ 68"/>
        <xdr:cNvCxnSpPr/>
      </xdr:nvCxnSpPr>
      <xdr:spPr>
        <a:xfrm flipV="1">
          <a:off x="2019300" y="6522153"/>
          <a:ext cx="889000" cy="1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117210</xdr:rowOff>
    </xdr:from>
    <xdr:to>
      <xdr:col>4</xdr:col>
      <xdr:colOff>206375</xdr:colOff>
      <xdr:row>38</xdr:row>
      <xdr:rowOff>47360</xdr:rowOff>
    </xdr:to>
    <xdr:sp macro="" textlink="">
      <xdr:nvSpPr>
        <xdr:cNvPr id="70" name="フローチャート : 判断 69"/>
        <xdr:cNvSpPr/>
      </xdr:nvSpPr>
      <xdr:spPr>
        <a:xfrm>
          <a:off x="2857500" y="646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36</xdr:row>
      <xdr:rowOff>63887</xdr:rowOff>
    </xdr:from>
    <xdr:ext cx="599010" cy="259045"/>
    <xdr:sp macro="" textlink="">
      <xdr:nvSpPr>
        <xdr:cNvPr id="71" name="テキスト ボックス 70"/>
        <xdr:cNvSpPr txBox="1"/>
      </xdr:nvSpPr>
      <xdr:spPr>
        <a:xfrm>
          <a:off x="2608794" y="6236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183,831</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18023</xdr:rowOff>
    </xdr:from>
    <xdr:to>
      <xdr:col>2</xdr:col>
      <xdr:colOff>638175</xdr:colOff>
      <xdr:row>38</xdr:row>
      <xdr:rowOff>41049</xdr:rowOff>
    </xdr:to>
    <xdr:cxnSp macro="">
      <xdr:nvCxnSpPr>
        <xdr:cNvPr id="72" name="直線コネクタ 71"/>
        <xdr:cNvCxnSpPr/>
      </xdr:nvCxnSpPr>
      <xdr:spPr>
        <a:xfrm flipV="1">
          <a:off x="1130300" y="6533123"/>
          <a:ext cx="889000" cy="23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125705</xdr:rowOff>
    </xdr:from>
    <xdr:to>
      <xdr:col>3</xdr:col>
      <xdr:colOff>3175</xdr:colOff>
      <xdr:row>38</xdr:row>
      <xdr:rowOff>55855</xdr:rowOff>
    </xdr:to>
    <xdr:sp macro="" textlink="">
      <xdr:nvSpPr>
        <xdr:cNvPr id="73" name="フローチャート : 判断 72"/>
        <xdr:cNvSpPr/>
      </xdr:nvSpPr>
      <xdr:spPr>
        <a:xfrm>
          <a:off x="1968500" y="6469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36</xdr:row>
      <xdr:rowOff>72382</xdr:rowOff>
    </xdr:from>
    <xdr:ext cx="599010" cy="259045"/>
    <xdr:sp macro="" textlink="">
      <xdr:nvSpPr>
        <xdr:cNvPr id="74" name="テキスト ボックス 73"/>
        <xdr:cNvSpPr txBox="1"/>
      </xdr:nvSpPr>
      <xdr:spPr>
        <a:xfrm>
          <a:off x="1719794" y="624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181,230</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129120</xdr:rowOff>
    </xdr:from>
    <xdr:to>
      <xdr:col>1</xdr:col>
      <xdr:colOff>485775</xdr:colOff>
      <xdr:row>38</xdr:row>
      <xdr:rowOff>59271</xdr:rowOff>
    </xdr:to>
    <xdr:sp macro="" textlink="">
      <xdr:nvSpPr>
        <xdr:cNvPr id="75" name="フローチャート : 判断 74"/>
        <xdr:cNvSpPr/>
      </xdr:nvSpPr>
      <xdr:spPr>
        <a:xfrm>
          <a:off x="1079500" y="647277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36</xdr:row>
      <xdr:rowOff>75797</xdr:rowOff>
    </xdr:from>
    <xdr:ext cx="599010" cy="259045"/>
    <xdr:sp macro="" textlink="">
      <xdr:nvSpPr>
        <xdr:cNvPr id="76" name="テキスト ボックス 75"/>
        <xdr:cNvSpPr txBox="1"/>
      </xdr:nvSpPr>
      <xdr:spPr>
        <a:xfrm>
          <a:off x="830794" y="6247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180,184</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121949</xdr:rowOff>
    </xdr:from>
    <xdr:to>
      <xdr:col>6</xdr:col>
      <xdr:colOff>561975</xdr:colOff>
      <xdr:row>38</xdr:row>
      <xdr:rowOff>52099</xdr:rowOff>
    </xdr:to>
    <xdr:sp macro="" textlink="">
      <xdr:nvSpPr>
        <xdr:cNvPr id="82" name="円/楕円 81"/>
        <xdr:cNvSpPr/>
      </xdr:nvSpPr>
      <xdr:spPr>
        <a:xfrm>
          <a:off x="4584700" y="646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100376</xdr:rowOff>
    </xdr:from>
    <xdr:ext cx="599010" cy="259045"/>
    <xdr:sp macro="" textlink="">
      <xdr:nvSpPr>
        <xdr:cNvPr id="83" name="人件費該当値テキスト"/>
        <xdr:cNvSpPr txBox="1"/>
      </xdr:nvSpPr>
      <xdr:spPr>
        <a:xfrm>
          <a:off x="4686300" y="6444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182,380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120202</xdr:rowOff>
    </xdr:from>
    <xdr:to>
      <xdr:col>5</xdr:col>
      <xdr:colOff>409575</xdr:colOff>
      <xdr:row>38</xdr:row>
      <xdr:rowOff>50352</xdr:rowOff>
    </xdr:to>
    <xdr:sp macro="" textlink="">
      <xdr:nvSpPr>
        <xdr:cNvPr id="84" name="円/楕円 83"/>
        <xdr:cNvSpPr/>
      </xdr:nvSpPr>
      <xdr:spPr>
        <a:xfrm>
          <a:off x="3746500" y="646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38</xdr:row>
      <xdr:rowOff>41479</xdr:rowOff>
    </xdr:from>
    <xdr:ext cx="599010" cy="259045"/>
    <xdr:sp macro="" textlink="">
      <xdr:nvSpPr>
        <xdr:cNvPr id="85" name="テキスト ボックス 84"/>
        <xdr:cNvSpPr txBox="1"/>
      </xdr:nvSpPr>
      <xdr:spPr>
        <a:xfrm>
          <a:off x="3497794" y="6556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182,915</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127703</xdr:rowOff>
    </xdr:from>
    <xdr:to>
      <xdr:col>4</xdr:col>
      <xdr:colOff>206375</xdr:colOff>
      <xdr:row>38</xdr:row>
      <xdr:rowOff>57853</xdr:rowOff>
    </xdr:to>
    <xdr:sp macro="" textlink="">
      <xdr:nvSpPr>
        <xdr:cNvPr id="86" name="円/楕円 85"/>
        <xdr:cNvSpPr/>
      </xdr:nvSpPr>
      <xdr:spPr>
        <a:xfrm>
          <a:off x="2857500" y="6471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38</xdr:row>
      <xdr:rowOff>48980</xdr:rowOff>
    </xdr:from>
    <xdr:ext cx="599010" cy="259045"/>
    <xdr:sp macro="" textlink="">
      <xdr:nvSpPr>
        <xdr:cNvPr id="87" name="テキスト ボックス 86"/>
        <xdr:cNvSpPr txBox="1"/>
      </xdr:nvSpPr>
      <xdr:spPr>
        <a:xfrm>
          <a:off x="2608794" y="6564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180,618</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138673</xdr:rowOff>
    </xdr:from>
    <xdr:to>
      <xdr:col>3</xdr:col>
      <xdr:colOff>3175</xdr:colOff>
      <xdr:row>38</xdr:row>
      <xdr:rowOff>68823</xdr:rowOff>
    </xdr:to>
    <xdr:sp macro="" textlink="">
      <xdr:nvSpPr>
        <xdr:cNvPr id="88" name="円/楕円 87"/>
        <xdr:cNvSpPr/>
      </xdr:nvSpPr>
      <xdr:spPr>
        <a:xfrm>
          <a:off x="1968500" y="6482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38</xdr:row>
      <xdr:rowOff>59950</xdr:rowOff>
    </xdr:from>
    <xdr:ext cx="599010" cy="259045"/>
    <xdr:sp macro="" textlink="">
      <xdr:nvSpPr>
        <xdr:cNvPr id="89" name="テキスト ボックス 88"/>
        <xdr:cNvSpPr txBox="1"/>
      </xdr:nvSpPr>
      <xdr:spPr>
        <a:xfrm>
          <a:off x="1719794" y="6575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177,259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161699</xdr:rowOff>
    </xdr:from>
    <xdr:to>
      <xdr:col>1</xdr:col>
      <xdr:colOff>485775</xdr:colOff>
      <xdr:row>38</xdr:row>
      <xdr:rowOff>91849</xdr:rowOff>
    </xdr:to>
    <xdr:sp macro="" textlink="">
      <xdr:nvSpPr>
        <xdr:cNvPr id="90" name="円/楕円 89"/>
        <xdr:cNvSpPr/>
      </xdr:nvSpPr>
      <xdr:spPr>
        <a:xfrm>
          <a:off x="1079500" y="6505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38</xdr:row>
      <xdr:rowOff>82976</xdr:rowOff>
    </xdr:from>
    <xdr:ext cx="599010" cy="259045"/>
    <xdr:sp macro="" textlink="">
      <xdr:nvSpPr>
        <xdr:cNvPr id="91" name="テキスト ボックス 90"/>
        <xdr:cNvSpPr txBox="1"/>
      </xdr:nvSpPr>
      <xdr:spPr>
        <a:xfrm>
          <a:off x="830794" y="6598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170,208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65,054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1" name="テキスト ボックス 110"/>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6"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168979</xdr:rowOff>
    </xdr:from>
    <xdr:to>
      <xdr:col>6</xdr:col>
      <xdr:colOff>510540</xdr:colOff>
      <xdr:row>58</xdr:row>
      <xdr:rowOff>153388</xdr:rowOff>
    </xdr:to>
    <xdr:cxnSp macro="">
      <xdr:nvCxnSpPr>
        <xdr:cNvPr id="117" name="直線コネクタ 116"/>
        <xdr:cNvCxnSpPr/>
      </xdr:nvCxnSpPr>
      <xdr:spPr>
        <a:xfrm flipV="1">
          <a:off x="4633595" y="8570029"/>
          <a:ext cx="1270" cy="1527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157215</xdr:rowOff>
    </xdr:from>
    <xdr:ext cx="534377" cy="259045"/>
    <xdr:sp macro="" textlink="">
      <xdr:nvSpPr>
        <xdr:cNvPr id="118" name="物件費最小値テキスト"/>
        <xdr:cNvSpPr txBox="1"/>
      </xdr:nvSpPr>
      <xdr:spPr>
        <a:xfrm>
          <a:off x="4686300" y="10101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71,617</a:t>
          </a:r>
          <a:endParaRPr kumimoji="1" lang="ja-JP" altLang="en-US" sz="1000" b="1">
            <a:latin typeface="ＭＳ Ｐゴシック"/>
          </a:endParaRPr>
        </a:p>
      </xdr:txBody>
    </xdr:sp>
    <xdr:clientData/>
  </xdr:oneCellAnchor>
  <xdr:twoCellAnchor>
    <xdr:from>
      <xdr:col>6</xdr:col>
      <xdr:colOff>422275</xdr:colOff>
      <xdr:row>58</xdr:row>
      <xdr:rowOff>153388</xdr:rowOff>
    </xdr:from>
    <xdr:to>
      <xdr:col>6</xdr:col>
      <xdr:colOff>600075</xdr:colOff>
      <xdr:row>58</xdr:row>
      <xdr:rowOff>153388</xdr:rowOff>
    </xdr:to>
    <xdr:cxnSp macro="">
      <xdr:nvCxnSpPr>
        <xdr:cNvPr id="119" name="直線コネクタ 118"/>
        <xdr:cNvCxnSpPr/>
      </xdr:nvCxnSpPr>
      <xdr:spPr>
        <a:xfrm>
          <a:off x="4546600" y="10097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115656</xdr:rowOff>
    </xdr:from>
    <xdr:ext cx="690189" cy="259045"/>
    <xdr:sp macro="" textlink="">
      <xdr:nvSpPr>
        <xdr:cNvPr id="120" name="物件費最大値テキスト"/>
        <xdr:cNvSpPr txBox="1"/>
      </xdr:nvSpPr>
      <xdr:spPr>
        <a:xfrm>
          <a:off x="4686300" y="834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1,007,069</a:t>
          </a:r>
          <a:endParaRPr kumimoji="1" lang="ja-JP" altLang="en-US" sz="1000" b="1">
            <a:latin typeface="ＭＳ Ｐゴシック"/>
          </a:endParaRPr>
        </a:p>
      </xdr:txBody>
    </xdr:sp>
    <xdr:clientData/>
  </xdr:oneCellAnchor>
  <xdr:twoCellAnchor>
    <xdr:from>
      <xdr:col>6</xdr:col>
      <xdr:colOff>422275</xdr:colOff>
      <xdr:row>49</xdr:row>
      <xdr:rowOff>168979</xdr:rowOff>
    </xdr:from>
    <xdr:to>
      <xdr:col>6</xdr:col>
      <xdr:colOff>600075</xdr:colOff>
      <xdr:row>49</xdr:row>
      <xdr:rowOff>168979</xdr:rowOff>
    </xdr:to>
    <xdr:cxnSp macro="">
      <xdr:nvCxnSpPr>
        <xdr:cNvPr id="121" name="直線コネクタ 120"/>
        <xdr:cNvCxnSpPr/>
      </xdr:nvCxnSpPr>
      <xdr:spPr>
        <a:xfrm>
          <a:off x="4546600" y="857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34613</xdr:rowOff>
    </xdr:from>
    <xdr:to>
      <xdr:col>6</xdr:col>
      <xdr:colOff>511175</xdr:colOff>
      <xdr:row>58</xdr:row>
      <xdr:rowOff>40564</xdr:rowOff>
    </xdr:to>
    <xdr:cxnSp macro="">
      <xdr:nvCxnSpPr>
        <xdr:cNvPr id="122" name="直線コネクタ 121"/>
        <xdr:cNvCxnSpPr/>
      </xdr:nvCxnSpPr>
      <xdr:spPr>
        <a:xfrm flipV="1">
          <a:off x="3797300" y="9978713"/>
          <a:ext cx="838200" cy="5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102574</xdr:rowOff>
    </xdr:from>
    <xdr:ext cx="599010" cy="259045"/>
    <xdr:sp macro="" textlink="">
      <xdr:nvSpPr>
        <xdr:cNvPr id="123" name="物件費平均値テキスト"/>
        <xdr:cNvSpPr txBox="1"/>
      </xdr:nvSpPr>
      <xdr:spPr>
        <a:xfrm>
          <a:off x="4686300" y="9703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190,636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79697</xdr:rowOff>
    </xdr:from>
    <xdr:to>
      <xdr:col>6</xdr:col>
      <xdr:colOff>561975</xdr:colOff>
      <xdr:row>58</xdr:row>
      <xdr:rowOff>9847</xdr:rowOff>
    </xdr:to>
    <xdr:sp macro="" textlink="">
      <xdr:nvSpPr>
        <xdr:cNvPr id="124" name="フローチャート : 判断 123"/>
        <xdr:cNvSpPr/>
      </xdr:nvSpPr>
      <xdr:spPr>
        <a:xfrm>
          <a:off x="45847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40564</xdr:rowOff>
    </xdr:from>
    <xdr:to>
      <xdr:col>5</xdr:col>
      <xdr:colOff>358775</xdr:colOff>
      <xdr:row>58</xdr:row>
      <xdr:rowOff>59555</xdr:rowOff>
    </xdr:to>
    <xdr:cxnSp macro="">
      <xdr:nvCxnSpPr>
        <xdr:cNvPr id="125" name="直線コネクタ 124"/>
        <xdr:cNvCxnSpPr/>
      </xdr:nvCxnSpPr>
      <xdr:spPr>
        <a:xfrm flipV="1">
          <a:off x="2908300" y="9984664"/>
          <a:ext cx="889000" cy="18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91039</xdr:rowOff>
    </xdr:from>
    <xdr:to>
      <xdr:col>5</xdr:col>
      <xdr:colOff>409575</xdr:colOff>
      <xdr:row>58</xdr:row>
      <xdr:rowOff>21189</xdr:rowOff>
    </xdr:to>
    <xdr:sp macro="" textlink="">
      <xdr:nvSpPr>
        <xdr:cNvPr id="126" name="フローチャート : 判断 125"/>
        <xdr:cNvSpPr/>
      </xdr:nvSpPr>
      <xdr:spPr>
        <a:xfrm>
          <a:off x="3746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37716</xdr:rowOff>
    </xdr:from>
    <xdr:ext cx="599010" cy="259045"/>
    <xdr:sp macro="" textlink="">
      <xdr:nvSpPr>
        <xdr:cNvPr id="127" name="テキスト ボックス 126"/>
        <xdr:cNvSpPr txBox="1"/>
      </xdr:nvSpPr>
      <xdr:spPr>
        <a:xfrm>
          <a:off x="3497794"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183,690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58534</xdr:rowOff>
    </xdr:from>
    <xdr:to>
      <xdr:col>4</xdr:col>
      <xdr:colOff>155575</xdr:colOff>
      <xdr:row>58</xdr:row>
      <xdr:rowOff>59555</xdr:rowOff>
    </xdr:to>
    <xdr:cxnSp macro="">
      <xdr:nvCxnSpPr>
        <xdr:cNvPr id="128" name="直線コネクタ 127"/>
        <xdr:cNvCxnSpPr/>
      </xdr:nvCxnSpPr>
      <xdr:spPr>
        <a:xfrm>
          <a:off x="2019300" y="10002634"/>
          <a:ext cx="889000" cy="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118952</xdr:rowOff>
    </xdr:from>
    <xdr:to>
      <xdr:col>4</xdr:col>
      <xdr:colOff>206375</xdr:colOff>
      <xdr:row>58</xdr:row>
      <xdr:rowOff>49102</xdr:rowOff>
    </xdr:to>
    <xdr:sp macro="" textlink="">
      <xdr:nvSpPr>
        <xdr:cNvPr id="129" name="フローチャート : 判断 128"/>
        <xdr:cNvSpPr/>
      </xdr:nvSpPr>
      <xdr:spPr>
        <a:xfrm>
          <a:off x="2857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65629</xdr:rowOff>
    </xdr:from>
    <xdr:ext cx="599010" cy="259045"/>
    <xdr:sp macro="" textlink="">
      <xdr:nvSpPr>
        <xdr:cNvPr id="130" name="テキスト ボックス 129"/>
        <xdr:cNvSpPr txBox="1"/>
      </xdr:nvSpPr>
      <xdr:spPr>
        <a:xfrm>
          <a:off x="2608794"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166,595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47478</xdr:rowOff>
    </xdr:from>
    <xdr:to>
      <xdr:col>2</xdr:col>
      <xdr:colOff>638175</xdr:colOff>
      <xdr:row>58</xdr:row>
      <xdr:rowOff>58534</xdr:rowOff>
    </xdr:to>
    <xdr:cxnSp macro="">
      <xdr:nvCxnSpPr>
        <xdr:cNvPr id="131" name="直線コネクタ 130"/>
        <xdr:cNvCxnSpPr/>
      </xdr:nvCxnSpPr>
      <xdr:spPr>
        <a:xfrm>
          <a:off x="1130300" y="9991578"/>
          <a:ext cx="889000" cy="11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107520</xdr:rowOff>
    </xdr:from>
    <xdr:to>
      <xdr:col>3</xdr:col>
      <xdr:colOff>3175</xdr:colOff>
      <xdr:row>58</xdr:row>
      <xdr:rowOff>37670</xdr:rowOff>
    </xdr:to>
    <xdr:sp macro="" textlink="">
      <xdr:nvSpPr>
        <xdr:cNvPr id="132" name="フローチャート : 判断 131"/>
        <xdr:cNvSpPr/>
      </xdr:nvSpPr>
      <xdr:spPr>
        <a:xfrm>
          <a:off x="1968500" y="9880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54197</xdr:rowOff>
    </xdr:from>
    <xdr:ext cx="599010" cy="259045"/>
    <xdr:sp macro="" textlink="">
      <xdr:nvSpPr>
        <xdr:cNvPr id="133" name="テキスト ボックス 132"/>
        <xdr:cNvSpPr txBox="1"/>
      </xdr:nvSpPr>
      <xdr:spPr>
        <a:xfrm>
          <a:off x="1719794" y="9655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173,597</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136697</xdr:rowOff>
    </xdr:from>
    <xdr:to>
      <xdr:col>1</xdr:col>
      <xdr:colOff>485775</xdr:colOff>
      <xdr:row>58</xdr:row>
      <xdr:rowOff>66847</xdr:rowOff>
    </xdr:to>
    <xdr:sp macro="" textlink="">
      <xdr:nvSpPr>
        <xdr:cNvPr id="134" name="フローチャート : 判断 133"/>
        <xdr:cNvSpPr/>
      </xdr:nvSpPr>
      <xdr:spPr>
        <a:xfrm>
          <a:off x="1079500" y="9909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83374</xdr:rowOff>
    </xdr:from>
    <xdr:ext cx="599010" cy="259045"/>
    <xdr:sp macro="" textlink="">
      <xdr:nvSpPr>
        <xdr:cNvPr id="135" name="テキスト ボックス 134"/>
        <xdr:cNvSpPr txBox="1"/>
      </xdr:nvSpPr>
      <xdr:spPr>
        <a:xfrm>
          <a:off x="830794" y="9684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155,728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155263</xdr:rowOff>
    </xdr:from>
    <xdr:to>
      <xdr:col>6</xdr:col>
      <xdr:colOff>561975</xdr:colOff>
      <xdr:row>58</xdr:row>
      <xdr:rowOff>85413</xdr:rowOff>
    </xdr:to>
    <xdr:sp macro="" textlink="">
      <xdr:nvSpPr>
        <xdr:cNvPr id="141" name="円/楕円 140"/>
        <xdr:cNvSpPr/>
      </xdr:nvSpPr>
      <xdr:spPr>
        <a:xfrm>
          <a:off x="4584700" y="9927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70190</xdr:rowOff>
    </xdr:from>
    <xdr:ext cx="599010" cy="259045"/>
    <xdr:sp macro="" textlink="">
      <xdr:nvSpPr>
        <xdr:cNvPr id="142" name="物件費該当値テキスト"/>
        <xdr:cNvSpPr txBox="1"/>
      </xdr:nvSpPr>
      <xdr:spPr>
        <a:xfrm>
          <a:off x="4686300" y="984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144,358</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161214</xdr:rowOff>
    </xdr:from>
    <xdr:to>
      <xdr:col>5</xdr:col>
      <xdr:colOff>409575</xdr:colOff>
      <xdr:row>58</xdr:row>
      <xdr:rowOff>91364</xdr:rowOff>
    </xdr:to>
    <xdr:sp macro="" textlink="">
      <xdr:nvSpPr>
        <xdr:cNvPr id="143" name="円/楕円 142"/>
        <xdr:cNvSpPr/>
      </xdr:nvSpPr>
      <xdr:spPr>
        <a:xfrm>
          <a:off x="3746500" y="99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82491</xdr:rowOff>
    </xdr:from>
    <xdr:ext cx="599010" cy="259045"/>
    <xdr:sp macro="" textlink="">
      <xdr:nvSpPr>
        <xdr:cNvPr id="144" name="テキスト ボックス 143"/>
        <xdr:cNvSpPr txBox="1"/>
      </xdr:nvSpPr>
      <xdr:spPr>
        <a:xfrm>
          <a:off x="3497794" y="1002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140,713</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8755</xdr:rowOff>
    </xdr:from>
    <xdr:to>
      <xdr:col>4</xdr:col>
      <xdr:colOff>206375</xdr:colOff>
      <xdr:row>58</xdr:row>
      <xdr:rowOff>110355</xdr:rowOff>
    </xdr:to>
    <xdr:sp macro="" textlink="">
      <xdr:nvSpPr>
        <xdr:cNvPr id="145" name="円/楕円 144"/>
        <xdr:cNvSpPr/>
      </xdr:nvSpPr>
      <xdr:spPr>
        <a:xfrm>
          <a:off x="2857500" y="995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101482</xdr:rowOff>
    </xdr:from>
    <xdr:ext cx="599010" cy="259045"/>
    <xdr:sp macro="" textlink="">
      <xdr:nvSpPr>
        <xdr:cNvPr id="146" name="テキスト ボックス 145"/>
        <xdr:cNvSpPr txBox="1"/>
      </xdr:nvSpPr>
      <xdr:spPr>
        <a:xfrm>
          <a:off x="2608794" y="100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129,083</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7734</xdr:rowOff>
    </xdr:from>
    <xdr:to>
      <xdr:col>3</xdr:col>
      <xdr:colOff>3175</xdr:colOff>
      <xdr:row>58</xdr:row>
      <xdr:rowOff>109334</xdr:rowOff>
    </xdr:to>
    <xdr:sp macro="" textlink="">
      <xdr:nvSpPr>
        <xdr:cNvPr id="147" name="円/楕円 146"/>
        <xdr:cNvSpPr/>
      </xdr:nvSpPr>
      <xdr:spPr>
        <a:xfrm>
          <a:off x="1968500" y="995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100461</xdr:rowOff>
    </xdr:from>
    <xdr:ext cx="599010" cy="259045"/>
    <xdr:sp macro="" textlink="">
      <xdr:nvSpPr>
        <xdr:cNvPr id="148" name="テキスト ボックス 147"/>
        <xdr:cNvSpPr txBox="1"/>
      </xdr:nvSpPr>
      <xdr:spPr>
        <a:xfrm>
          <a:off x="1719794" y="10044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129,708</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168128</xdr:rowOff>
    </xdr:from>
    <xdr:to>
      <xdr:col>1</xdr:col>
      <xdr:colOff>485775</xdr:colOff>
      <xdr:row>58</xdr:row>
      <xdr:rowOff>98278</xdr:rowOff>
    </xdr:to>
    <xdr:sp macro="" textlink="">
      <xdr:nvSpPr>
        <xdr:cNvPr id="149" name="円/楕円 148"/>
        <xdr:cNvSpPr/>
      </xdr:nvSpPr>
      <xdr:spPr>
        <a:xfrm>
          <a:off x="1079500" y="994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89405</xdr:rowOff>
    </xdr:from>
    <xdr:ext cx="599010" cy="259045"/>
    <xdr:sp macro="" textlink="">
      <xdr:nvSpPr>
        <xdr:cNvPr id="150" name="テキスト ボックス 149"/>
        <xdr:cNvSpPr txBox="1"/>
      </xdr:nvSpPr>
      <xdr:spPr>
        <a:xfrm>
          <a:off x="830794" y="100335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136,479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3,848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1" name="直線コネクタ 160"/>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2" name="テキスト ボックス 161"/>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3" name="直線コネクタ 162"/>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4" name="テキスト ボックス 163"/>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5" name="直線コネクタ 164"/>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6" name="テキスト ボックス 165"/>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7" name="直線コネクタ 166"/>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8" name="テキスト ボックス 167"/>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9" name="直線コネクタ 168"/>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0" name="テキスト ボックス 169"/>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3"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2019</xdr:rowOff>
    </xdr:from>
    <xdr:to>
      <xdr:col>6</xdr:col>
      <xdr:colOff>510540</xdr:colOff>
      <xdr:row>79</xdr:row>
      <xdr:rowOff>44450</xdr:rowOff>
    </xdr:to>
    <xdr:cxnSp macro="">
      <xdr:nvCxnSpPr>
        <xdr:cNvPr id="174" name="直線コネクタ 173"/>
        <xdr:cNvCxnSpPr/>
      </xdr:nvCxnSpPr>
      <xdr:spPr>
        <a:xfrm flipV="1">
          <a:off x="4633595" y="12003519"/>
          <a:ext cx="1270" cy="15854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48277</xdr:rowOff>
    </xdr:from>
    <xdr:ext cx="249299" cy="259045"/>
    <xdr:sp macro="" textlink="">
      <xdr:nvSpPr>
        <xdr:cNvPr id="175" name="維持補修費最小値テキスト"/>
        <xdr:cNvSpPr txBox="1"/>
      </xdr:nvSpPr>
      <xdr:spPr>
        <a:xfrm>
          <a:off x="4686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6</xdr:col>
      <xdr:colOff>422275</xdr:colOff>
      <xdr:row>79</xdr:row>
      <xdr:rowOff>44450</xdr:rowOff>
    </xdr:from>
    <xdr:to>
      <xdr:col>6</xdr:col>
      <xdr:colOff>600075</xdr:colOff>
      <xdr:row>79</xdr:row>
      <xdr:rowOff>44450</xdr:rowOff>
    </xdr:to>
    <xdr:cxnSp macro="">
      <xdr:nvCxnSpPr>
        <xdr:cNvPr id="176" name="直線コネクタ 175"/>
        <xdr:cNvCxnSpPr/>
      </xdr:nvCxnSpPr>
      <xdr:spPr>
        <a:xfrm>
          <a:off x="4546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120146</xdr:rowOff>
    </xdr:from>
    <xdr:ext cx="599010" cy="259045"/>
    <xdr:sp macro="" textlink="">
      <xdr:nvSpPr>
        <xdr:cNvPr id="177" name="維持補修費最大値テキスト"/>
        <xdr:cNvSpPr txBox="1"/>
      </xdr:nvSpPr>
      <xdr:spPr>
        <a:xfrm>
          <a:off x="4686300" y="117787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124,841</a:t>
          </a:r>
          <a:endParaRPr kumimoji="1" lang="ja-JP" altLang="en-US" sz="1000" b="1">
            <a:latin typeface="ＭＳ Ｐゴシック"/>
          </a:endParaRPr>
        </a:p>
      </xdr:txBody>
    </xdr:sp>
    <xdr:clientData/>
  </xdr:oneCellAnchor>
  <xdr:twoCellAnchor>
    <xdr:from>
      <xdr:col>6</xdr:col>
      <xdr:colOff>422275</xdr:colOff>
      <xdr:row>70</xdr:row>
      <xdr:rowOff>2019</xdr:rowOff>
    </xdr:from>
    <xdr:to>
      <xdr:col>6</xdr:col>
      <xdr:colOff>600075</xdr:colOff>
      <xdr:row>70</xdr:row>
      <xdr:rowOff>2019</xdr:rowOff>
    </xdr:to>
    <xdr:cxnSp macro="">
      <xdr:nvCxnSpPr>
        <xdr:cNvPr id="178" name="直線コネクタ 177"/>
        <xdr:cNvCxnSpPr/>
      </xdr:nvCxnSpPr>
      <xdr:spPr>
        <a:xfrm>
          <a:off x="4546600" y="12003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100825</xdr:rowOff>
    </xdr:from>
    <xdr:to>
      <xdr:col>6</xdr:col>
      <xdr:colOff>511175</xdr:colOff>
      <xdr:row>78</xdr:row>
      <xdr:rowOff>138646</xdr:rowOff>
    </xdr:to>
    <xdr:cxnSp macro="">
      <xdr:nvCxnSpPr>
        <xdr:cNvPr id="179" name="直線コネクタ 178"/>
        <xdr:cNvCxnSpPr/>
      </xdr:nvCxnSpPr>
      <xdr:spPr>
        <a:xfrm flipV="1">
          <a:off x="3797300" y="13473925"/>
          <a:ext cx="838200" cy="37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55554</xdr:rowOff>
    </xdr:from>
    <xdr:ext cx="534377" cy="259045"/>
    <xdr:sp macro="" textlink="">
      <xdr:nvSpPr>
        <xdr:cNvPr id="180" name="維持補修費平均値テキスト"/>
        <xdr:cNvSpPr txBox="1"/>
      </xdr:nvSpPr>
      <xdr:spPr>
        <a:xfrm>
          <a:off x="4686300" y="13085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23,927</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32677</xdr:rowOff>
    </xdr:from>
    <xdr:to>
      <xdr:col>6</xdr:col>
      <xdr:colOff>561975</xdr:colOff>
      <xdr:row>77</xdr:row>
      <xdr:rowOff>134277</xdr:rowOff>
    </xdr:to>
    <xdr:sp macro="" textlink="">
      <xdr:nvSpPr>
        <xdr:cNvPr id="181" name="フローチャート : 判断 180"/>
        <xdr:cNvSpPr/>
      </xdr:nvSpPr>
      <xdr:spPr>
        <a:xfrm>
          <a:off x="4584700" y="13234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138646</xdr:rowOff>
    </xdr:from>
    <xdr:to>
      <xdr:col>5</xdr:col>
      <xdr:colOff>358775</xdr:colOff>
      <xdr:row>78</xdr:row>
      <xdr:rowOff>163207</xdr:rowOff>
    </xdr:to>
    <xdr:cxnSp macro="">
      <xdr:nvCxnSpPr>
        <xdr:cNvPr id="182" name="直線コネクタ 181"/>
        <xdr:cNvCxnSpPr/>
      </xdr:nvCxnSpPr>
      <xdr:spPr>
        <a:xfrm flipV="1">
          <a:off x="2908300" y="13511746"/>
          <a:ext cx="889000" cy="24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36551</xdr:rowOff>
    </xdr:from>
    <xdr:to>
      <xdr:col>5</xdr:col>
      <xdr:colOff>409575</xdr:colOff>
      <xdr:row>77</xdr:row>
      <xdr:rowOff>138151</xdr:rowOff>
    </xdr:to>
    <xdr:sp macro="" textlink="">
      <xdr:nvSpPr>
        <xdr:cNvPr id="183" name="フローチャート : 判断 182"/>
        <xdr:cNvSpPr/>
      </xdr:nvSpPr>
      <xdr:spPr>
        <a:xfrm>
          <a:off x="3746500" y="13238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75</xdr:row>
      <xdr:rowOff>154678</xdr:rowOff>
    </xdr:from>
    <xdr:ext cx="534377" cy="259045"/>
    <xdr:sp macro="" textlink="">
      <xdr:nvSpPr>
        <xdr:cNvPr id="184" name="テキスト ボックス 183"/>
        <xdr:cNvSpPr txBox="1"/>
      </xdr:nvSpPr>
      <xdr:spPr>
        <a:xfrm>
          <a:off x="3530111" y="1301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23,622</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162458</xdr:rowOff>
    </xdr:from>
    <xdr:to>
      <xdr:col>4</xdr:col>
      <xdr:colOff>155575</xdr:colOff>
      <xdr:row>78</xdr:row>
      <xdr:rowOff>163207</xdr:rowOff>
    </xdr:to>
    <xdr:cxnSp macro="">
      <xdr:nvCxnSpPr>
        <xdr:cNvPr id="185" name="直線コネクタ 184"/>
        <xdr:cNvCxnSpPr/>
      </xdr:nvCxnSpPr>
      <xdr:spPr>
        <a:xfrm>
          <a:off x="2019300" y="13535558"/>
          <a:ext cx="88900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51003</xdr:rowOff>
    </xdr:from>
    <xdr:to>
      <xdr:col>4</xdr:col>
      <xdr:colOff>206375</xdr:colOff>
      <xdr:row>77</xdr:row>
      <xdr:rowOff>152603</xdr:rowOff>
    </xdr:to>
    <xdr:sp macro="" textlink="">
      <xdr:nvSpPr>
        <xdr:cNvPr id="186" name="フローチャート : 判断 185"/>
        <xdr:cNvSpPr/>
      </xdr:nvSpPr>
      <xdr:spPr>
        <a:xfrm>
          <a:off x="2857500" y="13252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75</xdr:row>
      <xdr:rowOff>169130</xdr:rowOff>
    </xdr:from>
    <xdr:ext cx="534377" cy="259045"/>
    <xdr:sp macro="" textlink="">
      <xdr:nvSpPr>
        <xdr:cNvPr id="187" name="テキスト ボックス 186"/>
        <xdr:cNvSpPr txBox="1"/>
      </xdr:nvSpPr>
      <xdr:spPr>
        <a:xfrm>
          <a:off x="2641111" y="13027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22,484</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162382</xdr:rowOff>
    </xdr:from>
    <xdr:to>
      <xdr:col>2</xdr:col>
      <xdr:colOff>638175</xdr:colOff>
      <xdr:row>78</xdr:row>
      <xdr:rowOff>162458</xdr:rowOff>
    </xdr:to>
    <xdr:cxnSp macro="">
      <xdr:nvCxnSpPr>
        <xdr:cNvPr id="188" name="直線コネクタ 187"/>
        <xdr:cNvCxnSpPr/>
      </xdr:nvCxnSpPr>
      <xdr:spPr>
        <a:xfrm>
          <a:off x="1130300" y="13535482"/>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65660</xdr:rowOff>
    </xdr:from>
    <xdr:to>
      <xdr:col>3</xdr:col>
      <xdr:colOff>3175</xdr:colOff>
      <xdr:row>77</xdr:row>
      <xdr:rowOff>167260</xdr:rowOff>
    </xdr:to>
    <xdr:sp macro="" textlink="">
      <xdr:nvSpPr>
        <xdr:cNvPr id="189" name="フローチャート : 判断 188"/>
        <xdr:cNvSpPr/>
      </xdr:nvSpPr>
      <xdr:spPr>
        <a:xfrm>
          <a:off x="1968500" y="1326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12337</xdr:rowOff>
    </xdr:from>
    <xdr:ext cx="534377" cy="259045"/>
    <xdr:sp macro="" textlink="">
      <xdr:nvSpPr>
        <xdr:cNvPr id="190" name="テキスト ボックス 189"/>
        <xdr:cNvSpPr txBox="1"/>
      </xdr:nvSpPr>
      <xdr:spPr>
        <a:xfrm>
          <a:off x="1752111" y="1304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21,330</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83235</xdr:rowOff>
    </xdr:from>
    <xdr:to>
      <xdr:col>1</xdr:col>
      <xdr:colOff>485775</xdr:colOff>
      <xdr:row>78</xdr:row>
      <xdr:rowOff>13385</xdr:rowOff>
    </xdr:to>
    <xdr:sp macro="" textlink="">
      <xdr:nvSpPr>
        <xdr:cNvPr id="191" name="フローチャート : 判断 190"/>
        <xdr:cNvSpPr/>
      </xdr:nvSpPr>
      <xdr:spPr>
        <a:xfrm>
          <a:off x="1079500" y="132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29912</xdr:rowOff>
    </xdr:from>
    <xdr:ext cx="534377" cy="259045"/>
    <xdr:sp macro="" textlink="">
      <xdr:nvSpPr>
        <xdr:cNvPr id="192" name="テキスト ボックス 191"/>
        <xdr:cNvSpPr txBox="1"/>
      </xdr:nvSpPr>
      <xdr:spPr>
        <a:xfrm>
          <a:off x="863111" y="13060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19,946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50025</xdr:rowOff>
    </xdr:from>
    <xdr:to>
      <xdr:col>6</xdr:col>
      <xdr:colOff>561975</xdr:colOff>
      <xdr:row>78</xdr:row>
      <xdr:rowOff>151625</xdr:rowOff>
    </xdr:to>
    <xdr:sp macro="" textlink="">
      <xdr:nvSpPr>
        <xdr:cNvPr id="198" name="円/楕円 197"/>
        <xdr:cNvSpPr/>
      </xdr:nvSpPr>
      <xdr:spPr>
        <a:xfrm>
          <a:off x="4584700" y="1342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136402</xdr:rowOff>
    </xdr:from>
    <xdr:ext cx="469744" cy="259045"/>
    <xdr:sp macro="" textlink="">
      <xdr:nvSpPr>
        <xdr:cNvPr id="199" name="維持補修費該当値テキスト"/>
        <xdr:cNvSpPr txBox="1"/>
      </xdr:nvSpPr>
      <xdr:spPr>
        <a:xfrm>
          <a:off x="4686300" y="13338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9,061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87846</xdr:rowOff>
    </xdr:from>
    <xdr:to>
      <xdr:col>5</xdr:col>
      <xdr:colOff>409575</xdr:colOff>
      <xdr:row>79</xdr:row>
      <xdr:rowOff>17996</xdr:rowOff>
    </xdr:to>
    <xdr:sp macro="" textlink="">
      <xdr:nvSpPr>
        <xdr:cNvPr id="200" name="円/楕円 199"/>
        <xdr:cNvSpPr/>
      </xdr:nvSpPr>
      <xdr:spPr>
        <a:xfrm>
          <a:off x="3746500" y="13460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9123</xdr:rowOff>
    </xdr:from>
    <xdr:ext cx="469744" cy="259045"/>
    <xdr:sp macro="" textlink="">
      <xdr:nvSpPr>
        <xdr:cNvPr id="201" name="テキスト ボックス 200"/>
        <xdr:cNvSpPr txBox="1"/>
      </xdr:nvSpPr>
      <xdr:spPr>
        <a:xfrm>
          <a:off x="3562427" y="13553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6,083</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112407</xdr:rowOff>
    </xdr:from>
    <xdr:to>
      <xdr:col>4</xdr:col>
      <xdr:colOff>206375</xdr:colOff>
      <xdr:row>79</xdr:row>
      <xdr:rowOff>42557</xdr:rowOff>
    </xdr:to>
    <xdr:sp macro="" textlink="">
      <xdr:nvSpPr>
        <xdr:cNvPr id="202" name="円/楕円 201"/>
        <xdr:cNvSpPr/>
      </xdr:nvSpPr>
      <xdr:spPr>
        <a:xfrm>
          <a:off x="2857500" y="13485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33684</xdr:rowOff>
    </xdr:from>
    <xdr:ext cx="469744" cy="259045"/>
    <xdr:sp macro="" textlink="">
      <xdr:nvSpPr>
        <xdr:cNvPr id="203" name="テキスト ボックス 202"/>
        <xdr:cNvSpPr txBox="1"/>
      </xdr:nvSpPr>
      <xdr:spPr>
        <a:xfrm>
          <a:off x="2673427" y="135782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4,149</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111658</xdr:rowOff>
    </xdr:from>
    <xdr:to>
      <xdr:col>3</xdr:col>
      <xdr:colOff>3175</xdr:colOff>
      <xdr:row>79</xdr:row>
      <xdr:rowOff>41808</xdr:rowOff>
    </xdr:to>
    <xdr:sp macro="" textlink="">
      <xdr:nvSpPr>
        <xdr:cNvPr id="204" name="円/楕円 203"/>
        <xdr:cNvSpPr/>
      </xdr:nvSpPr>
      <xdr:spPr>
        <a:xfrm>
          <a:off x="1968500" y="13484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32935</xdr:rowOff>
    </xdr:from>
    <xdr:ext cx="469744" cy="259045"/>
    <xdr:sp macro="" textlink="">
      <xdr:nvSpPr>
        <xdr:cNvPr id="205" name="テキスト ボックス 204"/>
        <xdr:cNvSpPr txBox="1"/>
      </xdr:nvSpPr>
      <xdr:spPr>
        <a:xfrm>
          <a:off x="1784427" y="135774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4,208</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111582</xdr:rowOff>
    </xdr:from>
    <xdr:to>
      <xdr:col>1</xdr:col>
      <xdr:colOff>485775</xdr:colOff>
      <xdr:row>79</xdr:row>
      <xdr:rowOff>41732</xdr:rowOff>
    </xdr:to>
    <xdr:sp macro="" textlink="">
      <xdr:nvSpPr>
        <xdr:cNvPr id="206" name="円/楕円 205"/>
        <xdr:cNvSpPr/>
      </xdr:nvSpPr>
      <xdr:spPr>
        <a:xfrm>
          <a:off x="1079500" y="13484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32859</xdr:rowOff>
    </xdr:from>
    <xdr:ext cx="469744" cy="259045"/>
    <xdr:sp macro="" textlink="">
      <xdr:nvSpPr>
        <xdr:cNvPr id="207" name="テキスト ボックス 206"/>
        <xdr:cNvSpPr txBox="1"/>
      </xdr:nvSpPr>
      <xdr:spPr>
        <a:xfrm>
          <a:off x="895427" y="1357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116,996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9" name="直線コネクタ 218"/>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20" name="テキスト ボックス 219"/>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1" name="直線コネクタ 220"/>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2" name="テキスト ボックス 221"/>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3" name="直線コネクタ 22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4" name="テキスト ボックス 223"/>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5" name="直線コネクタ 224"/>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6" name="テキスト ボックス 225"/>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7" name="直線コネクタ 226"/>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8" name="テキスト ボックス 227"/>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0" name="テキスト ボックス 22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1"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148374</xdr:rowOff>
    </xdr:from>
    <xdr:to>
      <xdr:col>6</xdr:col>
      <xdr:colOff>510540</xdr:colOff>
      <xdr:row>99</xdr:row>
      <xdr:rowOff>133122</xdr:rowOff>
    </xdr:to>
    <xdr:cxnSp macro="">
      <xdr:nvCxnSpPr>
        <xdr:cNvPr id="232" name="直線コネクタ 231"/>
        <xdr:cNvCxnSpPr/>
      </xdr:nvCxnSpPr>
      <xdr:spPr>
        <a:xfrm flipV="1">
          <a:off x="4633595" y="15578874"/>
          <a:ext cx="1270" cy="152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136949</xdr:rowOff>
    </xdr:from>
    <xdr:ext cx="534377" cy="259045"/>
    <xdr:sp macro="" textlink="">
      <xdr:nvSpPr>
        <xdr:cNvPr id="233" name="扶助費最小値テキスト"/>
        <xdr:cNvSpPr txBox="1"/>
      </xdr:nvSpPr>
      <xdr:spPr>
        <a:xfrm>
          <a:off x="4686300" y="17110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23,018</a:t>
          </a:r>
          <a:endParaRPr kumimoji="1" lang="ja-JP" altLang="en-US" sz="1000" b="1">
            <a:latin typeface="ＭＳ Ｐゴシック"/>
          </a:endParaRPr>
        </a:p>
      </xdr:txBody>
    </xdr:sp>
    <xdr:clientData/>
  </xdr:oneCellAnchor>
  <xdr:twoCellAnchor>
    <xdr:from>
      <xdr:col>6</xdr:col>
      <xdr:colOff>422275</xdr:colOff>
      <xdr:row>99</xdr:row>
      <xdr:rowOff>133122</xdr:rowOff>
    </xdr:from>
    <xdr:to>
      <xdr:col>6</xdr:col>
      <xdr:colOff>600075</xdr:colOff>
      <xdr:row>99</xdr:row>
      <xdr:rowOff>133122</xdr:rowOff>
    </xdr:to>
    <xdr:cxnSp macro="">
      <xdr:nvCxnSpPr>
        <xdr:cNvPr id="234" name="直線コネクタ 233"/>
        <xdr:cNvCxnSpPr/>
      </xdr:nvCxnSpPr>
      <xdr:spPr>
        <a:xfrm>
          <a:off x="4546600" y="171066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95051</xdr:rowOff>
    </xdr:from>
    <xdr:ext cx="599010" cy="259045"/>
    <xdr:sp macro="" textlink="">
      <xdr:nvSpPr>
        <xdr:cNvPr id="235" name="扶助費最大値テキスト"/>
        <xdr:cNvSpPr txBox="1"/>
      </xdr:nvSpPr>
      <xdr:spPr>
        <a:xfrm>
          <a:off x="4686300" y="15354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143,317</a:t>
          </a:r>
          <a:endParaRPr kumimoji="1" lang="ja-JP" altLang="en-US" sz="1000" b="1">
            <a:latin typeface="ＭＳ Ｐゴシック"/>
          </a:endParaRPr>
        </a:p>
      </xdr:txBody>
    </xdr:sp>
    <xdr:clientData/>
  </xdr:oneCellAnchor>
  <xdr:twoCellAnchor>
    <xdr:from>
      <xdr:col>6</xdr:col>
      <xdr:colOff>422275</xdr:colOff>
      <xdr:row>90</xdr:row>
      <xdr:rowOff>148374</xdr:rowOff>
    </xdr:from>
    <xdr:to>
      <xdr:col>6</xdr:col>
      <xdr:colOff>600075</xdr:colOff>
      <xdr:row>90</xdr:row>
      <xdr:rowOff>148374</xdr:rowOff>
    </xdr:to>
    <xdr:cxnSp macro="">
      <xdr:nvCxnSpPr>
        <xdr:cNvPr id="236" name="直線コネクタ 235"/>
        <xdr:cNvCxnSpPr/>
      </xdr:nvCxnSpPr>
      <xdr:spPr>
        <a:xfrm>
          <a:off x="4546600" y="15578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129693</xdr:rowOff>
    </xdr:from>
    <xdr:to>
      <xdr:col>6</xdr:col>
      <xdr:colOff>511175</xdr:colOff>
      <xdr:row>96</xdr:row>
      <xdr:rowOff>147244</xdr:rowOff>
    </xdr:to>
    <xdr:cxnSp macro="">
      <xdr:nvCxnSpPr>
        <xdr:cNvPr id="237" name="直線コネクタ 236"/>
        <xdr:cNvCxnSpPr/>
      </xdr:nvCxnSpPr>
      <xdr:spPr>
        <a:xfrm>
          <a:off x="3797300" y="16588893"/>
          <a:ext cx="838200" cy="17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113289</xdr:rowOff>
    </xdr:from>
    <xdr:ext cx="534377" cy="259045"/>
    <xdr:sp macro="" textlink="">
      <xdr:nvSpPr>
        <xdr:cNvPr id="238" name="扶助費平均値テキスト"/>
        <xdr:cNvSpPr txBox="1"/>
      </xdr:nvSpPr>
      <xdr:spPr>
        <a:xfrm>
          <a:off x="4686300" y="164010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62,881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90412</xdr:rowOff>
    </xdr:from>
    <xdr:to>
      <xdr:col>6</xdr:col>
      <xdr:colOff>561975</xdr:colOff>
      <xdr:row>97</xdr:row>
      <xdr:rowOff>20562</xdr:rowOff>
    </xdr:to>
    <xdr:sp macro="" textlink="">
      <xdr:nvSpPr>
        <xdr:cNvPr id="239" name="フローチャート : 判断 238"/>
        <xdr:cNvSpPr/>
      </xdr:nvSpPr>
      <xdr:spPr>
        <a:xfrm>
          <a:off x="4584700" y="16549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129693</xdr:rowOff>
    </xdr:from>
    <xdr:to>
      <xdr:col>5</xdr:col>
      <xdr:colOff>358775</xdr:colOff>
      <xdr:row>97</xdr:row>
      <xdr:rowOff>97256</xdr:rowOff>
    </xdr:to>
    <xdr:cxnSp macro="">
      <xdr:nvCxnSpPr>
        <xdr:cNvPr id="240" name="直線コネクタ 239"/>
        <xdr:cNvCxnSpPr/>
      </xdr:nvCxnSpPr>
      <xdr:spPr>
        <a:xfrm flipV="1">
          <a:off x="2908300" y="16588893"/>
          <a:ext cx="889000" cy="139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104584</xdr:rowOff>
    </xdr:from>
    <xdr:to>
      <xdr:col>5</xdr:col>
      <xdr:colOff>409575</xdr:colOff>
      <xdr:row>97</xdr:row>
      <xdr:rowOff>34734</xdr:rowOff>
    </xdr:to>
    <xdr:sp macro="" textlink="">
      <xdr:nvSpPr>
        <xdr:cNvPr id="241" name="フローチャート : 判断 240"/>
        <xdr:cNvSpPr/>
      </xdr:nvSpPr>
      <xdr:spPr>
        <a:xfrm>
          <a:off x="3746500" y="16563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25861</xdr:rowOff>
    </xdr:from>
    <xdr:ext cx="534377" cy="259045"/>
    <xdr:sp macro="" textlink="">
      <xdr:nvSpPr>
        <xdr:cNvPr id="242" name="テキスト ボックス 241"/>
        <xdr:cNvSpPr txBox="1"/>
      </xdr:nvSpPr>
      <xdr:spPr>
        <a:xfrm>
          <a:off x="3530111" y="16656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61,765</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97256</xdr:rowOff>
    </xdr:from>
    <xdr:to>
      <xdr:col>4</xdr:col>
      <xdr:colOff>155575</xdr:colOff>
      <xdr:row>97</xdr:row>
      <xdr:rowOff>119647</xdr:rowOff>
    </xdr:to>
    <xdr:cxnSp macro="">
      <xdr:nvCxnSpPr>
        <xdr:cNvPr id="243" name="直線コネクタ 242"/>
        <xdr:cNvCxnSpPr/>
      </xdr:nvCxnSpPr>
      <xdr:spPr>
        <a:xfrm flipV="1">
          <a:off x="2019300" y="16727906"/>
          <a:ext cx="889000" cy="2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11506</xdr:rowOff>
    </xdr:from>
    <xdr:to>
      <xdr:col>4</xdr:col>
      <xdr:colOff>206375</xdr:colOff>
      <xdr:row>97</xdr:row>
      <xdr:rowOff>113106</xdr:rowOff>
    </xdr:to>
    <xdr:sp macro="" textlink="">
      <xdr:nvSpPr>
        <xdr:cNvPr id="244" name="フローチャート : 判断 243"/>
        <xdr:cNvSpPr/>
      </xdr:nvSpPr>
      <xdr:spPr>
        <a:xfrm>
          <a:off x="2857500" y="1664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129633</xdr:rowOff>
    </xdr:from>
    <xdr:ext cx="534377" cy="259045"/>
    <xdr:sp macro="" textlink="">
      <xdr:nvSpPr>
        <xdr:cNvPr id="245" name="テキスト ボックス 244"/>
        <xdr:cNvSpPr txBox="1"/>
      </xdr:nvSpPr>
      <xdr:spPr>
        <a:xfrm>
          <a:off x="2641111" y="16417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119647</xdr:rowOff>
    </xdr:from>
    <xdr:to>
      <xdr:col>2</xdr:col>
      <xdr:colOff>638175</xdr:colOff>
      <xdr:row>98</xdr:row>
      <xdr:rowOff>22085</xdr:rowOff>
    </xdr:to>
    <xdr:cxnSp macro="">
      <xdr:nvCxnSpPr>
        <xdr:cNvPr id="246" name="直線コネクタ 245"/>
        <xdr:cNvCxnSpPr/>
      </xdr:nvCxnSpPr>
      <xdr:spPr>
        <a:xfrm flipV="1">
          <a:off x="1130300" y="16750297"/>
          <a:ext cx="889000" cy="73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2350</xdr:rowOff>
    </xdr:from>
    <xdr:to>
      <xdr:col>3</xdr:col>
      <xdr:colOff>3175</xdr:colOff>
      <xdr:row>97</xdr:row>
      <xdr:rowOff>103950</xdr:rowOff>
    </xdr:to>
    <xdr:sp macro="" textlink="">
      <xdr:nvSpPr>
        <xdr:cNvPr id="247" name="フローチャート : 判断 246"/>
        <xdr:cNvSpPr/>
      </xdr:nvSpPr>
      <xdr:spPr>
        <a:xfrm>
          <a:off x="1968500" y="166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120477</xdr:rowOff>
    </xdr:from>
    <xdr:ext cx="534377" cy="259045"/>
    <xdr:sp macro="" textlink="">
      <xdr:nvSpPr>
        <xdr:cNvPr id="248" name="テキスト ボックス 247"/>
        <xdr:cNvSpPr txBox="1"/>
      </xdr:nvSpPr>
      <xdr:spPr>
        <a:xfrm>
          <a:off x="1752111" y="1640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56,315</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54851</xdr:rowOff>
    </xdr:from>
    <xdr:to>
      <xdr:col>1</xdr:col>
      <xdr:colOff>485775</xdr:colOff>
      <xdr:row>97</xdr:row>
      <xdr:rowOff>156451</xdr:rowOff>
    </xdr:to>
    <xdr:sp macro="" textlink="">
      <xdr:nvSpPr>
        <xdr:cNvPr id="249" name="フローチャート : 判断 248"/>
        <xdr:cNvSpPr/>
      </xdr:nvSpPr>
      <xdr:spPr>
        <a:xfrm>
          <a:off x="1079500" y="1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1528</xdr:rowOff>
    </xdr:from>
    <xdr:ext cx="534377" cy="259045"/>
    <xdr:sp macro="" textlink="">
      <xdr:nvSpPr>
        <xdr:cNvPr id="250" name="テキスト ボックス 249"/>
        <xdr:cNvSpPr txBox="1"/>
      </xdr:nvSpPr>
      <xdr:spPr>
        <a:xfrm>
          <a:off x="863111" y="1646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52,181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96444</xdr:rowOff>
    </xdr:from>
    <xdr:to>
      <xdr:col>6</xdr:col>
      <xdr:colOff>561975</xdr:colOff>
      <xdr:row>97</xdr:row>
      <xdr:rowOff>26594</xdr:rowOff>
    </xdr:to>
    <xdr:sp macro="" textlink="">
      <xdr:nvSpPr>
        <xdr:cNvPr id="256" name="円/楕円 255"/>
        <xdr:cNvSpPr/>
      </xdr:nvSpPr>
      <xdr:spPr>
        <a:xfrm>
          <a:off x="4584700" y="16555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74871</xdr:rowOff>
    </xdr:from>
    <xdr:ext cx="534377" cy="259045"/>
    <xdr:sp macro="" textlink="">
      <xdr:nvSpPr>
        <xdr:cNvPr id="257" name="扶助費該当値テキスト"/>
        <xdr:cNvSpPr txBox="1"/>
      </xdr:nvSpPr>
      <xdr:spPr>
        <a:xfrm>
          <a:off x="4686300" y="16534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62,406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78893</xdr:rowOff>
    </xdr:from>
    <xdr:to>
      <xdr:col>5</xdr:col>
      <xdr:colOff>409575</xdr:colOff>
      <xdr:row>97</xdr:row>
      <xdr:rowOff>9043</xdr:rowOff>
    </xdr:to>
    <xdr:sp macro="" textlink="">
      <xdr:nvSpPr>
        <xdr:cNvPr id="258" name="円/楕円 257"/>
        <xdr:cNvSpPr/>
      </xdr:nvSpPr>
      <xdr:spPr>
        <a:xfrm>
          <a:off x="3746500" y="16538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25570</xdr:rowOff>
    </xdr:from>
    <xdr:ext cx="534377" cy="259045"/>
    <xdr:sp macro="" textlink="">
      <xdr:nvSpPr>
        <xdr:cNvPr id="259" name="テキスト ボックス 258"/>
        <xdr:cNvSpPr txBox="1"/>
      </xdr:nvSpPr>
      <xdr:spPr>
        <a:xfrm>
          <a:off x="3530111" y="16313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46456</xdr:rowOff>
    </xdr:from>
    <xdr:to>
      <xdr:col>4</xdr:col>
      <xdr:colOff>206375</xdr:colOff>
      <xdr:row>97</xdr:row>
      <xdr:rowOff>148056</xdr:rowOff>
    </xdr:to>
    <xdr:sp macro="" textlink="">
      <xdr:nvSpPr>
        <xdr:cNvPr id="260" name="円/楕円 259"/>
        <xdr:cNvSpPr/>
      </xdr:nvSpPr>
      <xdr:spPr>
        <a:xfrm>
          <a:off x="2857500" y="16677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139183</xdr:rowOff>
    </xdr:from>
    <xdr:ext cx="534377" cy="259045"/>
    <xdr:sp macro="" textlink="">
      <xdr:nvSpPr>
        <xdr:cNvPr id="261" name="テキスト ボックス 260"/>
        <xdr:cNvSpPr txBox="1"/>
      </xdr:nvSpPr>
      <xdr:spPr>
        <a:xfrm>
          <a:off x="2641111" y="16769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52,842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68847</xdr:rowOff>
    </xdr:from>
    <xdr:to>
      <xdr:col>3</xdr:col>
      <xdr:colOff>3175</xdr:colOff>
      <xdr:row>97</xdr:row>
      <xdr:rowOff>170447</xdr:rowOff>
    </xdr:to>
    <xdr:sp macro="" textlink="">
      <xdr:nvSpPr>
        <xdr:cNvPr id="262" name="円/楕円 261"/>
        <xdr:cNvSpPr/>
      </xdr:nvSpPr>
      <xdr:spPr>
        <a:xfrm>
          <a:off x="1968500" y="16699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161574</xdr:rowOff>
    </xdr:from>
    <xdr:ext cx="534377" cy="259045"/>
    <xdr:sp macro="" textlink="">
      <xdr:nvSpPr>
        <xdr:cNvPr id="263" name="テキスト ボックス 262"/>
        <xdr:cNvSpPr txBox="1"/>
      </xdr:nvSpPr>
      <xdr:spPr>
        <a:xfrm>
          <a:off x="1752111" y="1679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51,079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142735</xdr:rowOff>
    </xdr:from>
    <xdr:to>
      <xdr:col>1</xdr:col>
      <xdr:colOff>485775</xdr:colOff>
      <xdr:row>98</xdr:row>
      <xdr:rowOff>72885</xdr:rowOff>
    </xdr:to>
    <xdr:sp macro="" textlink="">
      <xdr:nvSpPr>
        <xdr:cNvPr id="264" name="円/楕円 263"/>
        <xdr:cNvSpPr/>
      </xdr:nvSpPr>
      <xdr:spPr>
        <a:xfrm>
          <a:off x="1079500" y="1677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64012</xdr:rowOff>
    </xdr:from>
    <xdr:ext cx="534377" cy="259045"/>
    <xdr:sp macro="" textlink="">
      <xdr:nvSpPr>
        <xdr:cNvPr id="265" name="テキスト ボックス 264"/>
        <xdr:cNvSpPr txBox="1"/>
      </xdr:nvSpPr>
      <xdr:spPr>
        <a:xfrm>
          <a:off x="863111" y="16866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45,261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6" name="直線コネクタ 275"/>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7" name="テキスト ボックス 276"/>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8" name="直線コネクタ 277"/>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9" name="テキスト ボックス 278"/>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0" name="直線コネクタ 279"/>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81" name="テキスト ボックス 280"/>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2" name="直線コネクタ 281"/>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3" name="テキスト ボックス 282"/>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4" name="直線コネクタ 283"/>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5" name="テキスト ボックス 284"/>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27</xdr:row>
      <xdr:rowOff>54627</xdr:rowOff>
    </xdr:from>
    <xdr:ext cx="685572" cy="259045"/>
    <xdr:sp macro="" textlink="">
      <xdr:nvSpPr>
        <xdr:cNvPr id="287" name="テキスト ボックス 286"/>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135980</xdr:rowOff>
    </xdr:from>
    <xdr:to>
      <xdr:col>15</xdr:col>
      <xdr:colOff>180340</xdr:colOff>
      <xdr:row>38</xdr:row>
      <xdr:rowOff>130322</xdr:rowOff>
    </xdr:to>
    <xdr:cxnSp macro="">
      <xdr:nvCxnSpPr>
        <xdr:cNvPr id="289" name="直線コネクタ 288"/>
        <xdr:cNvCxnSpPr/>
      </xdr:nvCxnSpPr>
      <xdr:spPr>
        <a:xfrm flipV="1">
          <a:off x="10475595" y="5279480"/>
          <a:ext cx="1270" cy="136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134149</xdr:rowOff>
    </xdr:from>
    <xdr:ext cx="534377" cy="259045"/>
    <xdr:sp macro="" textlink="">
      <xdr:nvSpPr>
        <xdr:cNvPr id="290" name="補助費等最小値テキスト"/>
        <xdr:cNvSpPr txBox="1"/>
      </xdr:nvSpPr>
      <xdr:spPr>
        <a:xfrm>
          <a:off x="10528300" y="6649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44,923</a:t>
          </a:r>
          <a:endParaRPr kumimoji="1" lang="ja-JP" altLang="en-US" sz="1000" b="1">
            <a:latin typeface="ＭＳ Ｐゴシック"/>
          </a:endParaRPr>
        </a:p>
      </xdr:txBody>
    </xdr:sp>
    <xdr:clientData/>
  </xdr:oneCellAnchor>
  <xdr:twoCellAnchor>
    <xdr:from>
      <xdr:col>15</xdr:col>
      <xdr:colOff>92075</xdr:colOff>
      <xdr:row>38</xdr:row>
      <xdr:rowOff>130322</xdr:rowOff>
    </xdr:from>
    <xdr:to>
      <xdr:col>15</xdr:col>
      <xdr:colOff>269875</xdr:colOff>
      <xdr:row>38</xdr:row>
      <xdr:rowOff>130322</xdr:rowOff>
    </xdr:to>
    <xdr:cxnSp macro="">
      <xdr:nvCxnSpPr>
        <xdr:cNvPr id="291" name="直線コネクタ 290"/>
        <xdr:cNvCxnSpPr/>
      </xdr:nvCxnSpPr>
      <xdr:spPr>
        <a:xfrm>
          <a:off x="10388600" y="6645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82657</xdr:rowOff>
    </xdr:from>
    <xdr:ext cx="599010" cy="259045"/>
    <xdr:sp macro="" textlink="">
      <xdr:nvSpPr>
        <xdr:cNvPr id="292" name="補助費等最大値テキスト"/>
        <xdr:cNvSpPr txBox="1"/>
      </xdr:nvSpPr>
      <xdr:spPr>
        <a:xfrm>
          <a:off x="10528300" y="5054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761,953</a:t>
          </a:r>
          <a:endParaRPr kumimoji="1" lang="ja-JP" altLang="en-US" sz="1000" b="1">
            <a:latin typeface="ＭＳ Ｐゴシック"/>
          </a:endParaRPr>
        </a:p>
      </xdr:txBody>
    </xdr:sp>
    <xdr:clientData/>
  </xdr:oneCellAnchor>
  <xdr:twoCellAnchor>
    <xdr:from>
      <xdr:col>15</xdr:col>
      <xdr:colOff>92075</xdr:colOff>
      <xdr:row>30</xdr:row>
      <xdr:rowOff>135980</xdr:rowOff>
    </xdr:from>
    <xdr:to>
      <xdr:col>15</xdr:col>
      <xdr:colOff>269875</xdr:colOff>
      <xdr:row>30</xdr:row>
      <xdr:rowOff>135980</xdr:rowOff>
    </xdr:to>
    <xdr:cxnSp macro="">
      <xdr:nvCxnSpPr>
        <xdr:cNvPr id="293" name="直線コネクタ 292"/>
        <xdr:cNvCxnSpPr/>
      </xdr:nvCxnSpPr>
      <xdr:spPr>
        <a:xfrm>
          <a:off x="10388600" y="52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137864</xdr:rowOff>
    </xdr:from>
    <xdr:to>
      <xdr:col>15</xdr:col>
      <xdr:colOff>180975</xdr:colOff>
      <xdr:row>37</xdr:row>
      <xdr:rowOff>142068</xdr:rowOff>
    </xdr:to>
    <xdr:cxnSp macro="">
      <xdr:nvCxnSpPr>
        <xdr:cNvPr id="294" name="直線コネクタ 293"/>
        <xdr:cNvCxnSpPr/>
      </xdr:nvCxnSpPr>
      <xdr:spPr>
        <a:xfrm>
          <a:off x="9639300" y="6481514"/>
          <a:ext cx="838200" cy="4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25014</xdr:rowOff>
    </xdr:from>
    <xdr:ext cx="599010" cy="259045"/>
    <xdr:sp macro="" textlink="">
      <xdr:nvSpPr>
        <xdr:cNvPr id="295" name="補助費等平均値テキスト"/>
        <xdr:cNvSpPr txBox="1"/>
      </xdr:nvSpPr>
      <xdr:spPr>
        <a:xfrm>
          <a:off x="10528300" y="61972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175,545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2137</xdr:rowOff>
    </xdr:from>
    <xdr:to>
      <xdr:col>15</xdr:col>
      <xdr:colOff>231775</xdr:colOff>
      <xdr:row>37</xdr:row>
      <xdr:rowOff>103737</xdr:rowOff>
    </xdr:to>
    <xdr:sp macro="" textlink="">
      <xdr:nvSpPr>
        <xdr:cNvPr id="296" name="フローチャート : 判断 295"/>
        <xdr:cNvSpPr/>
      </xdr:nvSpPr>
      <xdr:spPr>
        <a:xfrm>
          <a:off x="10426700" y="6345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137864</xdr:rowOff>
    </xdr:from>
    <xdr:to>
      <xdr:col>14</xdr:col>
      <xdr:colOff>28575</xdr:colOff>
      <xdr:row>37</xdr:row>
      <xdr:rowOff>151134</xdr:rowOff>
    </xdr:to>
    <xdr:cxnSp macro="">
      <xdr:nvCxnSpPr>
        <xdr:cNvPr id="297" name="直線コネクタ 296"/>
        <xdr:cNvCxnSpPr/>
      </xdr:nvCxnSpPr>
      <xdr:spPr>
        <a:xfrm flipV="1">
          <a:off x="8750300" y="6481514"/>
          <a:ext cx="889000" cy="13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13572</xdr:rowOff>
    </xdr:from>
    <xdr:to>
      <xdr:col>14</xdr:col>
      <xdr:colOff>79375</xdr:colOff>
      <xdr:row>37</xdr:row>
      <xdr:rowOff>115172</xdr:rowOff>
    </xdr:to>
    <xdr:sp macro="" textlink="">
      <xdr:nvSpPr>
        <xdr:cNvPr id="298" name="フローチャート : 判断 297"/>
        <xdr:cNvSpPr/>
      </xdr:nvSpPr>
      <xdr:spPr>
        <a:xfrm>
          <a:off x="9588500" y="63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131699</xdr:rowOff>
    </xdr:from>
    <xdr:ext cx="599010" cy="259045"/>
    <xdr:sp macro="" textlink="">
      <xdr:nvSpPr>
        <xdr:cNvPr id="299" name="テキスト ボックス 298"/>
        <xdr:cNvSpPr txBox="1"/>
      </xdr:nvSpPr>
      <xdr:spPr>
        <a:xfrm>
          <a:off x="9339794" y="61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169,542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151134</xdr:rowOff>
    </xdr:from>
    <xdr:to>
      <xdr:col>12</xdr:col>
      <xdr:colOff>511175</xdr:colOff>
      <xdr:row>37</xdr:row>
      <xdr:rowOff>157988</xdr:rowOff>
    </xdr:to>
    <xdr:cxnSp macro="">
      <xdr:nvCxnSpPr>
        <xdr:cNvPr id="300" name="直線コネクタ 299"/>
        <xdr:cNvCxnSpPr/>
      </xdr:nvCxnSpPr>
      <xdr:spPr>
        <a:xfrm flipV="1">
          <a:off x="7861300" y="6494784"/>
          <a:ext cx="889000" cy="6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35903</xdr:rowOff>
    </xdr:from>
    <xdr:to>
      <xdr:col>12</xdr:col>
      <xdr:colOff>561975</xdr:colOff>
      <xdr:row>37</xdr:row>
      <xdr:rowOff>137503</xdr:rowOff>
    </xdr:to>
    <xdr:sp macro="" textlink="">
      <xdr:nvSpPr>
        <xdr:cNvPr id="301" name="フローチャート : 判断 300"/>
        <xdr:cNvSpPr/>
      </xdr:nvSpPr>
      <xdr:spPr>
        <a:xfrm>
          <a:off x="8699500" y="6379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35</xdr:row>
      <xdr:rowOff>154030</xdr:rowOff>
    </xdr:from>
    <xdr:ext cx="599010" cy="259045"/>
    <xdr:sp macro="" textlink="">
      <xdr:nvSpPr>
        <xdr:cNvPr id="302" name="テキスト ボックス 301"/>
        <xdr:cNvSpPr txBox="1"/>
      </xdr:nvSpPr>
      <xdr:spPr>
        <a:xfrm>
          <a:off x="8450794" y="6154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157,820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157988</xdr:rowOff>
    </xdr:from>
    <xdr:to>
      <xdr:col>11</xdr:col>
      <xdr:colOff>307975</xdr:colOff>
      <xdr:row>38</xdr:row>
      <xdr:rowOff>8168</xdr:rowOff>
    </xdr:to>
    <xdr:cxnSp macro="">
      <xdr:nvCxnSpPr>
        <xdr:cNvPr id="303" name="直線コネクタ 302"/>
        <xdr:cNvCxnSpPr/>
      </xdr:nvCxnSpPr>
      <xdr:spPr>
        <a:xfrm flipV="1">
          <a:off x="6972300" y="6501638"/>
          <a:ext cx="889000" cy="21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52272</xdr:rowOff>
    </xdr:from>
    <xdr:to>
      <xdr:col>11</xdr:col>
      <xdr:colOff>358775</xdr:colOff>
      <xdr:row>37</xdr:row>
      <xdr:rowOff>153872</xdr:rowOff>
    </xdr:to>
    <xdr:sp macro="" textlink="">
      <xdr:nvSpPr>
        <xdr:cNvPr id="304" name="フローチャート : 判断 303"/>
        <xdr:cNvSpPr/>
      </xdr:nvSpPr>
      <xdr:spPr>
        <a:xfrm>
          <a:off x="7810500" y="6395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35</xdr:row>
      <xdr:rowOff>170399</xdr:rowOff>
    </xdr:from>
    <xdr:ext cx="599010" cy="259045"/>
    <xdr:sp macro="" textlink="">
      <xdr:nvSpPr>
        <xdr:cNvPr id="305" name="テキスト ボックス 304"/>
        <xdr:cNvSpPr txBox="1"/>
      </xdr:nvSpPr>
      <xdr:spPr>
        <a:xfrm>
          <a:off x="7561794" y="61711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149,227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54578</xdr:rowOff>
    </xdr:from>
    <xdr:to>
      <xdr:col>10</xdr:col>
      <xdr:colOff>155575</xdr:colOff>
      <xdr:row>37</xdr:row>
      <xdr:rowOff>156178</xdr:rowOff>
    </xdr:to>
    <xdr:sp macro="" textlink="">
      <xdr:nvSpPr>
        <xdr:cNvPr id="306" name="フローチャート : 判断 305"/>
        <xdr:cNvSpPr/>
      </xdr:nvSpPr>
      <xdr:spPr>
        <a:xfrm>
          <a:off x="6921500" y="639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36</xdr:row>
      <xdr:rowOff>1255</xdr:rowOff>
    </xdr:from>
    <xdr:ext cx="599010" cy="259045"/>
    <xdr:sp macro="" textlink="">
      <xdr:nvSpPr>
        <xdr:cNvPr id="307" name="テキスト ボックス 306"/>
        <xdr:cNvSpPr txBox="1"/>
      </xdr:nvSpPr>
      <xdr:spPr>
        <a:xfrm>
          <a:off x="6672794" y="6173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148,017</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37</xdr:row>
      <xdr:rowOff>91268</xdr:rowOff>
    </xdr:from>
    <xdr:to>
      <xdr:col>15</xdr:col>
      <xdr:colOff>231775</xdr:colOff>
      <xdr:row>38</xdr:row>
      <xdr:rowOff>21418</xdr:rowOff>
    </xdr:to>
    <xdr:sp macro="" textlink="">
      <xdr:nvSpPr>
        <xdr:cNvPr id="313" name="円/楕円 312"/>
        <xdr:cNvSpPr/>
      </xdr:nvSpPr>
      <xdr:spPr>
        <a:xfrm>
          <a:off x="10426700" y="6434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69695</xdr:rowOff>
    </xdr:from>
    <xdr:ext cx="599010" cy="259045"/>
    <xdr:sp macro="" textlink="">
      <xdr:nvSpPr>
        <xdr:cNvPr id="314" name="補助費等該当値テキスト"/>
        <xdr:cNvSpPr txBox="1"/>
      </xdr:nvSpPr>
      <xdr:spPr>
        <a:xfrm>
          <a:off x="10528300" y="6413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128,757</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87064</xdr:rowOff>
    </xdr:from>
    <xdr:to>
      <xdr:col>14</xdr:col>
      <xdr:colOff>79375</xdr:colOff>
      <xdr:row>38</xdr:row>
      <xdr:rowOff>17214</xdr:rowOff>
    </xdr:to>
    <xdr:sp macro="" textlink="">
      <xdr:nvSpPr>
        <xdr:cNvPr id="315" name="円/楕円 314"/>
        <xdr:cNvSpPr/>
      </xdr:nvSpPr>
      <xdr:spPr>
        <a:xfrm>
          <a:off x="9588500" y="6430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38</xdr:row>
      <xdr:rowOff>8341</xdr:rowOff>
    </xdr:from>
    <xdr:ext cx="599010" cy="259045"/>
    <xdr:sp macro="" textlink="">
      <xdr:nvSpPr>
        <xdr:cNvPr id="316" name="テキスト ボックス 315"/>
        <xdr:cNvSpPr txBox="1"/>
      </xdr:nvSpPr>
      <xdr:spPr>
        <a:xfrm>
          <a:off x="9339794" y="6523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130,964</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100334</xdr:rowOff>
    </xdr:from>
    <xdr:to>
      <xdr:col>12</xdr:col>
      <xdr:colOff>561975</xdr:colOff>
      <xdr:row>38</xdr:row>
      <xdr:rowOff>30483</xdr:rowOff>
    </xdr:to>
    <xdr:sp macro="" textlink="">
      <xdr:nvSpPr>
        <xdr:cNvPr id="317" name="円/楕円 316"/>
        <xdr:cNvSpPr/>
      </xdr:nvSpPr>
      <xdr:spPr>
        <a:xfrm>
          <a:off x="8699500" y="64439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38</xdr:row>
      <xdr:rowOff>21611</xdr:rowOff>
    </xdr:from>
    <xdr:ext cx="599010" cy="259045"/>
    <xdr:sp macro="" textlink="">
      <xdr:nvSpPr>
        <xdr:cNvPr id="318" name="テキスト ボックス 317"/>
        <xdr:cNvSpPr txBox="1"/>
      </xdr:nvSpPr>
      <xdr:spPr>
        <a:xfrm>
          <a:off x="8450794" y="6536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123,998</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107188</xdr:rowOff>
    </xdr:from>
    <xdr:to>
      <xdr:col>11</xdr:col>
      <xdr:colOff>358775</xdr:colOff>
      <xdr:row>38</xdr:row>
      <xdr:rowOff>37338</xdr:rowOff>
    </xdr:to>
    <xdr:sp macro="" textlink="">
      <xdr:nvSpPr>
        <xdr:cNvPr id="319" name="円/楕円 318"/>
        <xdr:cNvSpPr/>
      </xdr:nvSpPr>
      <xdr:spPr>
        <a:xfrm>
          <a:off x="7810500" y="6450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38</xdr:row>
      <xdr:rowOff>28465</xdr:rowOff>
    </xdr:from>
    <xdr:ext cx="599010" cy="259045"/>
    <xdr:sp macro="" textlink="">
      <xdr:nvSpPr>
        <xdr:cNvPr id="320" name="テキスト ボックス 319"/>
        <xdr:cNvSpPr txBox="1"/>
      </xdr:nvSpPr>
      <xdr:spPr>
        <a:xfrm>
          <a:off x="7561794" y="6543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120,400</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128817</xdr:rowOff>
    </xdr:from>
    <xdr:to>
      <xdr:col>10</xdr:col>
      <xdr:colOff>155575</xdr:colOff>
      <xdr:row>38</xdr:row>
      <xdr:rowOff>58967</xdr:rowOff>
    </xdr:to>
    <xdr:sp macro="" textlink="">
      <xdr:nvSpPr>
        <xdr:cNvPr id="321" name="円/楕円 320"/>
        <xdr:cNvSpPr/>
      </xdr:nvSpPr>
      <xdr:spPr>
        <a:xfrm>
          <a:off x="6921500" y="647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38</xdr:row>
      <xdr:rowOff>50095</xdr:rowOff>
    </xdr:from>
    <xdr:ext cx="599010" cy="259045"/>
    <xdr:sp macro="" textlink="">
      <xdr:nvSpPr>
        <xdr:cNvPr id="322" name="テキスト ボックス 321"/>
        <xdr:cNvSpPr txBox="1"/>
      </xdr:nvSpPr>
      <xdr:spPr>
        <a:xfrm>
          <a:off x="6672794" y="6565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109,046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94,541</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6" name="テキスト ボックス 33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8" name="テキスト ボックス 337"/>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130827</xdr:rowOff>
    </xdr:from>
    <xdr:ext cx="685572" cy="259045"/>
    <xdr:sp macro="" textlink="">
      <xdr:nvSpPr>
        <xdr:cNvPr id="340" name="テキスト ボックス 339"/>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92727</xdr:rowOff>
    </xdr:from>
    <xdr:ext cx="685572" cy="259045"/>
    <xdr:sp macro="" textlink="">
      <xdr:nvSpPr>
        <xdr:cNvPr id="342" name="テキスト ボックス 341"/>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4907</xdr:rowOff>
    </xdr:from>
    <xdr:to>
      <xdr:col>15</xdr:col>
      <xdr:colOff>180340</xdr:colOff>
      <xdr:row>59</xdr:row>
      <xdr:rowOff>16019</xdr:rowOff>
    </xdr:to>
    <xdr:cxnSp macro="">
      <xdr:nvCxnSpPr>
        <xdr:cNvPr id="346" name="直線コネクタ 345"/>
        <xdr:cNvCxnSpPr/>
      </xdr:nvCxnSpPr>
      <xdr:spPr>
        <a:xfrm flipV="1">
          <a:off x="10475595" y="8748857"/>
          <a:ext cx="1270" cy="1382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19846</xdr:rowOff>
    </xdr:from>
    <xdr:ext cx="534377" cy="259045"/>
    <xdr:sp macro="" textlink="">
      <xdr:nvSpPr>
        <xdr:cNvPr id="347" name="普通建設事業費最小値テキスト"/>
        <xdr:cNvSpPr txBox="1"/>
      </xdr:nvSpPr>
      <xdr:spPr>
        <a:xfrm>
          <a:off x="10528300" y="10135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37,311</a:t>
          </a:r>
          <a:endParaRPr kumimoji="1" lang="ja-JP" altLang="en-US" sz="1000" b="1">
            <a:latin typeface="ＭＳ Ｐゴシック"/>
          </a:endParaRPr>
        </a:p>
      </xdr:txBody>
    </xdr:sp>
    <xdr:clientData/>
  </xdr:oneCellAnchor>
  <xdr:twoCellAnchor>
    <xdr:from>
      <xdr:col>15</xdr:col>
      <xdr:colOff>92075</xdr:colOff>
      <xdr:row>59</xdr:row>
      <xdr:rowOff>16019</xdr:rowOff>
    </xdr:from>
    <xdr:to>
      <xdr:col>15</xdr:col>
      <xdr:colOff>269875</xdr:colOff>
      <xdr:row>59</xdr:row>
      <xdr:rowOff>16019</xdr:rowOff>
    </xdr:to>
    <xdr:cxnSp macro="">
      <xdr:nvCxnSpPr>
        <xdr:cNvPr id="348" name="直線コネクタ 347"/>
        <xdr:cNvCxnSpPr/>
      </xdr:nvCxnSpPr>
      <xdr:spPr>
        <a:xfrm>
          <a:off x="10388600" y="10131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123034</xdr:rowOff>
    </xdr:from>
    <xdr:ext cx="690189" cy="259045"/>
    <xdr:sp macro="" textlink="">
      <xdr:nvSpPr>
        <xdr:cNvPr id="349" name="普通建設事業費最大値テキスト"/>
        <xdr:cNvSpPr txBox="1"/>
      </xdr:nvSpPr>
      <xdr:spPr>
        <a:xfrm>
          <a:off x="10528300" y="852408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1,851,893</a:t>
          </a:r>
          <a:endParaRPr kumimoji="1" lang="ja-JP" altLang="en-US" sz="1000" b="1">
            <a:latin typeface="ＭＳ Ｐゴシック"/>
          </a:endParaRPr>
        </a:p>
      </xdr:txBody>
    </xdr:sp>
    <xdr:clientData/>
  </xdr:oneCellAnchor>
  <xdr:twoCellAnchor>
    <xdr:from>
      <xdr:col>15</xdr:col>
      <xdr:colOff>92075</xdr:colOff>
      <xdr:row>51</xdr:row>
      <xdr:rowOff>4907</xdr:rowOff>
    </xdr:from>
    <xdr:to>
      <xdr:col>15</xdr:col>
      <xdr:colOff>269875</xdr:colOff>
      <xdr:row>51</xdr:row>
      <xdr:rowOff>4907</xdr:rowOff>
    </xdr:to>
    <xdr:cxnSp macro="">
      <xdr:nvCxnSpPr>
        <xdr:cNvPr id="350" name="直線コネクタ 349"/>
        <xdr:cNvCxnSpPr/>
      </xdr:nvCxnSpPr>
      <xdr:spPr>
        <a:xfrm>
          <a:off x="10388600" y="8748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95725</xdr:rowOff>
    </xdr:from>
    <xdr:to>
      <xdr:col>15</xdr:col>
      <xdr:colOff>180975</xdr:colOff>
      <xdr:row>58</xdr:row>
      <xdr:rowOff>111714</xdr:rowOff>
    </xdr:to>
    <xdr:cxnSp macro="">
      <xdr:nvCxnSpPr>
        <xdr:cNvPr id="351" name="直線コネクタ 350"/>
        <xdr:cNvCxnSpPr/>
      </xdr:nvCxnSpPr>
      <xdr:spPr>
        <a:xfrm>
          <a:off x="9639300" y="10039825"/>
          <a:ext cx="838200" cy="15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145718</xdr:rowOff>
    </xdr:from>
    <xdr:ext cx="599010" cy="259045"/>
    <xdr:sp macro="" textlink="">
      <xdr:nvSpPr>
        <xdr:cNvPr id="352" name="普通建設事業費平均値テキスト"/>
        <xdr:cNvSpPr txBox="1"/>
      </xdr:nvSpPr>
      <xdr:spPr>
        <a:xfrm>
          <a:off x="10528300" y="97469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280,458</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122841</xdr:rowOff>
    </xdr:from>
    <xdr:to>
      <xdr:col>15</xdr:col>
      <xdr:colOff>231775</xdr:colOff>
      <xdr:row>58</xdr:row>
      <xdr:rowOff>52991</xdr:rowOff>
    </xdr:to>
    <xdr:sp macro="" textlink="">
      <xdr:nvSpPr>
        <xdr:cNvPr id="353" name="フローチャート : 判断 352"/>
        <xdr:cNvSpPr/>
      </xdr:nvSpPr>
      <xdr:spPr>
        <a:xfrm>
          <a:off x="10426700" y="989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96476</xdr:rowOff>
    </xdr:from>
    <xdr:to>
      <xdr:col>14</xdr:col>
      <xdr:colOff>28575</xdr:colOff>
      <xdr:row>58</xdr:row>
      <xdr:rowOff>95725</xdr:rowOff>
    </xdr:to>
    <xdr:cxnSp macro="">
      <xdr:nvCxnSpPr>
        <xdr:cNvPr id="354" name="直線コネクタ 353"/>
        <xdr:cNvCxnSpPr/>
      </xdr:nvCxnSpPr>
      <xdr:spPr>
        <a:xfrm>
          <a:off x="8750300" y="9869126"/>
          <a:ext cx="889000" cy="170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82794</xdr:rowOff>
    </xdr:from>
    <xdr:to>
      <xdr:col>14</xdr:col>
      <xdr:colOff>79375</xdr:colOff>
      <xdr:row>58</xdr:row>
      <xdr:rowOff>12944</xdr:rowOff>
    </xdr:to>
    <xdr:sp macro="" textlink="">
      <xdr:nvSpPr>
        <xdr:cNvPr id="355" name="フローチャート : 判断 354"/>
        <xdr:cNvSpPr/>
      </xdr:nvSpPr>
      <xdr:spPr>
        <a:xfrm>
          <a:off x="9588500" y="9855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29471</xdr:rowOff>
    </xdr:from>
    <xdr:ext cx="599010" cy="259045"/>
    <xdr:sp macro="" textlink="">
      <xdr:nvSpPr>
        <xdr:cNvPr id="356" name="テキスト ボックス 355"/>
        <xdr:cNvSpPr txBox="1"/>
      </xdr:nvSpPr>
      <xdr:spPr>
        <a:xfrm>
          <a:off x="9339794" y="9630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333,013</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96476</xdr:rowOff>
    </xdr:from>
    <xdr:to>
      <xdr:col>12</xdr:col>
      <xdr:colOff>511175</xdr:colOff>
      <xdr:row>58</xdr:row>
      <xdr:rowOff>110155</xdr:rowOff>
    </xdr:to>
    <xdr:cxnSp macro="">
      <xdr:nvCxnSpPr>
        <xdr:cNvPr id="357" name="直線コネクタ 356"/>
        <xdr:cNvCxnSpPr/>
      </xdr:nvCxnSpPr>
      <xdr:spPr>
        <a:xfrm flipV="1">
          <a:off x="7861300" y="9869126"/>
          <a:ext cx="889000" cy="185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95506</xdr:rowOff>
    </xdr:from>
    <xdr:to>
      <xdr:col>12</xdr:col>
      <xdr:colOff>561975</xdr:colOff>
      <xdr:row>58</xdr:row>
      <xdr:rowOff>25656</xdr:rowOff>
    </xdr:to>
    <xdr:sp macro="" textlink="">
      <xdr:nvSpPr>
        <xdr:cNvPr id="358" name="フローチャート : 判断 357"/>
        <xdr:cNvSpPr/>
      </xdr:nvSpPr>
      <xdr:spPr>
        <a:xfrm>
          <a:off x="8699500" y="9868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16783</xdr:rowOff>
    </xdr:from>
    <xdr:ext cx="599010" cy="259045"/>
    <xdr:sp macro="" textlink="">
      <xdr:nvSpPr>
        <xdr:cNvPr id="359" name="テキスト ボックス 358"/>
        <xdr:cNvSpPr txBox="1"/>
      </xdr:nvSpPr>
      <xdr:spPr>
        <a:xfrm>
          <a:off x="8450794" y="9960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316,331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96503</xdr:rowOff>
    </xdr:from>
    <xdr:to>
      <xdr:col>11</xdr:col>
      <xdr:colOff>307975</xdr:colOff>
      <xdr:row>58</xdr:row>
      <xdr:rowOff>110155</xdr:rowOff>
    </xdr:to>
    <xdr:cxnSp macro="">
      <xdr:nvCxnSpPr>
        <xdr:cNvPr id="360" name="直線コネクタ 359"/>
        <xdr:cNvCxnSpPr/>
      </xdr:nvCxnSpPr>
      <xdr:spPr>
        <a:xfrm>
          <a:off x="6972300" y="10040603"/>
          <a:ext cx="8890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162582</xdr:rowOff>
    </xdr:from>
    <xdr:to>
      <xdr:col>11</xdr:col>
      <xdr:colOff>358775</xdr:colOff>
      <xdr:row>58</xdr:row>
      <xdr:rowOff>92732</xdr:rowOff>
    </xdr:to>
    <xdr:sp macro="" textlink="">
      <xdr:nvSpPr>
        <xdr:cNvPr id="361" name="フローチャート : 判断 360"/>
        <xdr:cNvSpPr/>
      </xdr:nvSpPr>
      <xdr:spPr>
        <a:xfrm>
          <a:off x="7810500" y="99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56</xdr:row>
      <xdr:rowOff>109259</xdr:rowOff>
    </xdr:from>
    <xdr:ext cx="599010" cy="259045"/>
    <xdr:sp macro="" textlink="">
      <xdr:nvSpPr>
        <xdr:cNvPr id="362" name="テキスト ボックス 361"/>
        <xdr:cNvSpPr txBox="1"/>
      </xdr:nvSpPr>
      <xdr:spPr>
        <a:xfrm>
          <a:off x="7561794" y="9710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228,305</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390</xdr:rowOff>
    </xdr:from>
    <xdr:to>
      <xdr:col>10</xdr:col>
      <xdr:colOff>155575</xdr:colOff>
      <xdr:row>58</xdr:row>
      <xdr:rowOff>101990</xdr:rowOff>
    </xdr:to>
    <xdr:sp macro="" textlink="">
      <xdr:nvSpPr>
        <xdr:cNvPr id="363" name="フローチャート : 判断 362"/>
        <xdr:cNvSpPr/>
      </xdr:nvSpPr>
      <xdr:spPr>
        <a:xfrm>
          <a:off x="6921500" y="9944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118517</xdr:rowOff>
    </xdr:from>
    <xdr:ext cx="599010" cy="259045"/>
    <xdr:sp macro="" textlink="">
      <xdr:nvSpPr>
        <xdr:cNvPr id="364" name="テキスト ボックス 363"/>
        <xdr:cNvSpPr txBox="1"/>
      </xdr:nvSpPr>
      <xdr:spPr>
        <a:xfrm>
          <a:off x="6672794" y="97197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216,155</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60914</xdr:rowOff>
    </xdr:from>
    <xdr:to>
      <xdr:col>15</xdr:col>
      <xdr:colOff>231775</xdr:colOff>
      <xdr:row>58</xdr:row>
      <xdr:rowOff>162514</xdr:rowOff>
    </xdr:to>
    <xdr:sp macro="" textlink="">
      <xdr:nvSpPr>
        <xdr:cNvPr id="370" name="円/楕円 369"/>
        <xdr:cNvSpPr/>
      </xdr:nvSpPr>
      <xdr:spPr>
        <a:xfrm>
          <a:off x="10426700" y="10005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147291</xdr:rowOff>
    </xdr:from>
    <xdr:ext cx="599010" cy="259045"/>
    <xdr:sp macro="" textlink="">
      <xdr:nvSpPr>
        <xdr:cNvPr id="371" name="普通建設事業費該当値テキスト"/>
        <xdr:cNvSpPr txBox="1"/>
      </xdr:nvSpPr>
      <xdr:spPr>
        <a:xfrm>
          <a:off x="10528300" y="991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136,727</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44925</xdr:rowOff>
    </xdr:from>
    <xdr:to>
      <xdr:col>14</xdr:col>
      <xdr:colOff>79375</xdr:colOff>
      <xdr:row>58</xdr:row>
      <xdr:rowOff>146525</xdr:rowOff>
    </xdr:to>
    <xdr:sp macro="" textlink="">
      <xdr:nvSpPr>
        <xdr:cNvPr id="372" name="円/楕円 371"/>
        <xdr:cNvSpPr/>
      </xdr:nvSpPr>
      <xdr:spPr>
        <a:xfrm>
          <a:off x="9588500" y="998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137652</xdr:rowOff>
    </xdr:from>
    <xdr:ext cx="599010" cy="259045"/>
    <xdr:sp macro="" textlink="">
      <xdr:nvSpPr>
        <xdr:cNvPr id="373" name="テキスト ボックス 372"/>
        <xdr:cNvSpPr txBox="1"/>
      </xdr:nvSpPr>
      <xdr:spPr>
        <a:xfrm>
          <a:off x="9339794" y="10081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157,710</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45676</xdr:rowOff>
    </xdr:from>
    <xdr:to>
      <xdr:col>12</xdr:col>
      <xdr:colOff>561975</xdr:colOff>
      <xdr:row>57</xdr:row>
      <xdr:rowOff>147276</xdr:rowOff>
    </xdr:to>
    <xdr:sp macro="" textlink="">
      <xdr:nvSpPr>
        <xdr:cNvPr id="374" name="円/楕円 373"/>
        <xdr:cNvSpPr/>
      </xdr:nvSpPr>
      <xdr:spPr>
        <a:xfrm>
          <a:off x="8699500" y="981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163803</xdr:rowOff>
    </xdr:from>
    <xdr:ext cx="599010" cy="259045"/>
    <xdr:sp macro="" textlink="">
      <xdr:nvSpPr>
        <xdr:cNvPr id="375" name="テキスト ボックス 374"/>
        <xdr:cNvSpPr txBox="1"/>
      </xdr:nvSpPr>
      <xdr:spPr>
        <a:xfrm>
          <a:off x="8450794" y="9593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381,724</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59355</xdr:rowOff>
    </xdr:from>
    <xdr:to>
      <xdr:col>11</xdr:col>
      <xdr:colOff>358775</xdr:colOff>
      <xdr:row>58</xdr:row>
      <xdr:rowOff>160955</xdr:rowOff>
    </xdr:to>
    <xdr:sp macro="" textlink="">
      <xdr:nvSpPr>
        <xdr:cNvPr id="376" name="円/楕円 375"/>
        <xdr:cNvSpPr/>
      </xdr:nvSpPr>
      <xdr:spPr>
        <a:xfrm>
          <a:off x="7810500" y="1000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152082</xdr:rowOff>
    </xdr:from>
    <xdr:ext cx="599010" cy="259045"/>
    <xdr:sp macro="" textlink="">
      <xdr:nvSpPr>
        <xdr:cNvPr id="377" name="テキスト ボックス 376"/>
        <xdr:cNvSpPr txBox="1"/>
      </xdr:nvSpPr>
      <xdr:spPr>
        <a:xfrm>
          <a:off x="7561794" y="10096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138,773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45703</xdr:rowOff>
    </xdr:from>
    <xdr:to>
      <xdr:col>10</xdr:col>
      <xdr:colOff>155575</xdr:colOff>
      <xdr:row>58</xdr:row>
      <xdr:rowOff>147303</xdr:rowOff>
    </xdr:to>
    <xdr:sp macro="" textlink="">
      <xdr:nvSpPr>
        <xdr:cNvPr id="378" name="円/楕円 377"/>
        <xdr:cNvSpPr/>
      </xdr:nvSpPr>
      <xdr:spPr>
        <a:xfrm>
          <a:off x="6921500" y="9989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138430</xdr:rowOff>
    </xdr:from>
    <xdr:ext cx="599010" cy="259045"/>
    <xdr:sp macro="" textlink="">
      <xdr:nvSpPr>
        <xdr:cNvPr id="379" name="テキスト ボックス 378"/>
        <xdr:cNvSpPr txBox="1"/>
      </xdr:nvSpPr>
      <xdr:spPr>
        <a:xfrm>
          <a:off x="6672794" y="10082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156,689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36,797</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9" name="テキスト ボックス 398"/>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52827</xdr:rowOff>
    </xdr:from>
    <xdr:to>
      <xdr:col>15</xdr:col>
      <xdr:colOff>180340</xdr:colOff>
      <xdr:row>79</xdr:row>
      <xdr:rowOff>44450</xdr:rowOff>
    </xdr:to>
    <xdr:cxnSp macro="">
      <xdr:nvCxnSpPr>
        <xdr:cNvPr id="403" name="直線コネクタ 402"/>
        <xdr:cNvCxnSpPr/>
      </xdr:nvCxnSpPr>
      <xdr:spPr>
        <a:xfrm flipV="1">
          <a:off x="10475595" y="12054327"/>
          <a:ext cx="1270" cy="153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4"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170954</xdr:rowOff>
    </xdr:from>
    <xdr:ext cx="690189" cy="259045"/>
    <xdr:sp macro="" textlink="">
      <xdr:nvSpPr>
        <xdr:cNvPr id="406" name="普通建設事業費 （ うち新規整備　）最大値テキスト"/>
        <xdr:cNvSpPr txBox="1"/>
      </xdr:nvSpPr>
      <xdr:spPr>
        <a:xfrm>
          <a:off x="10528300" y="118295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1,208,404</a:t>
          </a:r>
          <a:endParaRPr kumimoji="1" lang="ja-JP" altLang="en-US" sz="1000" b="1">
            <a:latin typeface="ＭＳ Ｐゴシック"/>
          </a:endParaRPr>
        </a:p>
      </xdr:txBody>
    </xdr:sp>
    <xdr:clientData/>
  </xdr:oneCellAnchor>
  <xdr:twoCellAnchor>
    <xdr:from>
      <xdr:col>15</xdr:col>
      <xdr:colOff>92075</xdr:colOff>
      <xdr:row>70</xdr:row>
      <xdr:rowOff>52827</xdr:rowOff>
    </xdr:from>
    <xdr:to>
      <xdr:col>15</xdr:col>
      <xdr:colOff>269875</xdr:colOff>
      <xdr:row>70</xdr:row>
      <xdr:rowOff>52827</xdr:rowOff>
    </xdr:to>
    <xdr:cxnSp macro="">
      <xdr:nvCxnSpPr>
        <xdr:cNvPr id="407" name="直線コネクタ 406"/>
        <xdr:cNvCxnSpPr/>
      </xdr:nvCxnSpPr>
      <xdr:spPr>
        <a:xfrm>
          <a:off x="10388600" y="12054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85113</xdr:rowOff>
    </xdr:from>
    <xdr:to>
      <xdr:col>15</xdr:col>
      <xdr:colOff>180975</xdr:colOff>
      <xdr:row>78</xdr:row>
      <xdr:rowOff>110542</xdr:rowOff>
    </xdr:to>
    <xdr:cxnSp macro="">
      <xdr:nvCxnSpPr>
        <xdr:cNvPr id="408" name="直線コネクタ 407"/>
        <xdr:cNvCxnSpPr/>
      </xdr:nvCxnSpPr>
      <xdr:spPr>
        <a:xfrm flipV="1">
          <a:off x="9639300" y="13458213"/>
          <a:ext cx="838200" cy="25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40084</xdr:rowOff>
    </xdr:from>
    <xdr:ext cx="599010" cy="259045"/>
    <xdr:sp macro="" textlink="">
      <xdr:nvSpPr>
        <xdr:cNvPr id="409" name="普通建設事業費 （ うち新規整備　）平均値テキスト"/>
        <xdr:cNvSpPr txBox="1"/>
      </xdr:nvSpPr>
      <xdr:spPr>
        <a:xfrm>
          <a:off x="10528300" y="132417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116,452</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17207</xdr:rowOff>
    </xdr:from>
    <xdr:to>
      <xdr:col>15</xdr:col>
      <xdr:colOff>231775</xdr:colOff>
      <xdr:row>78</xdr:row>
      <xdr:rowOff>118807</xdr:rowOff>
    </xdr:to>
    <xdr:sp macro="" textlink="">
      <xdr:nvSpPr>
        <xdr:cNvPr id="410" name="フローチャート : 判断 409"/>
        <xdr:cNvSpPr/>
      </xdr:nvSpPr>
      <xdr:spPr>
        <a:xfrm>
          <a:off x="10426700" y="13390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77</xdr:row>
      <xdr:rowOff>135992</xdr:rowOff>
    </xdr:from>
    <xdr:to>
      <xdr:col>14</xdr:col>
      <xdr:colOff>79375</xdr:colOff>
      <xdr:row>78</xdr:row>
      <xdr:rowOff>66142</xdr:rowOff>
    </xdr:to>
    <xdr:sp macro="" textlink="">
      <xdr:nvSpPr>
        <xdr:cNvPr id="411" name="フローチャート : 判断 410"/>
        <xdr:cNvSpPr/>
      </xdr:nvSpPr>
      <xdr:spPr>
        <a:xfrm>
          <a:off x="9588500" y="1333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82669</xdr:rowOff>
    </xdr:from>
    <xdr:ext cx="599010" cy="259045"/>
    <xdr:sp macro="" textlink="">
      <xdr:nvSpPr>
        <xdr:cNvPr id="412" name="テキスト ボックス 411"/>
        <xdr:cNvSpPr txBox="1"/>
      </xdr:nvSpPr>
      <xdr:spPr>
        <a:xfrm>
          <a:off x="9339794" y="13112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157,920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3" name="テキスト ボックス 41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4" name="テキスト ボックス 41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5" name="テキスト ボックス 41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6" name="テキスト ボックス 41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7" name="テキスト ボックス 41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34313</xdr:rowOff>
    </xdr:from>
    <xdr:to>
      <xdr:col>15</xdr:col>
      <xdr:colOff>231775</xdr:colOff>
      <xdr:row>78</xdr:row>
      <xdr:rowOff>135913</xdr:rowOff>
    </xdr:to>
    <xdr:sp macro="" textlink="">
      <xdr:nvSpPr>
        <xdr:cNvPr id="418" name="円/楕円 417"/>
        <xdr:cNvSpPr/>
      </xdr:nvSpPr>
      <xdr:spPr>
        <a:xfrm>
          <a:off x="10426700" y="1340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12740</xdr:rowOff>
    </xdr:from>
    <xdr:ext cx="599010" cy="259045"/>
    <xdr:sp macro="" textlink="">
      <xdr:nvSpPr>
        <xdr:cNvPr id="419" name="普通建設事業費 （ うち新規整備　）該当値テキスト"/>
        <xdr:cNvSpPr txBox="1"/>
      </xdr:nvSpPr>
      <xdr:spPr>
        <a:xfrm>
          <a:off x="10528300" y="13385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102,982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59742</xdr:rowOff>
    </xdr:from>
    <xdr:to>
      <xdr:col>14</xdr:col>
      <xdr:colOff>79375</xdr:colOff>
      <xdr:row>78</xdr:row>
      <xdr:rowOff>161342</xdr:rowOff>
    </xdr:to>
    <xdr:sp macro="" textlink="">
      <xdr:nvSpPr>
        <xdr:cNvPr id="420" name="円/楕円 419"/>
        <xdr:cNvSpPr/>
      </xdr:nvSpPr>
      <xdr:spPr>
        <a:xfrm>
          <a:off x="9588500" y="13432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152469</xdr:rowOff>
    </xdr:from>
    <xdr:ext cx="534377" cy="259045"/>
    <xdr:sp macro="" textlink="">
      <xdr:nvSpPr>
        <xdr:cNvPr id="421" name="テキスト ボックス 420"/>
        <xdr:cNvSpPr txBox="1"/>
      </xdr:nvSpPr>
      <xdr:spPr>
        <a:xfrm>
          <a:off x="9372111" y="13525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2" name="正方形/長方形 42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3" name="正方形/長方形 42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4" name="正方形/長方形 42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5" name="正方形/長方形 42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6" name="正方形/長方形 42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7" name="正方形/長方形 42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8" name="正方形/長方形 42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39,284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9" name="正方形/長方形 42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0" name="テキスト ボックス 42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1" name="直線コネクタ 43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2" name="直線コネクタ 431"/>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3" name="テキスト ボックス 432"/>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4" name="直線コネクタ 433"/>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5" name="テキスト ボックス 434"/>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6" name="直線コネクタ 435"/>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37" name="テキスト ボックス 436"/>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8" name="直線コネクタ 437"/>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9" name="テキスト ボックス 438"/>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0" name="直線コネクタ 43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41" name="テキスト ボックス 440"/>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2"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136080</xdr:rowOff>
    </xdr:from>
    <xdr:to>
      <xdr:col>15</xdr:col>
      <xdr:colOff>180340</xdr:colOff>
      <xdr:row>98</xdr:row>
      <xdr:rowOff>139700</xdr:rowOff>
    </xdr:to>
    <xdr:cxnSp macro="">
      <xdr:nvCxnSpPr>
        <xdr:cNvPr id="443" name="直線コネクタ 442"/>
        <xdr:cNvCxnSpPr/>
      </xdr:nvCxnSpPr>
      <xdr:spPr>
        <a:xfrm flipV="1">
          <a:off x="10475595" y="15566580"/>
          <a:ext cx="1270" cy="1375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4"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5" name="直線コネクタ 444"/>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82757</xdr:rowOff>
    </xdr:from>
    <xdr:ext cx="690189" cy="259045"/>
    <xdr:sp macro="" textlink="">
      <xdr:nvSpPr>
        <xdr:cNvPr id="446" name="普通建設事業費 （ うち更新整備　）最大値テキスト"/>
        <xdr:cNvSpPr txBox="1"/>
      </xdr:nvSpPr>
      <xdr:spPr>
        <a:xfrm>
          <a:off x="10528300" y="153418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1,503,959</a:t>
          </a:r>
          <a:endParaRPr kumimoji="1" lang="ja-JP" altLang="en-US" sz="1000" b="1">
            <a:latin typeface="ＭＳ Ｐゴシック"/>
          </a:endParaRPr>
        </a:p>
      </xdr:txBody>
    </xdr:sp>
    <xdr:clientData/>
  </xdr:oneCellAnchor>
  <xdr:twoCellAnchor>
    <xdr:from>
      <xdr:col>15</xdr:col>
      <xdr:colOff>92075</xdr:colOff>
      <xdr:row>90</xdr:row>
      <xdr:rowOff>136080</xdr:rowOff>
    </xdr:from>
    <xdr:to>
      <xdr:col>15</xdr:col>
      <xdr:colOff>269875</xdr:colOff>
      <xdr:row>90</xdr:row>
      <xdr:rowOff>136080</xdr:rowOff>
    </xdr:to>
    <xdr:cxnSp macro="">
      <xdr:nvCxnSpPr>
        <xdr:cNvPr id="447" name="直線コネクタ 446"/>
        <xdr:cNvCxnSpPr/>
      </xdr:nvCxnSpPr>
      <xdr:spPr>
        <a:xfrm>
          <a:off x="10388600" y="15566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117833</xdr:rowOff>
    </xdr:from>
    <xdr:to>
      <xdr:col>15</xdr:col>
      <xdr:colOff>180975</xdr:colOff>
      <xdr:row>98</xdr:row>
      <xdr:rowOff>118973</xdr:rowOff>
    </xdr:to>
    <xdr:cxnSp macro="">
      <xdr:nvCxnSpPr>
        <xdr:cNvPr id="448" name="直線コネクタ 447"/>
        <xdr:cNvCxnSpPr/>
      </xdr:nvCxnSpPr>
      <xdr:spPr>
        <a:xfrm>
          <a:off x="9639300" y="16919933"/>
          <a:ext cx="838200" cy="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166493</xdr:rowOff>
    </xdr:from>
    <xdr:ext cx="599010" cy="259045"/>
    <xdr:sp macro="" textlink="">
      <xdr:nvSpPr>
        <xdr:cNvPr id="449" name="普通建設事業費 （ うち更新整備　）平均値テキスト"/>
        <xdr:cNvSpPr txBox="1"/>
      </xdr:nvSpPr>
      <xdr:spPr>
        <a:xfrm>
          <a:off x="10528300" y="166256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127,662</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143616</xdr:rowOff>
    </xdr:from>
    <xdr:to>
      <xdr:col>15</xdr:col>
      <xdr:colOff>231775</xdr:colOff>
      <xdr:row>98</xdr:row>
      <xdr:rowOff>73766</xdr:rowOff>
    </xdr:to>
    <xdr:sp macro="" textlink="">
      <xdr:nvSpPr>
        <xdr:cNvPr id="450" name="フローチャート : 判断 449"/>
        <xdr:cNvSpPr/>
      </xdr:nvSpPr>
      <xdr:spPr>
        <a:xfrm>
          <a:off x="10426700" y="16774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139235</xdr:rowOff>
    </xdr:from>
    <xdr:to>
      <xdr:col>14</xdr:col>
      <xdr:colOff>79375</xdr:colOff>
      <xdr:row>98</xdr:row>
      <xdr:rowOff>69385</xdr:rowOff>
    </xdr:to>
    <xdr:sp macro="" textlink="">
      <xdr:nvSpPr>
        <xdr:cNvPr id="451" name="フローチャート : 判断 450"/>
        <xdr:cNvSpPr/>
      </xdr:nvSpPr>
      <xdr:spPr>
        <a:xfrm>
          <a:off x="9588500" y="167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85912</xdr:rowOff>
    </xdr:from>
    <xdr:ext cx="599010" cy="259045"/>
    <xdr:sp macro="" textlink="">
      <xdr:nvSpPr>
        <xdr:cNvPr id="452" name="テキスト ボックス 451"/>
        <xdr:cNvSpPr txBox="1"/>
      </xdr:nvSpPr>
      <xdr:spPr>
        <a:xfrm>
          <a:off x="9339794" y="165451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68173</xdr:rowOff>
    </xdr:from>
    <xdr:to>
      <xdr:col>15</xdr:col>
      <xdr:colOff>231775</xdr:colOff>
      <xdr:row>98</xdr:row>
      <xdr:rowOff>169773</xdr:rowOff>
    </xdr:to>
    <xdr:sp macro="" textlink="">
      <xdr:nvSpPr>
        <xdr:cNvPr id="458" name="円/楕円 457"/>
        <xdr:cNvSpPr/>
      </xdr:nvSpPr>
      <xdr:spPr>
        <a:xfrm>
          <a:off x="10426700" y="1687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154550</xdr:rowOff>
    </xdr:from>
    <xdr:ext cx="534377" cy="259045"/>
    <xdr:sp macro="" textlink="">
      <xdr:nvSpPr>
        <xdr:cNvPr id="459" name="普通建設事業費 （ うち更新整備　）該当値テキスト"/>
        <xdr:cNvSpPr txBox="1"/>
      </xdr:nvSpPr>
      <xdr:spPr>
        <a:xfrm>
          <a:off x="10528300" y="16785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22,667</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67033</xdr:rowOff>
    </xdr:from>
    <xdr:to>
      <xdr:col>14</xdr:col>
      <xdr:colOff>79375</xdr:colOff>
      <xdr:row>98</xdr:row>
      <xdr:rowOff>168633</xdr:rowOff>
    </xdr:to>
    <xdr:sp macro="" textlink="">
      <xdr:nvSpPr>
        <xdr:cNvPr id="460" name="円/楕円 459"/>
        <xdr:cNvSpPr/>
      </xdr:nvSpPr>
      <xdr:spPr>
        <a:xfrm>
          <a:off x="9588500" y="16869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159760</xdr:rowOff>
    </xdr:from>
    <xdr:ext cx="534377" cy="259045"/>
    <xdr:sp macro="" textlink="">
      <xdr:nvSpPr>
        <xdr:cNvPr id="461" name="テキスト ボックス 460"/>
        <xdr:cNvSpPr txBox="1"/>
      </xdr:nvSpPr>
      <xdr:spPr>
        <a:xfrm>
          <a:off x="9372111" y="169618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23,914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2" name="正方形/長方形 46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3" name="正方形/長方形 46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4" name="正方形/長方形 46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5" name="正方形/長方形 46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6" name="正方形/長方形 46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7" name="正方形/長方形 46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8" name="正方形/長方形 46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9" name="正方形/長方形 46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0" name="テキスト ボックス 46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1" name="直線コネクタ 47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72" name="直線コネクタ 471"/>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73" name="テキスト ボックス 472"/>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74" name="直線コネクタ 473"/>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475" name="テキスト ボックス 474"/>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476" name="直線コネクタ 475"/>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477" name="テキスト ボックス 476"/>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478" name="直線コネクタ 477"/>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479" name="テキスト ボックス 478"/>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0" name="直線コネクタ 47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1" name="テキスト ボックス 48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152664</xdr:rowOff>
    </xdr:from>
    <xdr:to>
      <xdr:col>23</xdr:col>
      <xdr:colOff>516889</xdr:colOff>
      <xdr:row>38</xdr:row>
      <xdr:rowOff>139700</xdr:rowOff>
    </xdr:to>
    <xdr:cxnSp macro="">
      <xdr:nvCxnSpPr>
        <xdr:cNvPr id="483" name="直線コネクタ 482"/>
        <xdr:cNvCxnSpPr/>
      </xdr:nvCxnSpPr>
      <xdr:spPr>
        <a:xfrm flipV="1">
          <a:off x="16317595" y="5296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161100</xdr:rowOff>
    </xdr:from>
    <xdr:ext cx="249299" cy="259045"/>
    <xdr:sp macro="" textlink="">
      <xdr:nvSpPr>
        <xdr:cNvPr id="484" name="災害復旧事業費最小値テキスト"/>
        <xdr:cNvSpPr txBox="1"/>
      </xdr:nvSpPr>
      <xdr:spPr>
        <a:xfrm>
          <a:off x="16370300" y="6676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38</xdr:row>
      <xdr:rowOff>139700</xdr:rowOff>
    </xdr:from>
    <xdr:to>
      <xdr:col>23</xdr:col>
      <xdr:colOff>606425</xdr:colOff>
      <xdr:row>38</xdr:row>
      <xdr:rowOff>139700</xdr:rowOff>
    </xdr:to>
    <xdr:cxnSp macro="">
      <xdr:nvCxnSpPr>
        <xdr:cNvPr id="485" name="直線コネクタ 484"/>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99341</xdr:rowOff>
    </xdr:from>
    <xdr:ext cx="599010" cy="259045"/>
    <xdr:sp macro="" textlink="">
      <xdr:nvSpPr>
        <xdr:cNvPr id="486" name="災害復旧事業費最大値テキスト"/>
        <xdr:cNvSpPr txBox="1"/>
      </xdr:nvSpPr>
      <xdr:spPr>
        <a:xfrm>
          <a:off x="16370300" y="507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30</xdr:row>
      <xdr:rowOff>152664</xdr:rowOff>
    </xdr:from>
    <xdr:to>
      <xdr:col>23</xdr:col>
      <xdr:colOff>606425</xdr:colOff>
      <xdr:row>30</xdr:row>
      <xdr:rowOff>152664</xdr:rowOff>
    </xdr:to>
    <xdr:cxnSp macro="">
      <xdr:nvCxnSpPr>
        <xdr:cNvPr id="487" name="直線コネクタ 486"/>
        <xdr:cNvCxnSpPr/>
      </xdr:nvCxnSpPr>
      <xdr:spPr>
        <a:xfrm>
          <a:off x="16230600" y="5296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113029</xdr:rowOff>
    </xdr:from>
    <xdr:to>
      <xdr:col>23</xdr:col>
      <xdr:colOff>517525</xdr:colOff>
      <xdr:row>38</xdr:row>
      <xdr:rowOff>79647</xdr:rowOff>
    </xdr:to>
    <xdr:cxnSp macro="">
      <xdr:nvCxnSpPr>
        <xdr:cNvPr id="488" name="直線コネクタ 487"/>
        <xdr:cNvCxnSpPr/>
      </xdr:nvCxnSpPr>
      <xdr:spPr>
        <a:xfrm flipV="1">
          <a:off x="15481300" y="6285229"/>
          <a:ext cx="838200" cy="309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34100</xdr:rowOff>
    </xdr:from>
    <xdr:ext cx="534377" cy="259045"/>
    <xdr:sp macro="" textlink="">
      <xdr:nvSpPr>
        <xdr:cNvPr id="489" name="災害復旧事業費平均値テキスト"/>
        <xdr:cNvSpPr txBox="1"/>
      </xdr:nvSpPr>
      <xdr:spPr>
        <a:xfrm>
          <a:off x="16370300" y="6549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55673</xdr:rowOff>
    </xdr:from>
    <xdr:to>
      <xdr:col>23</xdr:col>
      <xdr:colOff>568325</xdr:colOff>
      <xdr:row>38</xdr:row>
      <xdr:rowOff>157273</xdr:rowOff>
    </xdr:to>
    <xdr:sp macro="" textlink="">
      <xdr:nvSpPr>
        <xdr:cNvPr id="490" name="フローチャート : 判断 489"/>
        <xdr:cNvSpPr/>
      </xdr:nvSpPr>
      <xdr:spPr>
        <a:xfrm>
          <a:off x="16268700" y="6570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79647</xdr:rowOff>
    </xdr:from>
    <xdr:to>
      <xdr:col>22</xdr:col>
      <xdr:colOff>365125</xdr:colOff>
      <xdr:row>38</xdr:row>
      <xdr:rowOff>139572</xdr:rowOff>
    </xdr:to>
    <xdr:cxnSp macro="">
      <xdr:nvCxnSpPr>
        <xdr:cNvPr id="491" name="直線コネクタ 490"/>
        <xdr:cNvCxnSpPr/>
      </xdr:nvCxnSpPr>
      <xdr:spPr>
        <a:xfrm flipV="1">
          <a:off x="14592300" y="6594747"/>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47454</xdr:rowOff>
    </xdr:from>
    <xdr:to>
      <xdr:col>22</xdr:col>
      <xdr:colOff>415925</xdr:colOff>
      <xdr:row>38</xdr:row>
      <xdr:rowOff>149054</xdr:rowOff>
    </xdr:to>
    <xdr:sp macro="" textlink="">
      <xdr:nvSpPr>
        <xdr:cNvPr id="492" name="フローチャート : 判断 491"/>
        <xdr:cNvSpPr/>
      </xdr:nvSpPr>
      <xdr:spPr>
        <a:xfrm>
          <a:off x="15430500" y="6562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140181</xdr:rowOff>
    </xdr:from>
    <xdr:ext cx="534377" cy="259045"/>
    <xdr:sp macro="" textlink="">
      <xdr:nvSpPr>
        <xdr:cNvPr id="493" name="テキスト ボックス 492"/>
        <xdr:cNvSpPr txBox="1"/>
      </xdr:nvSpPr>
      <xdr:spPr>
        <a:xfrm>
          <a:off x="15214111" y="6655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18,130</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130803</xdr:rowOff>
    </xdr:from>
    <xdr:to>
      <xdr:col>21</xdr:col>
      <xdr:colOff>161925</xdr:colOff>
      <xdr:row>38</xdr:row>
      <xdr:rowOff>139572</xdr:rowOff>
    </xdr:to>
    <xdr:cxnSp macro="">
      <xdr:nvCxnSpPr>
        <xdr:cNvPr id="494" name="直線コネクタ 493"/>
        <xdr:cNvCxnSpPr/>
      </xdr:nvCxnSpPr>
      <xdr:spPr>
        <a:xfrm>
          <a:off x="13703300" y="6645903"/>
          <a:ext cx="889000" cy="8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34672</xdr:rowOff>
    </xdr:from>
    <xdr:to>
      <xdr:col>21</xdr:col>
      <xdr:colOff>212725</xdr:colOff>
      <xdr:row>38</xdr:row>
      <xdr:rowOff>136272</xdr:rowOff>
    </xdr:to>
    <xdr:sp macro="" textlink="">
      <xdr:nvSpPr>
        <xdr:cNvPr id="495" name="フローチャート : 判断 494"/>
        <xdr:cNvSpPr/>
      </xdr:nvSpPr>
      <xdr:spPr>
        <a:xfrm>
          <a:off x="14541500" y="654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152799</xdr:rowOff>
    </xdr:from>
    <xdr:ext cx="534377" cy="259045"/>
    <xdr:sp macro="" textlink="">
      <xdr:nvSpPr>
        <xdr:cNvPr id="496" name="テキスト ボックス 495"/>
        <xdr:cNvSpPr txBox="1"/>
      </xdr:nvSpPr>
      <xdr:spPr>
        <a:xfrm>
          <a:off x="14325111" y="6324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121533</xdr:rowOff>
    </xdr:from>
    <xdr:to>
      <xdr:col>19</xdr:col>
      <xdr:colOff>644525</xdr:colOff>
      <xdr:row>38</xdr:row>
      <xdr:rowOff>130803</xdr:rowOff>
    </xdr:to>
    <xdr:cxnSp macro="">
      <xdr:nvCxnSpPr>
        <xdr:cNvPr id="497" name="直線コネクタ 496"/>
        <xdr:cNvCxnSpPr/>
      </xdr:nvCxnSpPr>
      <xdr:spPr>
        <a:xfrm>
          <a:off x="12814300" y="6636633"/>
          <a:ext cx="889000" cy="9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39230</xdr:rowOff>
    </xdr:from>
    <xdr:to>
      <xdr:col>20</xdr:col>
      <xdr:colOff>9525</xdr:colOff>
      <xdr:row>38</xdr:row>
      <xdr:rowOff>140830</xdr:rowOff>
    </xdr:to>
    <xdr:sp macro="" textlink="">
      <xdr:nvSpPr>
        <xdr:cNvPr id="498" name="フローチャート : 判断 497"/>
        <xdr:cNvSpPr/>
      </xdr:nvSpPr>
      <xdr:spPr>
        <a:xfrm>
          <a:off x="13652500" y="655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157357</xdr:rowOff>
    </xdr:from>
    <xdr:ext cx="534377" cy="259045"/>
    <xdr:sp macro="" textlink="">
      <xdr:nvSpPr>
        <xdr:cNvPr id="499" name="テキスト ボックス 498"/>
        <xdr:cNvSpPr txBox="1"/>
      </xdr:nvSpPr>
      <xdr:spPr>
        <a:xfrm>
          <a:off x="13436111" y="632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21,728</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55900</xdr:rowOff>
    </xdr:from>
    <xdr:to>
      <xdr:col>18</xdr:col>
      <xdr:colOff>492125</xdr:colOff>
      <xdr:row>38</xdr:row>
      <xdr:rowOff>157500</xdr:rowOff>
    </xdr:to>
    <xdr:sp macro="" textlink="">
      <xdr:nvSpPr>
        <xdr:cNvPr id="500" name="フローチャート : 判断 499"/>
        <xdr:cNvSpPr/>
      </xdr:nvSpPr>
      <xdr:spPr>
        <a:xfrm>
          <a:off x="12763500" y="657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2576</xdr:rowOff>
    </xdr:from>
    <xdr:ext cx="534377" cy="259045"/>
    <xdr:sp macro="" textlink="">
      <xdr:nvSpPr>
        <xdr:cNvPr id="501" name="テキスト ボックス 500"/>
        <xdr:cNvSpPr txBox="1"/>
      </xdr:nvSpPr>
      <xdr:spPr>
        <a:xfrm>
          <a:off x="12547111" y="6346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2" name="テキスト ボックス 50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3" name="テキスト ボックス 50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4" name="テキスト ボックス 50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5" name="テキスト ボックス 50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6" name="テキスト ボックス 50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36</xdr:row>
      <xdr:rowOff>62229</xdr:rowOff>
    </xdr:from>
    <xdr:to>
      <xdr:col>23</xdr:col>
      <xdr:colOff>568325</xdr:colOff>
      <xdr:row>36</xdr:row>
      <xdr:rowOff>163829</xdr:rowOff>
    </xdr:to>
    <xdr:sp macro="" textlink="">
      <xdr:nvSpPr>
        <xdr:cNvPr id="507" name="円/楕円 506"/>
        <xdr:cNvSpPr/>
      </xdr:nvSpPr>
      <xdr:spPr>
        <a:xfrm>
          <a:off x="16268700" y="6234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85106</xdr:rowOff>
    </xdr:from>
    <xdr:ext cx="599010" cy="259045"/>
    <xdr:sp macro="" textlink="">
      <xdr:nvSpPr>
        <xdr:cNvPr id="508" name="災害復旧事業費該当値テキスト"/>
        <xdr:cNvSpPr txBox="1"/>
      </xdr:nvSpPr>
      <xdr:spPr>
        <a:xfrm>
          <a:off x="16370300" y="6085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28847</xdr:rowOff>
    </xdr:from>
    <xdr:to>
      <xdr:col>22</xdr:col>
      <xdr:colOff>415925</xdr:colOff>
      <xdr:row>38</xdr:row>
      <xdr:rowOff>130447</xdr:rowOff>
    </xdr:to>
    <xdr:sp macro="" textlink="">
      <xdr:nvSpPr>
        <xdr:cNvPr id="509" name="円/楕円 508"/>
        <xdr:cNvSpPr/>
      </xdr:nvSpPr>
      <xdr:spPr>
        <a:xfrm>
          <a:off x="15430500" y="6543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146974</xdr:rowOff>
    </xdr:from>
    <xdr:ext cx="534377" cy="259045"/>
    <xdr:sp macro="" textlink="">
      <xdr:nvSpPr>
        <xdr:cNvPr id="510" name="テキスト ボックス 509"/>
        <xdr:cNvSpPr txBox="1"/>
      </xdr:nvSpPr>
      <xdr:spPr>
        <a:xfrm>
          <a:off x="15214111" y="631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26,270</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88772</xdr:rowOff>
    </xdr:from>
    <xdr:to>
      <xdr:col>21</xdr:col>
      <xdr:colOff>212725</xdr:colOff>
      <xdr:row>39</xdr:row>
      <xdr:rowOff>18922</xdr:rowOff>
    </xdr:to>
    <xdr:sp macro="" textlink="">
      <xdr:nvSpPr>
        <xdr:cNvPr id="511" name="円/楕円 510"/>
        <xdr:cNvSpPr/>
      </xdr:nvSpPr>
      <xdr:spPr>
        <a:xfrm>
          <a:off x="14541500" y="66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39</xdr:row>
      <xdr:rowOff>10049</xdr:rowOff>
    </xdr:from>
    <xdr:ext cx="313932" cy="259045"/>
    <xdr:sp macro="" textlink="">
      <xdr:nvSpPr>
        <xdr:cNvPr id="512" name="テキスト ボックス 511"/>
        <xdr:cNvSpPr txBox="1"/>
      </xdr:nvSpPr>
      <xdr:spPr>
        <a:xfrm>
          <a:off x="14435333" y="669659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80003</xdr:rowOff>
    </xdr:from>
    <xdr:to>
      <xdr:col>20</xdr:col>
      <xdr:colOff>9525</xdr:colOff>
      <xdr:row>39</xdr:row>
      <xdr:rowOff>10153</xdr:rowOff>
    </xdr:to>
    <xdr:sp macro="" textlink="">
      <xdr:nvSpPr>
        <xdr:cNvPr id="513" name="円/楕円 512"/>
        <xdr:cNvSpPr/>
      </xdr:nvSpPr>
      <xdr:spPr>
        <a:xfrm>
          <a:off x="13652500" y="6595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1280</xdr:rowOff>
    </xdr:from>
    <xdr:ext cx="469744" cy="259045"/>
    <xdr:sp macro="" textlink="">
      <xdr:nvSpPr>
        <xdr:cNvPr id="514" name="テキスト ボックス 513"/>
        <xdr:cNvSpPr txBox="1"/>
      </xdr:nvSpPr>
      <xdr:spPr>
        <a:xfrm>
          <a:off x="13468427" y="6687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70733</xdr:rowOff>
    </xdr:from>
    <xdr:to>
      <xdr:col>18</xdr:col>
      <xdr:colOff>492125</xdr:colOff>
      <xdr:row>39</xdr:row>
      <xdr:rowOff>883</xdr:rowOff>
    </xdr:to>
    <xdr:sp macro="" textlink="">
      <xdr:nvSpPr>
        <xdr:cNvPr id="515" name="円/楕円 514"/>
        <xdr:cNvSpPr/>
      </xdr:nvSpPr>
      <xdr:spPr>
        <a:xfrm>
          <a:off x="12763500" y="6585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38</xdr:row>
      <xdr:rowOff>163460</xdr:rowOff>
    </xdr:from>
    <xdr:ext cx="469744" cy="259045"/>
    <xdr:sp macro="" textlink="">
      <xdr:nvSpPr>
        <xdr:cNvPr id="516" name="テキスト ボックス 515"/>
        <xdr:cNvSpPr txBox="1"/>
      </xdr:nvSpPr>
      <xdr:spPr>
        <a:xfrm>
          <a:off x="12579427" y="6678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7" name="正方形/長方形 51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8" name="正方形/長方形 51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9" name="正方形/長方形 51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0" name="正方形/長方形 51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1" name="正方形/長方形 52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2" name="正方形/長方形 52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3" name="正方形/長方形 52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4" name="正方形/長方形 52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5" name="テキスト ボックス 52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6" name="直線コネクタ 52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27" name="直線コネクタ 52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28" name="テキスト ボックス 52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29" name="直線コネクタ 52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55</xdr:row>
      <xdr:rowOff>54627</xdr:rowOff>
    </xdr:from>
    <xdr:ext cx="467179" cy="259045"/>
    <xdr:sp macro="" textlink="">
      <xdr:nvSpPr>
        <xdr:cNvPr id="530" name="テキスト ボックス 529"/>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31" name="直線コネクタ 53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111777</xdr:rowOff>
    </xdr:from>
    <xdr:ext cx="467179" cy="259045"/>
    <xdr:sp macro="" textlink="">
      <xdr:nvSpPr>
        <xdr:cNvPr id="532" name="テキスト ボックス 531"/>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33" name="直線コネクタ 53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49</xdr:row>
      <xdr:rowOff>168927</xdr:rowOff>
    </xdr:from>
    <xdr:ext cx="467179" cy="259045"/>
    <xdr:sp macro="" textlink="">
      <xdr:nvSpPr>
        <xdr:cNvPr id="534" name="テキスト ボックス 533"/>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5" name="直線コネクタ 53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47</xdr:row>
      <xdr:rowOff>54627</xdr:rowOff>
    </xdr:from>
    <xdr:ext cx="467179" cy="259045"/>
    <xdr:sp macro="" textlink="">
      <xdr:nvSpPr>
        <xdr:cNvPr id="536" name="テキスト ボックス 535"/>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67463</xdr:rowOff>
    </xdr:from>
    <xdr:to>
      <xdr:col>23</xdr:col>
      <xdr:colOff>516889</xdr:colOff>
      <xdr:row>58</xdr:row>
      <xdr:rowOff>139700</xdr:rowOff>
    </xdr:to>
    <xdr:cxnSp macro="">
      <xdr:nvCxnSpPr>
        <xdr:cNvPr id="538" name="直線コネクタ 537"/>
        <xdr:cNvCxnSpPr/>
      </xdr:nvCxnSpPr>
      <xdr:spPr>
        <a:xfrm flipV="1">
          <a:off x="16317595" y="8811413"/>
          <a:ext cx="1269" cy="12723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1389</xdr:rowOff>
    </xdr:from>
    <xdr:ext cx="249299" cy="259045"/>
    <xdr:sp macro="" textlink="">
      <xdr:nvSpPr>
        <xdr:cNvPr id="539" name="失業対策事業費最小値テキスト"/>
        <xdr:cNvSpPr txBox="1"/>
      </xdr:nvSpPr>
      <xdr:spPr>
        <a:xfrm>
          <a:off x="16370300" y="10116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58</xdr:row>
      <xdr:rowOff>139700</xdr:rowOff>
    </xdr:from>
    <xdr:to>
      <xdr:col>23</xdr:col>
      <xdr:colOff>606425</xdr:colOff>
      <xdr:row>58</xdr:row>
      <xdr:rowOff>139700</xdr:rowOff>
    </xdr:to>
    <xdr:cxnSp macro="">
      <xdr:nvCxnSpPr>
        <xdr:cNvPr id="540" name="直線コネクタ 53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14140</xdr:rowOff>
    </xdr:from>
    <xdr:ext cx="469744" cy="259045"/>
    <xdr:sp macro="" textlink="">
      <xdr:nvSpPr>
        <xdr:cNvPr id="541" name="失業対策事業費最大値テキスト"/>
        <xdr:cNvSpPr txBox="1"/>
      </xdr:nvSpPr>
      <xdr:spPr>
        <a:xfrm>
          <a:off x="16370300" y="8586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5,566</a:t>
          </a:r>
          <a:endParaRPr kumimoji="1" lang="ja-JP" altLang="en-US" sz="1000" b="1">
            <a:latin typeface="ＭＳ Ｐゴシック"/>
          </a:endParaRPr>
        </a:p>
      </xdr:txBody>
    </xdr:sp>
    <xdr:clientData/>
  </xdr:oneCellAnchor>
  <xdr:twoCellAnchor>
    <xdr:from>
      <xdr:col>23</xdr:col>
      <xdr:colOff>428625</xdr:colOff>
      <xdr:row>51</xdr:row>
      <xdr:rowOff>67463</xdr:rowOff>
    </xdr:from>
    <xdr:to>
      <xdr:col>23</xdr:col>
      <xdr:colOff>606425</xdr:colOff>
      <xdr:row>51</xdr:row>
      <xdr:rowOff>67463</xdr:rowOff>
    </xdr:to>
    <xdr:cxnSp macro="">
      <xdr:nvCxnSpPr>
        <xdr:cNvPr id="542" name="直線コネクタ 541"/>
        <xdr:cNvCxnSpPr/>
      </xdr:nvCxnSpPr>
      <xdr:spPr>
        <a:xfrm>
          <a:off x="16230600" y="88114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139700</xdr:rowOff>
    </xdr:from>
    <xdr:to>
      <xdr:col>23</xdr:col>
      <xdr:colOff>517525</xdr:colOff>
      <xdr:row>58</xdr:row>
      <xdr:rowOff>139700</xdr:rowOff>
    </xdr:to>
    <xdr:cxnSp macro="">
      <xdr:nvCxnSpPr>
        <xdr:cNvPr id="543" name="直線コネクタ 54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90288</xdr:rowOff>
    </xdr:from>
    <xdr:ext cx="313932" cy="259045"/>
    <xdr:sp macro="" textlink="">
      <xdr:nvSpPr>
        <xdr:cNvPr id="544" name="失業対策事業費平均値テキスト"/>
        <xdr:cNvSpPr txBox="1"/>
      </xdr:nvSpPr>
      <xdr:spPr>
        <a:xfrm>
          <a:off x="16370300" y="986293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67411</xdr:rowOff>
    </xdr:from>
    <xdr:to>
      <xdr:col>23</xdr:col>
      <xdr:colOff>568325</xdr:colOff>
      <xdr:row>58</xdr:row>
      <xdr:rowOff>169011</xdr:rowOff>
    </xdr:to>
    <xdr:sp macro="" textlink="">
      <xdr:nvSpPr>
        <xdr:cNvPr id="545" name="フローチャート : 判断 544"/>
        <xdr:cNvSpPr/>
      </xdr:nvSpPr>
      <xdr:spPr>
        <a:xfrm>
          <a:off x="162687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139700</xdr:rowOff>
    </xdr:from>
    <xdr:to>
      <xdr:col>22</xdr:col>
      <xdr:colOff>365125</xdr:colOff>
      <xdr:row>58</xdr:row>
      <xdr:rowOff>139700</xdr:rowOff>
    </xdr:to>
    <xdr:cxnSp macro="">
      <xdr:nvCxnSpPr>
        <xdr:cNvPr id="546" name="直線コネクタ 54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52095</xdr:rowOff>
    </xdr:from>
    <xdr:to>
      <xdr:col>22</xdr:col>
      <xdr:colOff>415925</xdr:colOff>
      <xdr:row>58</xdr:row>
      <xdr:rowOff>153695</xdr:rowOff>
    </xdr:to>
    <xdr:sp macro="" textlink="">
      <xdr:nvSpPr>
        <xdr:cNvPr id="547" name="フローチャート : 判断 546"/>
        <xdr:cNvSpPr/>
      </xdr:nvSpPr>
      <xdr:spPr>
        <a:xfrm>
          <a:off x="15430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56</xdr:row>
      <xdr:rowOff>170222</xdr:rowOff>
    </xdr:from>
    <xdr:ext cx="378565" cy="259045"/>
    <xdr:sp macro="" textlink="">
      <xdr:nvSpPr>
        <xdr:cNvPr id="548" name="テキスト ボックス 547"/>
        <xdr:cNvSpPr txBox="1"/>
      </xdr:nvSpPr>
      <xdr:spPr>
        <a:xfrm>
          <a:off x="15292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139700</xdr:rowOff>
    </xdr:from>
    <xdr:to>
      <xdr:col>21</xdr:col>
      <xdr:colOff>161925</xdr:colOff>
      <xdr:row>58</xdr:row>
      <xdr:rowOff>139700</xdr:rowOff>
    </xdr:to>
    <xdr:cxnSp macro="">
      <xdr:nvCxnSpPr>
        <xdr:cNvPr id="549" name="直線コネクタ 54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45924</xdr:rowOff>
    </xdr:from>
    <xdr:to>
      <xdr:col>21</xdr:col>
      <xdr:colOff>212725</xdr:colOff>
      <xdr:row>58</xdr:row>
      <xdr:rowOff>147524</xdr:rowOff>
    </xdr:to>
    <xdr:sp macro="" textlink="">
      <xdr:nvSpPr>
        <xdr:cNvPr id="550" name="フローチャート : 判断 549"/>
        <xdr:cNvSpPr/>
      </xdr:nvSpPr>
      <xdr:spPr>
        <a:xfrm>
          <a:off x="14541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56</xdr:row>
      <xdr:rowOff>164051</xdr:rowOff>
    </xdr:from>
    <xdr:ext cx="378565" cy="259045"/>
    <xdr:sp macro="" textlink="">
      <xdr:nvSpPr>
        <xdr:cNvPr id="551" name="テキスト ボックス 550"/>
        <xdr:cNvSpPr txBox="1"/>
      </xdr:nvSpPr>
      <xdr:spPr>
        <a:xfrm>
          <a:off x="14403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139700</xdr:rowOff>
    </xdr:from>
    <xdr:to>
      <xdr:col>19</xdr:col>
      <xdr:colOff>644525</xdr:colOff>
      <xdr:row>58</xdr:row>
      <xdr:rowOff>139700</xdr:rowOff>
    </xdr:to>
    <xdr:cxnSp macro="">
      <xdr:nvCxnSpPr>
        <xdr:cNvPr id="552" name="直線コネクタ 55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63526</xdr:rowOff>
    </xdr:from>
    <xdr:to>
      <xdr:col>20</xdr:col>
      <xdr:colOff>9525</xdr:colOff>
      <xdr:row>58</xdr:row>
      <xdr:rowOff>165126</xdr:rowOff>
    </xdr:to>
    <xdr:sp macro="" textlink="">
      <xdr:nvSpPr>
        <xdr:cNvPr id="553" name="フローチャート : 判断 552"/>
        <xdr:cNvSpPr/>
      </xdr:nvSpPr>
      <xdr:spPr>
        <a:xfrm>
          <a:off x="13652500" y="1000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57</xdr:row>
      <xdr:rowOff>10203</xdr:rowOff>
    </xdr:from>
    <xdr:ext cx="378565" cy="259045"/>
    <xdr:sp macro="" textlink="">
      <xdr:nvSpPr>
        <xdr:cNvPr id="554" name="テキスト ボックス 553"/>
        <xdr:cNvSpPr txBox="1"/>
      </xdr:nvSpPr>
      <xdr:spPr>
        <a:xfrm>
          <a:off x="13514017" y="9782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8890</xdr:rowOff>
    </xdr:from>
    <xdr:to>
      <xdr:col>18</xdr:col>
      <xdr:colOff>492125</xdr:colOff>
      <xdr:row>58</xdr:row>
      <xdr:rowOff>110490</xdr:rowOff>
    </xdr:to>
    <xdr:sp macro="" textlink="">
      <xdr:nvSpPr>
        <xdr:cNvPr id="555" name="フローチャート : 判断 554"/>
        <xdr:cNvSpPr/>
      </xdr:nvSpPr>
      <xdr:spPr>
        <a:xfrm>
          <a:off x="12763500" y="9952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56</xdr:row>
      <xdr:rowOff>127017</xdr:rowOff>
    </xdr:from>
    <xdr:ext cx="378565" cy="259045"/>
    <xdr:sp macro="" textlink="">
      <xdr:nvSpPr>
        <xdr:cNvPr id="556" name="テキスト ボックス 555"/>
        <xdr:cNvSpPr txBox="1"/>
      </xdr:nvSpPr>
      <xdr:spPr>
        <a:xfrm>
          <a:off x="12625017" y="97282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7" name="テキスト ボックス 55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8" name="テキスト ボックス 55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9" name="テキスト ボックス 55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0" name="テキスト ボックス 55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1" name="テキスト ボックス 56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88900</xdr:rowOff>
    </xdr:from>
    <xdr:to>
      <xdr:col>23</xdr:col>
      <xdr:colOff>568325</xdr:colOff>
      <xdr:row>59</xdr:row>
      <xdr:rowOff>19050</xdr:rowOff>
    </xdr:to>
    <xdr:sp macro="" textlink="">
      <xdr:nvSpPr>
        <xdr:cNvPr id="562" name="円/楕円 56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45839</xdr:rowOff>
    </xdr:from>
    <xdr:ext cx="249299" cy="259045"/>
    <xdr:sp macro="" textlink="">
      <xdr:nvSpPr>
        <xdr:cNvPr id="563" name="失業対策事業費該当値テキスト"/>
        <xdr:cNvSpPr txBox="1"/>
      </xdr:nvSpPr>
      <xdr:spPr>
        <a:xfrm>
          <a:off x="16370300" y="99899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88900</xdr:rowOff>
    </xdr:from>
    <xdr:to>
      <xdr:col>22</xdr:col>
      <xdr:colOff>415925</xdr:colOff>
      <xdr:row>59</xdr:row>
      <xdr:rowOff>19050</xdr:rowOff>
    </xdr:to>
    <xdr:sp macro="" textlink="">
      <xdr:nvSpPr>
        <xdr:cNvPr id="564" name="円/楕円 56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10177</xdr:rowOff>
    </xdr:from>
    <xdr:ext cx="249299" cy="259045"/>
    <xdr:sp macro="" textlink="">
      <xdr:nvSpPr>
        <xdr:cNvPr id="565" name="テキスト ボックス 564"/>
        <xdr:cNvSpPr txBox="1"/>
      </xdr:nvSpPr>
      <xdr:spPr>
        <a:xfrm>
          <a:off x="15356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88900</xdr:rowOff>
    </xdr:from>
    <xdr:to>
      <xdr:col>21</xdr:col>
      <xdr:colOff>212725</xdr:colOff>
      <xdr:row>59</xdr:row>
      <xdr:rowOff>19050</xdr:rowOff>
    </xdr:to>
    <xdr:sp macro="" textlink="">
      <xdr:nvSpPr>
        <xdr:cNvPr id="566" name="円/楕円 56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10177</xdr:rowOff>
    </xdr:from>
    <xdr:ext cx="249299" cy="259045"/>
    <xdr:sp macro="" textlink="">
      <xdr:nvSpPr>
        <xdr:cNvPr id="567" name="テキスト ボックス 566"/>
        <xdr:cNvSpPr txBox="1"/>
      </xdr:nvSpPr>
      <xdr:spPr>
        <a:xfrm>
          <a:off x="14467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88900</xdr:rowOff>
    </xdr:from>
    <xdr:to>
      <xdr:col>20</xdr:col>
      <xdr:colOff>9525</xdr:colOff>
      <xdr:row>59</xdr:row>
      <xdr:rowOff>19050</xdr:rowOff>
    </xdr:to>
    <xdr:sp macro="" textlink="">
      <xdr:nvSpPr>
        <xdr:cNvPr id="568" name="円/楕円 56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10177</xdr:rowOff>
    </xdr:from>
    <xdr:ext cx="249299" cy="259045"/>
    <xdr:sp macro="" textlink="">
      <xdr:nvSpPr>
        <xdr:cNvPr id="569" name="テキスト ボックス 568"/>
        <xdr:cNvSpPr txBox="1"/>
      </xdr:nvSpPr>
      <xdr:spPr>
        <a:xfrm>
          <a:off x="1357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88900</xdr:rowOff>
    </xdr:from>
    <xdr:to>
      <xdr:col>18</xdr:col>
      <xdr:colOff>492125</xdr:colOff>
      <xdr:row>59</xdr:row>
      <xdr:rowOff>19050</xdr:rowOff>
    </xdr:to>
    <xdr:sp macro="" textlink="">
      <xdr:nvSpPr>
        <xdr:cNvPr id="570" name="円/楕円 56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10177</xdr:rowOff>
    </xdr:from>
    <xdr:ext cx="249299" cy="259045"/>
    <xdr:sp macro="" textlink="">
      <xdr:nvSpPr>
        <xdr:cNvPr id="571" name="テキスト ボックス 570"/>
        <xdr:cNvSpPr txBox="1"/>
      </xdr:nvSpPr>
      <xdr:spPr>
        <a:xfrm>
          <a:off x="1268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2" name="正方形/長方形 57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3" name="正方形/長方形 57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4" name="正方形/長方形 57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5" name="正方形/長方形 57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6" name="正方形/長方形 57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7" name="正方形/長方形 57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8" name="正方形/長方形 57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79,712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9" name="正方形/長方形 57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0" name="テキスト ボックス 57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1" name="直線コネクタ 58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2" name="直線コネクタ 58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3" name="テキスト ボックス 58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4" name="直線コネクタ 58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5" name="テキスト ボックス 58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8" name="直線コネクタ 58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9" name="テキスト ボックス 58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0" name="直線コネクタ 58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91" name="テキスト ボックス 59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93" name="テキスト ボックス 59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24099</xdr:rowOff>
    </xdr:from>
    <xdr:to>
      <xdr:col>23</xdr:col>
      <xdr:colOff>516889</xdr:colOff>
      <xdr:row>78</xdr:row>
      <xdr:rowOff>123892</xdr:rowOff>
    </xdr:to>
    <xdr:cxnSp macro="">
      <xdr:nvCxnSpPr>
        <xdr:cNvPr id="595" name="直線コネクタ 594"/>
        <xdr:cNvCxnSpPr/>
      </xdr:nvCxnSpPr>
      <xdr:spPr>
        <a:xfrm flipV="1">
          <a:off x="16317595" y="12025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127719</xdr:rowOff>
    </xdr:from>
    <xdr:ext cx="534377" cy="259045"/>
    <xdr:sp macro="" textlink="">
      <xdr:nvSpPr>
        <xdr:cNvPr id="596" name="公債費最小値テキスト"/>
        <xdr:cNvSpPr txBox="1"/>
      </xdr:nvSpPr>
      <xdr:spPr>
        <a:xfrm>
          <a:off x="16370300" y="13500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78</xdr:row>
      <xdr:rowOff>123892</xdr:rowOff>
    </xdr:from>
    <xdr:to>
      <xdr:col>23</xdr:col>
      <xdr:colOff>606425</xdr:colOff>
      <xdr:row>78</xdr:row>
      <xdr:rowOff>123892</xdr:rowOff>
    </xdr:to>
    <xdr:cxnSp macro="">
      <xdr:nvCxnSpPr>
        <xdr:cNvPr id="597" name="直線コネクタ 596"/>
        <xdr:cNvCxnSpPr/>
      </xdr:nvCxnSpPr>
      <xdr:spPr>
        <a:xfrm>
          <a:off x="16230600" y="1349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142226</xdr:rowOff>
    </xdr:from>
    <xdr:ext cx="599010" cy="259045"/>
    <xdr:sp macro="" textlink="">
      <xdr:nvSpPr>
        <xdr:cNvPr id="598" name="公債費最大値テキスト"/>
        <xdr:cNvSpPr txBox="1"/>
      </xdr:nvSpPr>
      <xdr:spPr>
        <a:xfrm>
          <a:off x="16370300" y="1180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70</xdr:row>
      <xdr:rowOff>24099</xdr:rowOff>
    </xdr:from>
    <xdr:to>
      <xdr:col>23</xdr:col>
      <xdr:colOff>606425</xdr:colOff>
      <xdr:row>70</xdr:row>
      <xdr:rowOff>24099</xdr:rowOff>
    </xdr:to>
    <xdr:cxnSp macro="">
      <xdr:nvCxnSpPr>
        <xdr:cNvPr id="599" name="直線コネクタ 598"/>
        <xdr:cNvCxnSpPr/>
      </xdr:nvCxnSpPr>
      <xdr:spPr>
        <a:xfrm>
          <a:off x="16230600" y="12025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16174</xdr:rowOff>
    </xdr:from>
    <xdr:to>
      <xdr:col>23</xdr:col>
      <xdr:colOff>517525</xdr:colOff>
      <xdr:row>77</xdr:row>
      <xdr:rowOff>100061</xdr:rowOff>
    </xdr:to>
    <xdr:cxnSp macro="">
      <xdr:nvCxnSpPr>
        <xdr:cNvPr id="600" name="直線コネクタ 599"/>
        <xdr:cNvCxnSpPr/>
      </xdr:nvCxnSpPr>
      <xdr:spPr>
        <a:xfrm flipV="1">
          <a:off x="15481300" y="13046374"/>
          <a:ext cx="8382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36374</xdr:rowOff>
    </xdr:from>
    <xdr:ext cx="599010" cy="259045"/>
    <xdr:sp macro="" textlink="">
      <xdr:nvSpPr>
        <xdr:cNvPr id="601" name="公債費平均値テキスト"/>
        <xdr:cNvSpPr txBox="1"/>
      </xdr:nvSpPr>
      <xdr:spPr>
        <a:xfrm>
          <a:off x="16370300" y="132380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146,248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57947</xdr:rowOff>
    </xdr:from>
    <xdr:to>
      <xdr:col>23</xdr:col>
      <xdr:colOff>568325</xdr:colOff>
      <xdr:row>77</xdr:row>
      <xdr:rowOff>159547</xdr:rowOff>
    </xdr:to>
    <xdr:sp macro="" textlink="">
      <xdr:nvSpPr>
        <xdr:cNvPr id="602" name="フローチャート : 判断 601"/>
        <xdr:cNvSpPr/>
      </xdr:nvSpPr>
      <xdr:spPr>
        <a:xfrm>
          <a:off x="162687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126127</xdr:rowOff>
    </xdr:from>
    <xdr:to>
      <xdr:col>22</xdr:col>
      <xdr:colOff>365125</xdr:colOff>
      <xdr:row>77</xdr:row>
      <xdr:rowOff>100061</xdr:rowOff>
    </xdr:to>
    <xdr:cxnSp macro="">
      <xdr:nvCxnSpPr>
        <xdr:cNvPr id="603" name="直線コネクタ 602"/>
        <xdr:cNvCxnSpPr/>
      </xdr:nvCxnSpPr>
      <xdr:spPr>
        <a:xfrm>
          <a:off x="14592300" y="13156327"/>
          <a:ext cx="889000" cy="14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52620</xdr:rowOff>
    </xdr:from>
    <xdr:to>
      <xdr:col>22</xdr:col>
      <xdr:colOff>415925</xdr:colOff>
      <xdr:row>77</xdr:row>
      <xdr:rowOff>154220</xdr:rowOff>
    </xdr:to>
    <xdr:sp macro="" textlink="">
      <xdr:nvSpPr>
        <xdr:cNvPr id="604" name="フローチャート : 判断 603"/>
        <xdr:cNvSpPr/>
      </xdr:nvSpPr>
      <xdr:spPr>
        <a:xfrm>
          <a:off x="15430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77</xdr:row>
      <xdr:rowOff>145347</xdr:rowOff>
    </xdr:from>
    <xdr:ext cx="599010" cy="259045"/>
    <xdr:sp macro="" textlink="">
      <xdr:nvSpPr>
        <xdr:cNvPr id="605" name="テキスト ボックス 604"/>
        <xdr:cNvSpPr txBox="1"/>
      </xdr:nvSpPr>
      <xdr:spPr>
        <a:xfrm>
          <a:off x="15181794" y="13346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126127</xdr:rowOff>
    </xdr:from>
    <xdr:to>
      <xdr:col>21</xdr:col>
      <xdr:colOff>161925</xdr:colOff>
      <xdr:row>77</xdr:row>
      <xdr:rowOff>82541</xdr:rowOff>
    </xdr:to>
    <xdr:cxnSp macro="">
      <xdr:nvCxnSpPr>
        <xdr:cNvPr id="606" name="直線コネクタ 605"/>
        <xdr:cNvCxnSpPr/>
      </xdr:nvCxnSpPr>
      <xdr:spPr>
        <a:xfrm flipV="1">
          <a:off x="13703300" y="13156327"/>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41391</xdr:rowOff>
    </xdr:from>
    <xdr:to>
      <xdr:col>21</xdr:col>
      <xdr:colOff>212725</xdr:colOff>
      <xdr:row>77</xdr:row>
      <xdr:rowOff>142991</xdr:rowOff>
    </xdr:to>
    <xdr:sp macro="" textlink="">
      <xdr:nvSpPr>
        <xdr:cNvPr id="607" name="フローチャート : 判断 606"/>
        <xdr:cNvSpPr/>
      </xdr:nvSpPr>
      <xdr:spPr>
        <a:xfrm>
          <a:off x="14541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134118</xdr:rowOff>
    </xdr:from>
    <xdr:ext cx="599010" cy="259045"/>
    <xdr:sp macro="" textlink="">
      <xdr:nvSpPr>
        <xdr:cNvPr id="608" name="テキスト ボックス 607"/>
        <xdr:cNvSpPr txBox="1"/>
      </xdr:nvSpPr>
      <xdr:spPr>
        <a:xfrm>
          <a:off x="14292794" y="133357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154,939</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82541</xdr:rowOff>
    </xdr:from>
    <xdr:to>
      <xdr:col>19</xdr:col>
      <xdr:colOff>644525</xdr:colOff>
      <xdr:row>77</xdr:row>
      <xdr:rowOff>90737</xdr:rowOff>
    </xdr:to>
    <xdr:cxnSp macro="">
      <xdr:nvCxnSpPr>
        <xdr:cNvPr id="609" name="直線コネクタ 608"/>
        <xdr:cNvCxnSpPr/>
      </xdr:nvCxnSpPr>
      <xdr:spPr>
        <a:xfrm flipV="1">
          <a:off x="12814300" y="1328419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51384</xdr:rowOff>
    </xdr:from>
    <xdr:to>
      <xdr:col>20</xdr:col>
      <xdr:colOff>9525</xdr:colOff>
      <xdr:row>77</xdr:row>
      <xdr:rowOff>152984</xdr:rowOff>
    </xdr:to>
    <xdr:sp macro="" textlink="">
      <xdr:nvSpPr>
        <xdr:cNvPr id="610" name="フローチャート : 判断 609"/>
        <xdr:cNvSpPr/>
      </xdr:nvSpPr>
      <xdr:spPr>
        <a:xfrm>
          <a:off x="13652500" y="13253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144111</xdr:rowOff>
    </xdr:from>
    <xdr:ext cx="599010" cy="259045"/>
    <xdr:sp macro="" textlink="">
      <xdr:nvSpPr>
        <xdr:cNvPr id="611" name="テキスト ボックス 610"/>
        <xdr:cNvSpPr txBox="1"/>
      </xdr:nvSpPr>
      <xdr:spPr>
        <a:xfrm>
          <a:off x="13403794" y="13345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149,693</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33727</xdr:rowOff>
    </xdr:from>
    <xdr:to>
      <xdr:col>18</xdr:col>
      <xdr:colOff>492125</xdr:colOff>
      <xdr:row>77</xdr:row>
      <xdr:rowOff>135327</xdr:rowOff>
    </xdr:to>
    <xdr:sp macro="" textlink="">
      <xdr:nvSpPr>
        <xdr:cNvPr id="612" name="フローチャート : 判断 611"/>
        <xdr:cNvSpPr/>
      </xdr:nvSpPr>
      <xdr:spPr>
        <a:xfrm>
          <a:off x="12763500" y="13235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75</xdr:row>
      <xdr:rowOff>151854</xdr:rowOff>
    </xdr:from>
    <xdr:ext cx="599010" cy="259045"/>
    <xdr:sp macro="" textlink="">
      <xdr:nvSpPr>
        <xdr:cNvPr id="613" name="テキスト ボックス 612"/>
        <xdr:cNvSpPr txBox="1"/>
      </xdr:nvSpPr>
      <xdr:spPr>
        <a:xfrm>
          <a:off x="12514794" y="130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75</xdr:row>
      <xdr:rowOff>136824</xdr:rowOff>
    </xdr:from>
    <xdr:to>
      <xdr:col>23</xdr:col>
      <xdr:colOff>568325</xdr:colOff>
      <xdr:row>76</xdr:row>
      <xdr:rowOff>66974</xdr:rowOff>
    </xdr:to>
    <xdr:sp macro="" textlink="">
      <xdr:nvSpPr>
        <xdr:cNvPr id="619" name="円/楕円 618"/>
        <xdr:cNvSpPr/>
      </xdr:nvSpPr>
      <xdr:spPr>
        <a:xfrm>
          <a:off x="16268700" y="1299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74</xdr:row>
      <xdr:rowOff>159701</xdr:rowOff>
    </xdr:from>
    <xdr:ext cx="599010" cy="259045"/>
    <xdr:sp macro="" textlink="">
      <xdr:nvSpPr>
        <xdr:cNvPr id="620" name="公債費該当値テキスト"/>
        <xdr:cNvSpPr txBox="1"/>
      </xdr:nvSpPr>
      <xdr:spPr>
        <a:xfrm>
          <a:off x="16370300" y="12847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284,843</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49261</xdr:rowOff>
    </xdr:from>
    <xdr:to>
      <xdr:col>22</xdr:col>
      <xdr:colOff>415925</xdr:colOff>
      <xdr:row>77</xdr:row>
      <xdr:rowOff>150861</xdr:rowOff>
    </xdr:to>
    <xdr:sp macro="" textlink="">
      <xdr:nvSpPr>
        <xdr:cNvPr id="621" name="円/楕円 620"/>
        <xdr:cNvSpPr/>
      </xdr:nvSpPr>
      <xdr:spPr>
        <a:xfrm>
          <a:off x="15430500" y="13250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75</xdr:row>
      <xdr:rowOff>167388</xdr:rowOff>
    </xdr:from>
    <xdr:ext cx="599010" cy="259045"/>
    <xdr:sp macro="" textlink="">
      <xdr:nvSpPr>
        <xdr:cNvPr id="622" name="テキスト ボックス 621"/>
        <xdr:cNvSpPr txBox="1"/>
      </xdr:nvSpPr>
      <xdr:spPr>
        <a:xfrm>
          <a:off x="15181794" y="13026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150,808</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75327</xdr:rowOff>
    </xdr:from>
    <xdr:to>
      <xdr:col>21</xdr:col>
      <xdr:colOff>212725</xdr:colOff>
      <xdr:row>77</xdr:row>
      <xdr:rowOff>5477</xdr:rowOff>
    </xdr:to>
    <xdr:sp macro="" textlink="">
      <xdr:nvSpPr>
        <xdr:cNvPr id="623" name="円/楕円 622"/>
        <xdr:cNvSpPr/>
      </xdr:nvSpPr>
      <xdr:spPr>
        <a:xfrm>
          <a:off x="14541500" y="131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22004</xdr:rowOff>
    </xdr:from>
    <xdr:ext cx="599010" cy="259045"/>
    <xdr:sp macro="" textlink="">
      <xdr:nvSpPr>
        <xdr:cNvPr id="624" name="テキスト ボックス 623"/>
        <xdr:cNvSpPr txBox="1"/>
      </xdr:nvSpPr>
      <xdr:spPr>
        <a:xfrm>
          <a:off x="14292794" y="12880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227,125</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31741</xdr:rowOff>
    </xdr:from>
    <xdr:to>
      <xdr:col>20</xdr:col>
      <xdr:colOff>9525</xdr:colOff>
      <xdr:row>77</xdr:row>
      <xdr:rowOff>133341</xdr:rowOff>
    </xdr:to>
    <xdr:sp macro="" textlink="">
      <xdr:nvSpPr>
        <xdr:cNvPr id="625" name="円/楕円 624"/>
        <xdr:cNvSpPr/>
      </xdr:nvSpPr>
      <xdr:spPr>
        <a:xfrm>
          <a:off x="13652500" y="13233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149868</xdr:rowOff>
    </xdr:from>
    <xdr:ext cx="599010" cy="259045"/>
    <xdr:sp macro="" textlink="">
      <xdr:nvSpPr>
        <xdr:cNvPr id="626" name="テキスト ボックス 625"/>
        <xdr:cNvSpPr txBox="1"/>
      </xdr:nvSpPr>
      <xdr:spPr>
        <a:xfrm>
          <a:off x="13403794" y="130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160,005</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39937</xdr:rowOff>
    </xdr:from>
    <xdr:to>
      <xdr:col>18</xdr:col>
      <xdr:colOff>492125</xdr:colOff>
      <xdr:row>77</xdr:row>
      <xdr:rowOff>141537</xdr:rowOff>
    </xdr:to>
    <xdr:sp macro="" textlink="">
      <xdr:nvSpPr>
        <xdr:cNvPr id="627" name="円/楕円 626"/>
        <xdr:cNvSpPr/>
      </xdr:nvSpPr>
      <xdr:spPr>
        <a:xfrm>
          <a:off x="12763500" y="1324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132664</xdr:rowOff>
    </xdr:from>
    <xdr:ext cx="599010" cy="259045"/>
    <xdr:sp macro="" textlink="">
      <xdr:nvSpPr>
        <xdr:cNvPr id="628" name="テキスト ボックス 627"/>
        <xdr:cNvSpPr txBox="1"/>
      </xdr:nvSpPr>
      <xdr:spPr>
        <a:xfrm>
          <a:off x="12514794" y="13334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22,284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9" name="直線コネクタ 63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0" name="テキスト ボックス 63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1" name="直線コネクタ 64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42" name="テキスト ボックス 64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3" name="直線コネクタ 64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44" name="テキスト ボックス 64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5" name="直線コネクタ 64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46" name="テキスト ボックス 64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7" name="直線コネクタ 64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8" name="テキスト ボックス 647"/>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9" name="直線コネクタ 64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50" name="テキスト ボックス 64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7224</xdr:rowOff>
    </xdr:from>
    <xdr:to>
      <xdr:col>23</xdr:col>
      <xdr:colOff>516889</xdr:colOff>
      <xdr:row>99</xdr:row>
      <xdr:rowOff>41636</xdr:rowOff>
    </xdr:to>
    <xdr:cxnSp macro="">
      <xdr:nvCxnSpPr>
        <xdr:cNvPr id="652" name="直線コネクタ 651"/>
        <xdr:cNvCxnSpPr/>
      </xdr:nvCxnSpPr>
      <xdr:spPr>
        <a:xfrm flipV="1">
          <a:off x="16317595" y="15609174"/>
          <a:ext cx="1269" cy="1406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45463</xdr:rowOff>
    </xdr:from>
    <xdr:ext cx="469744" cy="259045"/>
    <xdr:sp macro="" textlink="">
      <xdr:nvSpPr>
        <xdr:cNvPr id="653" name="積立金最小値テキスト"/>
        <xdr:cNvSpPr txBox="1"/>
      </xdr:nvSpPr>
      <xdr:spPr>
        <a:xfrm>
          <a:off x="16370300" y="1701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2,215</a:t>
          </a:r>
          <a:endParaRPr kumimoji="1" lang="ja-JP" altLang="en-US" sz="1000" b="1">
            <a:latin typeface="ＭＳ Ｐゴシック"/>
          </a:endParaRPr>
        </a:p>
      </xdr:txBody>
    </xdr:sp>
    <xdr:clientData/>
  </xdr:oneCellAnchor>
  <xdr:twoCellAnchor>
    <xdr:from>
      <xdr:col>23</xdr:col>
      <xdr:colOff>428625</xdr:colOff>
      <xdr:row>99</xdr:row>
      <xdr:rowOff>41636</xdr:rowOff>
    </xdr:from>
    <xdr:to>
      <xdr:col>23</xdr:col>
      <xdr:colOff>606425</xdr:colOff>
      <xdr:row>99</xdr:row>
      <xdr:rowOff>41636</xdr:rowOff>
    </xdr:to>
    <xdr:cxnSp macro="">
      <xdr:nvCxnSpPr>
        <xdr:cNvPr id="654" name="直線コネクタ 653"/>
        <xdr:cNvCxnSpPr/>
      </xdr:nvCxnSpPr>
      <xdr:spPr>
        <a:xfrm>
          <a:off x="16230600" y="1701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125351</xdr:rowOff>
    </xdr:from>
    <xdr:ext cx="690189" cy="259045"/>
    <xdr:sp macro="" textlink="">
      <xdr:nvSpPr>
        <xdr:cNvPr id="655" name="積立金最大値テキスト"/>
        <xdr:cNvSpPr txBox="1"/>
      </xdr:nvSpPr>
      <xdr:spPr>
        <a:xfrm>
          <a:off x="16370300" y="153844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1,109,311</a:t>
          </a:r>
          <a:endParaRPr kumimoji="1" lang="ja-JP" altLang="en-US" sz="1000" b="1">
            <a:latin typeface="ＭＳ Ｐゴシック"/>
          </a:endParaRPr>
        </a:p>
      </xdr:txBody>
    </xdr:sp>
    <xdr:clientData/>
  </xdr:oneCellAnchor>
  <xdr:twoCellAnchor>
    <xdr:from>
      <xdr:col>23</xdr:col>
      <xdr:colOff>428625</xdr:colOff>
      <xdr:row>91</xdr:row>
      <xdr:rowOff>7224</xdr:rowOff>
    </xdr:from>
    <xdr:to>
      <xdr:col>23</xdr:col>
      <xdr:colOff>606425</xdr:colOff>
      <xdr:row>91</xdr:row>
      <xdr:rowOff>7224</xdr:rowOff>
    </xdr:to>
    <xdr:cxnSp macro="">
      <xdr:nvCxnSpPr>
        <xdr:cNvPr id="656" name="直線コネクタ 655"/>
        <xdr:cNvCxnSpPr/>
      </xdr:nvCxnSpPr>
      <xdr:spPr>
        <a:xfrm>
          <a:off x="16230600" y="156091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168706</xdr:rowOff>
    </xdr:from>
    <xdr:to>
      <xdr:col>23</xdr:col>
      <xdr:colOff>517525</xdr:colOff>
      <xdr:row>99</xdr:row>
      <xdr:rowOff>704</xdr:rowOff>
    </xdr:to>
    <xdr:cxnSp macro="">
      <xdr:nvCxnSpPr>
        <xdr:cNvPr id="657" name="直線コネクタ 656"/>
        <xdr:cNvCxnSpPr/>
      </xdr:nvCxnSpPr>
      <xdr:spPr>
        <a:xfrm flipV="1">
          <a:off x="15481300" y="16970806"/>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87068</xdr:rowOff>
    </xdr:from>
    <xdr:ext cx="534377" cy="259045"/>
    <xdr:sp macro="" textlink="">
      <xdr:nvSpPr>
        <xdr:cNvPr id="658" name="積立金平均値テキスト"/>
        <xdr:cNvSpPr txBox="1"/>
      </xdr:nvSpPr>
      <xdr:spPr>
        <a:xfrm>
          <a:off x="16370300" y="167177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79,456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64191</xdr:rowOff>
    </xdr:from>
    <xdr:to>
      <xdr:col>23</xdr:col>
      <xdr:colOff>568325</xdr:colOff>
      <xdr:row>98</xdr:row>
      <xdr:rowOff>165791</xdr:rowOff>
    </xdr:to>
    <xdr:sp macro="" textlink="">
      <xdr:nvSpPr>
        <xdr:cNvPr id="659" name="フローチャート : 判断 658"/>
        <xdr:cNvSpPr/>
      </xdr:nvSpPr>
      <xdr:spPr>
        <a:xfrm>
          <a:off x="16268700" y="16866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139261</xdr:rowOff>
    </xdr:from>
    <xdr:to>
      <xdr:col>22</xdr:col>
      <xdr:colOff>365125</xdr:colOff>
      <xdr:row>99</xdr:row>
      <xdr:rowOff>704</xdr:rowOff>
    </xdr:to>
    <xdr:cxnSp macro="">
      <xdr:nvCxnSpPr>
        <xdr:cNvPr id="660" name="直線コネクタ 659"/>
        <xdr:cNvCxnSpPr/>
      </xdr:nvCxnSpPr>
      <xdr:spPr>
        <a:xfrm>
          <a:off x="14592300" y="16941361"/>
          <a:ext cx="889000" cy="32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81257</xdr:rowOff>
    </xdr:from>
    <xdr:to>
      <xdr:col>22</xdr:col>
      <xdr:colOff>415925</xdr:colOff>
      <xdr:row>99</xdr:row>
      <xdr:rowOff>11407</xdr:rowOff>
    </xdr:to>
    <xdr:sp macro="" textlink="">
      <xdr:nvSpPr>
        <xdr:cNvPr id="661" name="フローチャート : 判断 660"/>
        <xdr:cNvSpPr/>
      </xdr:nvSpPr>
      <xdr:spPr>
        <a:xfrm>
          <a:off x="15430500" y="16883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27934</xdr:rowOff>
    </xdr:from>
    <xdr:ext cx="534377" cy="259045"/>
    <xdr:sp macro="" textlink="">
      <xdr:nvSpPr>
        <xdr:cNvPr id="662" name="テキスト ボックス 661"/>
        <xdr:cNvSpPr txBox="1"/>
      </xdr:nvSpPr>
      <xdr:spPr>
        <a:xfrm>
          <a:off x="15214111" y="16658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66,018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118622</xdr:rowOff>
    </xdr:from>
    <xdr:to>
      <xdr:col>21</xdr:col>
      <xdr:colOff>161925</xdr:colOff>
      <xdr:row>98</xdr:row>
      <xdr:rowOff>139261</xdr:rowOff>
    </xdr:to>
    <xdr:cxnSp macro="">
      <xdr:nvCxnSpPr>
        <xdr:cNvPr id="663" name="直線コネクタ 662"/>
        <xdr:cNvCxnSpPr/>
      </xdr:nvCxnSpPr>
      <xdr:spPr>
        <a:xfrm>
          <a:off x="13703300" y="16920722"/>
          <a:ext cx="889000" cy="20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57795</xdr:rowOff>
    </xdr:from>
    <xdr:to>
      <xdr:col>21</xdr:col>
      <xdr:colOff>212725</xdr:colOff>
      <xdr:row>98</xdr:row>
      <xdr:rowOff>159395</xdr:rowOff>
    </xdr:to>
    <xdr:sp macro="" textlink="">
      <xdr:nvSpPr>
        <xdr:cNvPr id="664" name="フローチャート : 判断 663"/>
        <xdr:cNvSpPr/>
      </xdr:nvSpPr>
      <xdr:spPr>
        <a:xfrm>
          <a:off x="14541500" y="16859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4472</xdr:rowOff>
    </xdr:from>
    <xdr:ext cx="534377" cy="259045"/>
    <xdr:sp macro="" textlink="">
      <xdr:nvSpPr>
        <xdr:cNvPr id="665" name="テキスト ボックス 664"/>
        <xdr:cNvSpPr txBox="1"/>
      </xdr:nvSpPr>
      <xdr:spPr>
        <a:xfrm>
          <a:off x="14325111" y="1663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84,492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118622</xdr:rowOff>
    </xdr:from>
    <xdr:to>
      <xdr:col>19</xdr:col>
      <xdr:colOff>644525</xdr:colOff>
      <xdr:row>98</xdr:row>
      <xdr:rowOff>158375</xdr:rowOff>
    </xdr:to>
    <xdr:cxnSp macro="">
      <xdr:nvCxnSpPr>
        <xdr:cNvPr id="666" name="直線コネクタ 665"/>
        <xdr:cNvCxnSpPr/>
      </xdr:nvCxnSpPr>
      <xdr:spPr>
        <a:xfrm flipV="1">
          <a:off x="12814300" y="16920722"/>
          <a:ext cx="889000" cy="39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27780</xdr:rowOff>
    </xdr:from>
    <xdr:to>
      <xdr:col>20</xdr:col>
      <xdr:colOff>9525</xdr:colOff>
      <xdr:row>98</xdr:row>
      <xdr:rowOff>129380</xdr:rowOff>
    </xdr:to>
    <xdr:sp macro="" textlink="">
      <xdr:nvSpPr>
        <xdr:cNvPr id="667" name="フローチャート : 判断 666"/>
        <xdr:cNvSpPr/>
      </xdr:nvSpPr>
      <xdr:spPr>
        <a:xfrm>
          <a:off x="13652500" y="1682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96</xdr:row>
      <xdr:rowOff>145907</xdr:rowOff>
    </xdr:from>
    <xdr:ext cx="599010" cy="259045"/>
    <xdr:sp macro="" textlink="">
      <xdr:nvSpPr>
        <xdr:cNvPr id="668" name="テキスト ボックス 667"/>
        <xdr:cNvSpPr txBox="1"/>
      </xdr:nvSpPr>
      <xdr:spPr>
        <a:xfrm>
          <a:off x="13403794" y="16605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108,126</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52239</xdr:rowOff>
    </xdr:from>
    <xdr:to>
      <xdr:col>18</xdr:col>
      <xdr:colOff>492125</xdr:colOff>
      <xdr:row>98</xdr:row>
      <xdr:rowOff>153839</xdr:rowOff>
    </xdr:to>
    <xdr:sp macro="" textlink="">
      <xdr:nvSpPr>
        <xdr:cNvPr id="669" name="フローチャート : 判断 668"/>
        <xdr:cNvSpPr/>
      </xdr:nvSpPr>
      <xdr:spPr>
        <a:xfrm>
          <a:off x="12763500" y="1685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170366</xdr:rowOff>
    </xdr:from>
    <xdr:ext cx="534377" cy="259045"/>
    <xdr:sp macro="" textlink="">
      <xdr:nvSpPr>
        <xdr:cNvPr id="670" name="テキスト ボックス 669"/>
        <xdr:cNvSpPr txBox="1"/>
      </xdr:nvSpPr>
      <xdr:spPr>
        <a:xfrm>
          <a:off x="12547111" y="1662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88,867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1" name="テキスト ボックス 67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2" name="テキスト ボックス 67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3" name="テキスト ボックス 67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4" name="テキスト ボックス 67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5" name="テキスト ボックス 67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117906</xdr:rowOff>
    </xdr:from>
    <xdr:to>
      <xdr:col>23</xdr:col>
      <xdr:colOff>568325</xdr:colOff>
      <xdr:row>99</xdr:row>
      <xdr:rowOff>48056</xdr:rowOff>
    </xdr:to>
    <xdr:sp macro="" textlink="">
      <xdr:nvSpPr>
        <xdr:cNvPr id="676" name="円/楕円 675"/>
        <xdr:cNvSpPr/>
      </xdr:nvSpPr>
      <xdr:spPr>
        <a:xfrm>
          <a:off x="16268700" y="1692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42618</xdr:rowOff>
    </xdr:from>
    <xdr:ext cx="534377" cy="259045"/>
    <xdr:sp macro="" textlink="">
      <xdr:nvSpPr>
        <xdr:cNvPr id="677" name="積立金該当値テキスト"/>
        <xdr:cNvSpPr txBox="1"/>
      </xdr:nvSpPr>
      <xdr:spPr>
        <a:xfrm>
          <a:off x="16370300" y="16844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37,161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121354</xdr:rowOff>
    </xdr:from>
    <xdr:to>
      <xdr:col>22</xdr:col>
      <xdr:colOff>415925</xdr:colOff>
      <xdr:row>99</xdr:row>
      <xdr:rowOff>51504</xdr:rowOff>
    </xdr:to>
    <xdr:sp macro="" textlink="">
      <xdr:nvSpPr>
        <xdr:cNvPr id="678" name="円/楕円 677"/>
        <xdr:cNvSpPr/>
      </xdr:nvSpPr>
      <xdr:spPr>
        <a:xfrm>
          <a:off x="15430500" y="169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42631</xdr:rowOff>
    </xdr:from>
    <xdr:ext cx="534377" cy="259045"/>
    <xdr:sp macro="" textlink="">
      <xdr:nvSpPr>
        <xdr:cNvPr id="679" name="テキスト ボックス 678"/>
        <xdr:cNvSpPr txBox="1"/>
      </xdr:nvSpPr>
      <xdr:spPr>
        <a:xfrm>
          <a:off x="15214111" y="17016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34,446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88461</xdr:rowOff>
    </xdr:from>
    <xdr:to>
      <xdr:col>21</xdr:col>
      <xdr:colOff>212725</xdr:colOff>
      <xdr:row>99</xdr:row>
      <xdr:rowOff>18611</xdr:rowOff>
    </xdr:to>
    <xdr:sp macro="" textlink="">
      <xdr:nvSpPr>
        <xdr:cNvPr id="680" name="円/楕円 679"/>
        <xdr:cNvSpPr/>
      </xdr:nvSpPr>
      <xdr:spPr>
        <a:xfrm>
          <a:off x="14541500" y="1689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9738</xdr:rowOff>
    </xdr:from>
    <xdr:ext cx="534377" cy="259045"/>
    <xdr:sp macro="" textlink="">
      <xdr:nvSpPr>
        <xdr:cNvPr id="681" name="テキスト ボックス 680"/>
        <xdr:cNvSpPr txBox="1"/>
      </xdr:nvSpPr>
      <xdr:spPr>
        <a:xfrm>
          <a:off x="14325111" y="16983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60,345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67822</xdr:rowOff>
    </xdr:from>
    <xdr:to>
      <xdr:col>20</xdr:col>
      <xdr:colOff>9525</xdr:colOff>
      <xdr:row>98</xdr:row>
      <xdr:rowOff>169422</xdr:rowOff>
    </xdr:to>
    <xdr:sp macro="" textlink="">
      <xdr:nvSpPr>
        <xdr:cNvPr id="682" name="円/楕円 681"/>
        <xdr:cNvSpPr/>
      </xdr:nvSpPr>
      <xdr:spPr>
        <a:xfrm>
          <a:off x="13652500" y="16869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160549</xdr:rowOff>
    </xdr:from>
    <xdr:ext cx="534377" cy="259045"/>
    <xdr:sp macro="" textlink="">
      <xdr:nvSpPr>
        <xdr:cNvPr id="683" name="テキスト ボックス 682"/>
        <xdr:cNvSpPr txBox="1"/>
      </xdr:nvSpPr>
      <xdr:spPr>
        <a:xfrm>
          <a:off x="13436111" y="16962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76,597</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107575</xdr:rowOff>
    </xdr:from>
    <xdr:to>
      <xdr:col>18</xdr:col>
      <xdr:colOff>492125</xdr:colOff>
      <xdr:row>99</xdr:row>
      <xdr:rowOff>37725</xdr:rowOff>
    </xdr:to>
    <xdr:sp macro="" textlink="">
      <xdr:nvSpPr>
        <xdr:cNvPr id="684" name="円/楕円 683"/>
        <xdr:cNvSpPr/>
      </xdr:nvSpPr>
      <xdr:spPr>
        <a:xfrm>
          <a:off x="12763500" y="16909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28852</xdr:rowOff>
    </xdr:from>
    <xdr:ext cx="534377" cy="259045"/>
    <xdr:sp macro="" textlink="">
      <xdr:nvSpPr>
        <xdr:cNvPr id="685" name="テキスト ボックス 684"/>
        <xdr:cNvSpPr txBox="1"/>
      </xdr:nvSpPr>
      <xdr:spPr>
        <a:xfrm>
          <a:off x="12547111" y="17002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6" name="正方形/長方形 68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7" name="正方形/長方形 68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8" name="正方形/長方形 68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9" name="正方形/長方形 68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0" name="正方形/長方形 68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1" name="正方形/長方形 69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2" name="正方形/長方形 69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3" name="正方形/長方形 69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4" name="テキスト ボックス 69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5" name="直線コネクタ 69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6" name="直線コネクタ 695"/>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7" name="テキスト ボックス 696"/>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8" name="直線コネクタ 697"/>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9" name="テキスト ボックス 698"/>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00" name="直線コネクタ 699"/>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01" name="テキスト ボックス 700"/>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2" name="直線コネクタ 701"/>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03" name="テキスト ボックス 702"/>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4" name="直線コネクタ 703"/>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5" name="テキスト ボックス 704"/>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6" name="直線コネクタ 70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7" name="テキスト ボックス 70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88074</xdr:rowOff>
    </xdr:from>
    <xdr:to>
      <xdr:col>32</xdr:col>
      <xdr:colOff>186689</xdr:colOff>
      <xdr:row>39</xdr:row>
      <xdr:rowOff>44450</xdr:rowOff>
    </xdr:to>
    <xdr:cxnSp macro="">
      <xdr:nvCxnSpPr>
        <xdr:cNvPr id="709" name="直線コネクタ 708"/>
        <xdr:cNvCxnSpPr/>
      </xdr:nvCxnSpPr>
      <xdr:spPr>
        <a:xfrm flipV="1">
          <a:off x="22159595" y="5231574"/>
          <a:ext cx="1269" cy="1499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64825</xdr:rowOff>
    </xdr:from>
    <xdr:ext cx="249299" cy="259045"/>
    <xdr:sp macro="" textlink="">
      <xdr:nvSpPr>
        <xdr:cNvPr id="710" name="投資及び出資金最小値テキスト"/>
        <xdr:cNvSpPr txBox="1"/>
      </xdr:nvSpPr>
      <xdr:spPr>
        <a:xfrm>
          <a:off x="22212300" y="675137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11" name="直線コネクタ 710"/>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34751</xdr:rowOff>
    </xdr:from>
    <xdr:ext cx="534377" cy="259045"/>
    <xdr:sp macro="" textlink="">
      <xdr:nvSpPr>
        <xdr:cNvPr id="712" name="投資及び出資金最大値テキスト"/>
        <xdr:cNvSpPr txBox="1"/>
      </xdr:nvSpPr>
      <xdr:spPr>
        <a:xfrm>
          <a:off x="22212300" y="5006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39,355</a:t>
          </a:r>
          <a:endParaRPr kumimoji="1" lang="ja-JP" altLang="en-US" sz="1000" b="1">
            <a:latin typeface="ＭＳ Ｐゴシック"/>
          </a:endParaRPr>
        </a:p>
      </xdr:txBody>
    </xdr:sp>
    <xdr:clientData/>
  </xdr:oneCellAnchor>
  <xdr:twoCellAnchor>
    <xdr:from>
      <xdr:col>32</xdr:col>
      <xdr:colOff>98425</xdr:colOff>
      <xdr:row>30</xdr:row>
      <xdr:rowOff>88074</xdr:rowOff>
    </xdr:from>
    <xdr:to>
      <xdr:col>32</xdr:col>
      <xdr:colOff>276225</xdr:colOff>
      <xdr:row>30</xdr:row>
      <xdr:rowOff>88074</xdr:rowOff>
    </xdr:to>
    <xdr:cxnSp macro="">
      <xdr:nvCxnSpPr>
        <xdr:cNvPr id="713" name="直線コネクタ 712"/>
        <xdr:cNvCxnSpPr/>
      </xdr:nvCxnSpPr>
      <xdr:spPr>
        <a:xfrm>
          <a:off x="22072600" y="5231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37</xdr:row>
      <xdr:rowOff>166484</xdr:rowOff>
    </xdr:from>
    <xdr:to>
      <xdr:col>32</xdr:col>
      <xdr:colOff>187325</xdr:colOff>
      <xdr:row>39</xdr:row>
      <xdr:rowOff>43535</xdr:rowOff>
    </xdr:to>
    <xdr:cxnSp macro="">
      <xdr:nvCxnSpPr>
        <xdr:cNvPr id="714" name="直線コネクタ 713"/>
        <xdr:cNvCxnSpPr/>
      </xdr:nvCxnSpPr>
      <xdr:spPr>
        <a:xfrm>
          <a:off x="21323300" y="6510134"/>
          <a:ext cx="838200" cy="219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153725</xdr:rowOff>
    </xdr:from>
    <xdr:ext cx="378565" cy="259045"/>
    <xdr:sp macro="" textlink="">
      <xdr:nvSpPr>
        <xdr:cNvPr id="715" name="投資及び出資金平均値テキスト"/>
        <xdr:cNvSpPr txBox="1"/>
      </xdr:nvSpPr>
      <xdr:spPr>
        <a:xfrm>
          <a:off x="22212300" y="6497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130848</xdr:rowOff>
    </xdr:from>
    <xdr:to>
      <xdr:col>32</xdr:col>
      <xdr:colOff>238125</xdr:colOff>
      <xdr:row>39</xdr:row>
      <xdr:rowOff>60998</xdr:rowOff>
    </xdr:to>
    <xdr:sp macro="" textlink="">
      <xdr:nvSpPr>
        <xdr:cNvPr id="716" name="フローチャート : 判断 715"/>
        <xdr:cNvSpPr/>
      </xdr:nvSpPr>
      <xdr:spPr>
        <a:xfrm>
          <a:off x="22110700" y="66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166484</xdr:rowOff>
    </xdr:from>
    <xdr:to>
      <xdr:col>31</xdr:col>
      <xdr:colOff>34925</xdr:colOff>
      <xdr:row>39</xdr:row>
      <xdr:rowOff>43497</xdr:rowOff>
    </xdr:to>
    <xdr:cxnSp macro="">
      <xdr:nvCxnSpPr>
        <xdr:cNvPr id="717" name="直線コネクタ 716"/>
        <xdr:cNvCxnSpPr/>
      </xdr:nvCxnSpPr>
      <xdr:spPr>
        <a:xfrm flipV="1">
          <a:off x="20434300" y="6510134"/>
          <a:ext cx="889000" cy="2199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71869</xdr:rowOff>
    </xdr:from>
    <xdr:to>
      <xdr:col>31</xdr:col>
      <xdr:colOff>85725</xdr:colOff>
      <xdr:row>39</xdr:row>
      <xdr:rowOff>2019</xdr:rowOff>
    </xdr:to>
    <xdr:sp macro="" textlink="">
      <xdr:nvSpPr>
        <xdr:cNvPr id="718" name="フローチャート : 判断 717"/>
        <xdr:cNvSpPr/>
      </xdr:nvSpPr>
      <xdr:spPr>
        <a:xfrm>
          <a:off x="21272500" y="6586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164596</xdr:rowOff>
    </xdr:from>
    <xdr:ext cx="469744" cy="259045"/>
    <xdr:sp macro="" textlink="">
      <xdr:nvSpPr>
        <xdr:cNvPr id="719" name="テキスト ボックス 718"/>
        <xdr:cNvSpPr txBox="1"/>
      </xdr:nvSpPr>
      <xdr:spPr>
        <a:xfrm>
          <a:off x="21088427" y="6679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2,447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43497</xdr:rowOff>
    </xdr:from>
    <xdr:to>
      <xdr:col>29</xdr:col>
      <xdr:colOff>517525</xdr:colOff>
      <xdr:row>39</xdr:row>
      <xdr:rowOff>43612</xdr:rowOff>
    </xdr:to>
    <xdr:cxnSp macro="">
      <xdr:nvCxnSpPr>
        <xdr:cNvPr id="720" name="直線コネクタ 719"/>
        <xdr:cNvCxnSpPr/>
      </xdr:nvCxnSpPr>
      <xdr:spPr>
        <a:xfrm flipV="1">
          <a:off x="19545300" y="6730047"/>
          <a:ext cx="889000" cy="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30455</xdr:rowOff>
    </xdr:from>
    <xdr:to>
      <xdr:col>29</xdr:col>
      <xdr:colOff>568325</xdr:colOff>
      <xdr:row>38</xdr:row>
      <xdr:rowOff>132055</xdr:rowOff>
    </xdr:to>
    <xdr:sp macro="" textlink="">
      <xdr:nvSpPr>
        <xdr:cNvPr id="721" name="フローチャート : 判断 720"/>
        <xdr:cNvSpPr/>
      </xdr:nvSpPr>
      <xdr:spPr>
        <a:xfrm>
          <a:off x="20383500" y="6545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148582</xdr:rowOff>
    </xdr:from>
    <xdr:ext cx="469744" cy="259045"/>
    <xdr:sp macro="" textlink="">
      <xdr:nvSpPr>
        <xdr:cNvPr id="722" name="テキスト ボックス 721"/>
        <xdr:cNvSpPr txBox="1"/>
      </xdr:nvSpPr>
      <xdr:spPr>
        <a:xfrm>
          <a:off x="20199427" y="6320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118707</xdr:rowOff>
    </xdr:from>
    <xdr:to>
      <xdr:col>28</xdr:col>
      <xdr:colOff>314325</xdr:colOff>
      <xdr:row>39</xdr:row>
      <xdr:rowOff>43612</xdr:rowOff>
    </xdr:to>
    <xdr:cxnSp macro="">
      <xdr:nvCxnSpPr>
        <xdr:cNvPr id="723" name="直線コネクタ 722"/>
        <xdr:cNvCxnSpPr/>
      </xdr:nvCxnSpPr>
      <xdr:spPr>
        <a:xfrm>
          <a:off x="18656300" y="6633807"/>
          <a:ext cx="889000" cy="9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70307</xdr:rowOff>
    </xdr:from>
    <xdr:to>
      <xdr:col>28</xdr:col>
      <xdr:colOff>365125</xdr:colOff>
      <xdr:row>39</xdr:row>
      <xdr:rowOff>457</xdr:rowOff>
    </xdr:to>
    <xdr:sp macro="" textlink="">
      <xdr:nvSpPr>
        <xdr:cNvPr id="724" name="フローチャート : 判断 723"/>
        <xdr:cNvSpPr/>
      </xdr:nvSpPr>
      <xdr:spPr>
        <a:xfrm>
          <a:off x="19494500" y="6585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16984</xdr:rowOff>
    </xdr:from>
    <xdr:ext cx="469744" cy="259045"/>
    <xdr:sp macro="" textlink="">
      <xdr:nvSpPr>
        <xdr:cNvPr id="725" name="テキスト ボックス 724"/>
        <xdr:cNvSpPr txBox="1"/>
      </xdr:nvSpPr>
      <xdr:spPr>
        <a:xfrm>
          <a:off x="19310427" y="6360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28092</xdr:rowOff>
    </xdr:from>
    <xdr:to>
      <xdr:col>27</xdr:col>
      <xdr:colOff>161925</xdr:colOff>
      <xdr:row>38</xdr:row>
      <xdr:rowOff>129692</xdr:rowOff>
    </xdr:to>
    <xdr:sp macro="" textlink="">
      <xdr:nvSpPr>
        <xdr:cNvPr id="726" name="フローチャート : 判断 725"/>
        <xdr:cNvSpPr/>
      </xdr:nvSpPr>
      <xdr:spPr>
        <a:xfrm>
          <a:off x="18605500" y="6543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146219</xdr:rowOff>
    </xdr:from>
    <xdr:ext cx="469744" cy="259045"/>
    <xdr:sp macro="" textlink="">
      <xdr:nvSpPr>
        <xdr:cNvPr id="727" name="テキスト ボックス 726"/>
        <xdr:cNvSpPr txBox="1"/>
      </xdr:nvSpPr>
      <xdr:spPr>
        <a:xfrm>
          <a:off x="18421427" y="6318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8" name="テキスト ボックス 72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9" name="テキスト ボックス 72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30" name="テキスト ボックス 72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31" name="テキスト ボックス 73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2" name="テキスト ボックス 73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164185</xdr:rowOff>
    </xdr:from>
    <xdr:to>
      <xdr:col>32</xdr:col>
      <xdr:colOff>238125</xdr:colOff>
      <xdr:row>39</xdr:row>
      <xdr:rowOff>94335</xdr:rowOff>
    </xdr:to>
    <xdr:sp macro="" textlink="">
      <xdr:nvSpPr>
        <xdr:cNvPr id="733" name="円/楕円 732"/>
        <xdr:cNvSpPr/>
      </xdr:nvSpPr>
      <xdr:spPr>
        <a:xfrm>
          <a:off x="22110700" y="667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109275</xdr:rowOff>
    </xdr:from>
    <xdr:ext cx="313932" cy="259045"/>
    <xdr:sp macro="" textlink="">
      <xdr:nvSpPr>
        <xdr:cNvPr id="734" name="投資及び出資金該当値テキスト"/>
        <xdr:cNvSpPr txBox="1"/>
      </xdr:nvSpPr>
      <xdr:spPr>
        <a:xfrm>
          <a:off x="22212300" y="66243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115684</xdr:rowOff>
    </xdr:from>
    <xdr:to>
      <xdr:col>31</xdr:col>
      <xdr:colOff>85725</xdr:colOff>
      <xdr:row>38</xdr:row>
      <xdr:rowOff>45834</xdr:rowOff>
    </xdr:to>
    <xdr:sp macro="" textlink="">
      <xdr:nvSpPr>
        <xdr:cNvPr id="735" name="円/楕円 734"/>
        <xdr:cNvSpPr/>
      </xdr:nvSpPr>
      <xdr:spPr>
        <a:xfrm>
          <a:off x="21272500" y="6459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62361</xdr:rowOff>
    </xdr:from>
    <xdr:ext cx="469744" cy="259045"/>
    <xdr:sp macro="" textlink="">
      <xdr:nvSpPr>
        <xdr:cNvPr id="736" name="テキスト ボックス 735"/>
        <xdr:cNvSpPr txBox="1"/>
      </xdr:nvSpPr>
      <xdr:spPr>
        <a:xfrm>
          <a:off x="21088427" y="6234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5,797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164147</xdr:rowOff>
    </xdr:from>
    <xdr:to>
      <xdr:col>29</xdr:col>
      <xdr:colOff>568325</xdr:colOff>
      <xdr:row>39</xdr:row>
      <xdr:rowOff>94297</xdr:rowOff>
    </xdr:to>
    <xdr:sp macro="" textlink="">
      <xdr:nvSpPr>
        <xdr:cNvPr id="737" name="円/楕円 736"/>
        <xdr:cNvSpPr/>
      </xdr:nvSpPr>
      <xdr:spPr>
        <a:xfrm>
          <a:off x="20383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85424</xdr:rowOff>
    </xdr:from>
    <xdr:ext cx="313932" cy="259045"/>
    <xdr:sp macro="" textlink="">
      <xdr:nvSpPr>
        <xdr:cNvPr id="738" name="テキスト ボックス 737"/>
        <xdr:cNvSpPr txBox="1"/>
      </xdr:nvSpPr>
      <xdr:spPr>
        <a:xfrm>
          <a:off x="20277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164262</xdr:rowOff>
    </xdr:from>
    <xdr:to>
      <xdr:col>28</xdr:col>
      <xdr:colOff>365125</xdr:colOff>
      <xdr:row>39</xdr:row>
      <xdr:rowOff>94412</xdr:rowOff>
    </xdr:to>
    <xdr:sp macro="" textlink="">
      <xdr:nvSpPr>
        <xdr:cNvPr id="739" name="円/楕円 738"/>
        <xdr:cNvSpPr/>
      </xdr:nvSpPr>
      <xdr:spPr>
        <a:xfrm>
          <a:off x="19494500" y="6679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39</xdr:row>
      <xdr:rowOff>85539</xdr:rowOff>
    </xdr:from>
    <xdr:ext cx="313932" cy="259045"/>
    <xdr:sp macro="" textlink="">
      <xdr:nvSpPr>
        <xdr:cNvPr id="740" name="テキスト ボックス 739"/>
        <xdr:cNvSpPr txBox="1"/>
      </xdr:nvSpPr>
      <xdr:spPr>
        <a:xfrm>
          <a:off x="19388333" y="67720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67907</xdr:rowOff>
    </xdr:from>
    <xdr:to>
      <xdr:col>27</xdr:col>
      <xdr:colOff>161925</xdr:colOff>
      <xdr:row>38</xdr:row>
      <xdr:rowOff>169507</xdr:rowOff>
    </xdr:to>
    <xdr:sp macro="" textlink="">
      <xdr:nvSpPr>
        <xdr:cNvPr id="741" name="円/楕円 740"/>
        <xdr:cNvSpPr/>
      </xdr:nvSpPr>
      <xdr:spPr>
        <a:xfrm>
          <a:off x="18605500" y="6583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160634</xdr:rowOff>
    </xdr:from>
    <xdr:ext cx="469744" cy="259045"/>
    <xdr:sp macro="" textlink="">
      <xdr:nvSpPr>
        <xdr:cNvPr id="742" name="テキスト ボックス 741"/>
        <xdr:cNvSpPr txBox="1"/>
      </xdr:nvSpPr>
      <xdr:spPr>
        <a:xfrm>
          <a:off x="18421427" y="6675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2,551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3" name="正方形/長方形 74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4" name="正方形/長方形 74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5" name="正方形/長方形 74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6" name="正方形/長方形 74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7" name="正方形/長方形 74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8" name="正方形/長方形 74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9" name="正方形/長方形 74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2,683</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50" name="正方形/長方形 74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51" name="テキスト ボックス 75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2" name="直線コネクタ 75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3" name="直線コネクタ 752"/>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4" name="テキスト ボックス 753"/>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5" name="直線コネクタ 754"/>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35577</xdr:rowOff>
    </xdr:from>
    <xdr:ext cx="531299" cy="259045"/>
    <xdr:sp macro="" textlink="">
      <xdr:nvSpPr>
        <xdr:cNvPr id="756" name="テキスト ボックス 755"/>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7" name="直線コネクタ 75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53</xdr:row>
      <xdr:rowOff>168927</xdr:rowOff>
    </xdr:from>
    <xdr:ext cx="595419" cy="259045"/>
    <xdr:sp macro="" textlink="">
      <xdr:nvSpPr>
        <xdr:cNvPr id="758" name="テキスト ボックス 757"/>
        <xdr:cNvSpPr txBox="1"/>
      </xdr:nvSpPr>
      <xdr:spPr>
        <a:xfrm>
          <a:off x="17692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9" name="直線コネクタ 758"/>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51</xdr:row>
      <xdr:rowOff>130827</xdr:rowOff>
    </xdr:from>
    <xdr:ext cx="595419" cy="259045"/>
    <xdr:sp macro="" textlink="">
      <xdr:nvSpPr>
        <xdr:cNvPr id="760" name="テキスト ボックス 759"/>
        <xdr:cNvSpPr txBox="1"/>
      </xdr:nvSpPr>
      <xdr:spPr>
        <a:xfrm>
          <a:off x="17692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61" name="直線コネクタ 760"/>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49</xdr:row>
      <xdr:rowOff>92727</xdr:rowOff>
    </xdr:from>
    <xdr:ext cx="595419" cy="259045"/>
    <xdr:sp macro="" textlink="">
      <xdr:nvSpPr>
        <xdr:cNvPr id="762" name="テキスト ボックス 761"/>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47</xdr:row>
      <xdr:rowOff>54627</xdr:rowOff>
    </xdr:from>
    <xdr:ext cx="595419" cy="259045"/>
    <xdr:sp macro="" textlink="">
      <xdr:nvSpPr>
        <xdr:cNvPr id="764" name="テキスト ボックス 763"/>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95428</xdr:rowOff>
    </xdr:from>
    <xdr:to>
      <xdr:col>32</xdr:col>
      <xdr:colOff>186689</xdr:colOff>
      <xdr:row>59</xdr:row>
      <xdr:rowOff>44450</xdr:rowOff>
    </xdr:to>
    <xdr:cxnSp macro="">
      <xdr:nvCxnSpPr>
        <xdr:cNvPr id="766" name="直線コネクタ 765"/>
        <xdr:cNvCxnSpPr/>
      </xdr:nvCxnSpPr>
      <xdr:spPr>
        <a:xfrm flipV="1">
          <a:off x="22159595" y="8839378"/>
          <a:ext cx="1269" cy="1320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7"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8" name="直線コネクタ 767"/>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42105</xdr:rowOff>
    </xdr:from>
    <xdr:ext cx="599010" cy="259045"/>
    <xdr:sp macro="" textlink="">
      <xdr:nvSpPr>
        <xdr:cNvPr id="769" name="貸付金最大値テキスト"/>
        <xdr:cNvSpPr txBox="1"/>
      </xdr:nvSpPr>
      <xdr:spPr>
        <a:xfrm>
          <a:off x="22212300" y="86146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173,310</a:t>
          </a:r>
          <a:endParaRPr kumimoji="1" lang="ja-JP" altLang="en-US" sz="1000" b="1">
            <a:latin typeface="ＭＳ Ｐゴシック"/>
          </a:endParaRPr>
        </a:p>
      </xdr:txBody>
    </xdr:sp>
    <xdr:clientData/>
  </xdr:oneCellAnchor>
  <xdr:twoCellAnchor>
    <xdr:from>
      <xdr:col>32</xdr:col>
      <xdr:colOff>98425</xdr:colOff>
      <xdr:row>51</xdr:row>
      <xdr:rowOff>95428</xdr:rowOff>
    </xdr:from>
    <xdr:to>
      <xdr:col>32</xdr:col>
      <xdr:colOff>276225</xdr:colOff>
      <xdr:row>51</xdr:row>
      <xdr:rowOff>95428</xdr:rowOff>
    </xdr:to>
    <xdr:cxnSp macro="">
      <xdr:nvCxnSpPr>
        <xdr:cNvPr id="770" name="直線コネクタ 769"/>
        <xdr:cNvCxnSpPr/>
      </xdr:nvCxnSpPr>
      <xdr:spPr>
        <a:xfrm>
          <a:off x="22072600" y="8839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11158</xdr:rowOff>
    </xdr:from>
    <xdr:to>
      <xdr:col>32</xdr:col>
      <xdr:colOff>187325</xdr:colOff>
      <xdr:row>59</xdr:row>
      <xdr:rowOff>30528</xdr:rowOff>
    </xdr:to>
    <xdr:cxnSp macro="">
      <xdr:nvCxnSpPr>
        <xdr:cNvPr id="771" name="直線コネクタ 770"/>
        <xdr:cNvCxnSpPr/>
      </xdr:nvCxnSpPr>
      <xdr:spPr>
        <a:xfrm>
          <a:off x="21323300" y="10126708"/>
          <a:ext cx="838200" cy="19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118650</xdr:rowOff>
    </xdr:from>
    <xdr:ext cx="469744" cy="259045"/>
    <xdr:sp macro="" textlink="">
      <xdr:nvSpPr>
        <xdr:cNvPr id="772" name="貸付金平均値テキスト"/>
        <xdr:cNvSpPr txBox="1"/>
      </xdr:nvSpPr>
      <xdr:spPr>
        <a:xfrm>
          <a:off x="22212300" y="98913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9,098</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95773</xdr:rowOff>
    </xdr:from>
    <xdr:to>
      <xdr:col>32</xdr:col>
      <xdr:colOff>238125</xdr:colOff>
      <xdr:row>59</xdr:row>
      <xdr:rowOff>25923</xdr:rowOff>
    </xdr:to>
    <xdr:sp macro="" textlink="">
      <xdr:nvSpPr>
        <xdr:cNvPr id="773" name="フローチャート : 判断 772"/>
        <xdr:cNvSpPr/>
      </xdr:nvSpPr>
      <xdr:spPr>
        <a:xfrm>
          <a:off x="22110700" y="1003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11158</xdr:rowOff>
    </xdr:from>
    <xdr:to>
      <xdr:col>31</xdr:col>
      <xdr:colOff>34925</xdr:colOff>
      <xdr:row>59</xdr:row>
      <xdr:rowOff>44450</xdr:rowOff>
    </xdr:to>
    <xdr:cxnSp macro="">
      <xdr:nvCxnSpPr>
        <xdr:cNvPr id="774" name="直線コネクタ 773"/>
        <xdr:cNvCxnSpPr/>
      </xdr:nvCxnSpPr>
      <xdr:spPr>
        <a:xfrm flipV="1">
          <a:off x="20434300" y="10126708"/>
          <a:ext cx="889000" cy="33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93678</xdr:rowOff>
    </xdr:from>
    <xdr:to>
      <xdr:col>31</xdr:col>
      <xdr:colOff>85725</xdr:colOff>
      <xdr:row>59</xdr:row>
      <xdr:rowOff>23828</xdr:rowOff>
    </xdr:to>
    <xdr:sp macro="" textlink="">
      <xdr:nvSpPr>
        <xdr:cNvPr id="775" name="フローチャート : 判断 774"/>
        <xdr:cNvSpPr/>
      </xdr:nvSpPr>
      <xdr:spPr>
        <a:xfrm>
          <a:off x="21272500" y="1003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40355</xdr:rowOff>
    </xdr:from>
    <xdr:ext cx="469744" cy="259045"/>
    <xdr:sp macro="" textlink="">
      <xdr:nvSpPr>
        <xdr:cNvPr id="776" name="テキスト ボックス 775"/>
        <xdr:cNvSpPr txBox="1"/>
      </xdr:nvSpPr>
      <xdr:spPr>
        <a:xfrm>
          <a:off x="21088427" y="9813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9,373</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7" name="直線コネクタ 776"/>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107775</xdr:rowOff>
    </xdr:from>
    <xdr:to>
      <xdr:col>29</xdr:col>
      <xdr:colOff>568325</xdr:colOff>
      <xdr:row>59</xdr:row>
      <xdr:rowOff>37925</xdr:rowOff>
    </xdr:to>
    <xdr:sp macro="" textlink="">
      <xdr:nvSpPr>
        <xdr:cNvPr id="778" name="フローチャート : 判断 777"/>
        <xdr:cNvSpPr/>
      </xdr:nvSpPr>
      <xdr:spPr>
        <a:xfrm>
          <a:off x="20383500" y="1005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54452</xdr:rowOff>
    </xdr:from>
    <xdr:ext cx="469744" cy="259045"/>
    <xdr:sp macro="" textlink="">
      <xdr:nvSpPr>
        <xdr:cNvPr id="779" name="テキスト ボックス 778"/>
        <xdr:cNvSpPr txBox="1"/>
      </xdr:nvSpPr>
      <xdr:spPr>
        <a:xfrm>
          <a:off x="20199427" y="982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80" name="直線コネクタ 779"/>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109924</xdr:rowOff>
    </xdr:from>
    <xdr:to>
      <xdr:col>28</xdr:col>
      <xdr:colOff>365125</xdr:colOff>
      <xdr:row>59</xdr:row>
      <xdr:rowOff>40074</xdr:rowOff>
    </xdr:to>
    <xdr:sp macro="" textlink="">
      <xdr:nvSpPr>
        <xdr:cNvPr id="781" name="フローチャート : 判断 780"/>
        <xdr:cNvSpPr/>
      </xdr:nvSpPr>
      <xdr:spPr>
        <a:xfrm>
          <a:off x="19494500" y="10054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56601</xdr:rowOff>
    </xdr:from>
    <xdr:ext cx="469744" cy="259045"/>
    <xdr:sp macro="" textlink="">
      <xdr:nvSpPr>
        <xdr:cNvPr id="782" name="テキスト ボックス 781"/>
        <xdr:cNvSpPr txBox="1"/>
      </xdr:nvSpPr>
      <xdr:spPr>
        <a:xfrm>
          <a:off x="19310427" y="9829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7,241</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104300</xdr:rowOff>
    </xdr:from>
    <xdr:to>
      <xdr:col>27</xdr:col>
      <xdr:colOff>161925</xdr:colOff>
      <xdr:row>59</xdr:row>
      <xdr:rowOff>34450</xdr:rowOff>
    </xdr:to>
    <xdr:sp macro="" textlink="">
      <xdr:nvSpPr>
        <xdr:cNvPr id="783" name="フローチャート : 判断 782"/>
        <xdr:cNvSpPr/>
      </xdr:nvSpPr>
      <xdr:spPr>
        <a:xfrm>
          <a:off x="18605500" y="100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50977</xdr:rowOff>
    </xdr:from>
    <xdr:ext cx="469744" cy="259045"/>
    <xdr:sp macro="" textlink="">
      <xdr:nvSpPr>
        <xdr:cNvPr id="784" name="テキスト ボックス 783"/>
        <xdr:cNvSpPr txBox="1"/>
      </xdr:nvSpPr>
      <xdr:spPr>
        <a:xfrm>
          <a:off x="18421427" y="982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151178</xdr:rowOff>
    </xdr:from>
    <xdr:to>
      <xdr:col>32</xdr:col>
      <xdr:colOff>238125</xdr:colOff>
      <xdr:row>59</xdr:row>
      <xdr:rowOff>81328</xdr:rowOff>
    </xdr:to>
    <xdr:sp macro="" textlink="">
      <xdr:nvSpPr>
        <xdr:cNvPr id="790" name="円/楕円 789"/>
        <xdr:cNvSpPr/>
      </xdr:nvSpPr>
      <xdr:spPr>
        <a:xfrm>
          <a:off x="22110700" y="10095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74200</xdr:rowOff>
    </xdr:from>
    <xdr:ext cx="469744" cy="259045"/>
    <xdr:sp macro="" textlink="">
      <xdr:nvSpPr>
        <xdr:cNvPr id="791" name="貸付金該当値テキスト"/>
        <xdr:cNvSpPr txBox="1"/>
      </xdr:nvSpPr>
      <xdr:spPr>
        <a:xfrm>
          <a:off x="22212300" y="10018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1,827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131808</xdr:rowOff>
    </xdr:from>
    <xdr:to>
      <xdr:col>31</xdr:col>
      <xdr:colOff>85725</xdr:colOff>
      <xdr:row>59</xdr:row>
      <xdr:rowOff>61958</xdr:rowOff>
    </xdr:to>
    <xdr:sp macro="" textlink="">
      <xdr:nvSpPr>
        <xdr:cNvPr id="792" name="円/楕円 791"/>
        <xdr:cNvSpPr/>
      </xdr:nvSpPr>
      <xdr:spPr>
        <a:xfrm>
          <a:off x="21272500" y="1007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59</xdr:row>
      <xdr:rowOff>53085</xdr:rowOff>
    </xdr:from>
    <xdr:ext cx="469744" cy="259045"/>
    <xdr:sp macro="" textlink="">
      <xdr:nvSpPr>
        <xdr:cNvPr id="793" name="テキスト ボックス 792"/>
        <xdr:cNvSpPr txBox="1"/>
      </xdr:nvSpPr>
      <xdr:spPr>
        <a:xfrm>
          <a:off x="21088427" y="10168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4,369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4" name="円/楕円 793"/>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5" name="テキスト ボックス 794"/>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6" name="円/楕円 795"/>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7" name="テキスト ボックス 796"/>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8" name="円/楕円 797"/>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9" name="テキスト ボックス 798"/>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63/147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56,725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13" name="テキスト ボックス 812"/>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142531</xdr:rowOff>
    </xdr:from>
    <xdr:to>
      <xdr:col>32</xdr:col>
      <xdr:colOff>186689</xdr:colOff>
      <xdr:row>78</xdr:row>
      <xdr:rowOff>32596</xdr:rowOff>
    </xdr:to>
    <xdr:cxnSp macro="">
      <xdr:nvCxnSpPr>
        <xdr:cNvPr id="823" name="直線コネクタ 822"/>
        <xdr:cNvCxnSpPr/>
      </xdr:nvCxnSpPr>
      <xdr:spPr>
        <a:xfrm flipV="1">
          <a:off x="22159595" y="12315481"/>
          <a:ext cx="1269" cy="1090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36423</xdr:rowOff>
    </xdr:from>
    <xdr:ext cx="534377" cy="259045"/>
    <xdr:sp macro="" textlink="">
      <xdr:nvSpPr>
        <xdr:cNvPr id="824" name="繰出金最小値テキスト"/>
        <xdr:cNvSpPr txBox="1"/>
      </xdr:nvSpPr>
      <xdr:spPr>
        <a:xfrm>
          <a:off x="22212300" y="13409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48,111</a:t>
          </a:r>
          <a:endParaRPr kumimoji="1" lang="ja-JP" altLang="en-US" sz="1000" b="1">
            <a:latin typeface="ＭＳ Ｐゴシック"/>
          </a:endParaRPr>
        </a:p>
      </xdr:txBody>
    </xdr:sp>
    <xdr:clientData/>
  </xdr:oneCellAnchor>
  <xdr:twoCellAnchor>
    <xdr:from>
      <xdr:col>32</xdr:col>
      <xdr:colOff>98425</xdr:colOff>
      <xdr:row>78</xdr:row>
      <xdr:rowOff>32596</xdr:rowOff>
    </xdr:from>
    <xdr:to>
      <xdr:col>32</xdr:col>
      <xdr:colOff>276225</xdr:colOff>
      <xdr:row>78</xdr:row>
      <xdr:rowOff>32596</xdr:rowOff>
    </xdr:to>
    <xdr:cxnSp macro="">
      <xdr:nvCxnSpPr>
        <xdr:cNvPr id="825" name="直線コネクタ 824"/>
        <xdr:cNvCxnSpPr/>
      </xdr:nvCxnSpPr>
      <xdr:spPr>
        <a:xfrm>
          <a:off x="22072600" y="134056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89208</xdr:rowOff>
    </xdr:from>
    <xdr:ext cx="599010" cy="259045"/>
    <xdr:sp macro="" textlink="">
      <xdr:nvSpPr>
        <xdr:cNvPr id="826" name="繰出金最大値テキスト"/>
        <xdr:cNvSpPr txBox="1"/>
      </xdr:nvSpPr>
      <xdr:spPr>
        <a:xfrm>
          <a:off x="22212300" y="12090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334,257</a:t>
          </a:r>
          <a:endParaRPr kumimoji="1" lang="ja-JP" altLang="en-US" sz="1000" b="1">
            <a:latin typeface="ＭＳ Ｐゴシック"/>
          </a:endParaRPr>
        </a:p>
      </xdr:txBody>
    </xdr:sp>
    <xdr:clientData/>
  </xdr:oneCellAnchor>
  <xdr:twoCellAnchor>
    <xdr:from>
      <xdr:col>32</xdr:col>
      <xdr:colOff>98425</xdr:colOff>
      <xdr:row>71</xdr:row>
      <xdr:rowOff>142531</xdr:rowOff>
    </xdr:from>
    <xdr:to>
      <xdr:col>32</xdr:col>
      <xdr:colOff>276225</xdr:colOff>
      <xdr:row>71</xdr:row>
      <xdr:rowOff>142531</xdr:rowOff>
    </xdr:to>
    <xdr:cxnSp macro="">
      <xdr:nvCxnSpPr>
        <xdr:cNvPr id="827" name="直線コネクタ 826"/>
        <xdr:cNvCxnSpPr/>
      </xdr:nvCxnSpPr>
      <xdr:spPr>
        <a:xfrm>
          <a:off x="22072600" y="12315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138116</xdr:rowOff>
    </xdr:from>
    <xdr:to>
      <xdr:col>32</xdr:col>
      <xdr:colOff>187325</xdr:colOff>
      <xdr:row>76</xdr:row>
      <xdr:rowOff>163074</xdr:rowOff>
    </xdr:to>
    <xdr:cxnSp macro="">
      <xdr:nvCxnSpPr>
        <xdr:cNvPr id="828" name="直線コネクタ 827"/>
        <xdr:cNvCxnSpPr/>
      </xdr:nvCxnSpPr>
      <xdr:spPr>
        <a:xfrm flipV="1">
          <a:off x="21323300" y="13168316"/>
          <a:ext cx="838200" cy="24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76212</xdr:rowOff>
    </xdr:from>
    <xdr:ext cx="599010" cy="259045"/>
    <xdr:sp macro="" textlink="">
      <xdr:nvSpPr>
        <xdr:cNvPr id="829" name="繰出金平均値テキスト"/>
        <xdr:cNvSpPr txBox="1"/>
      </xdr:nvSpPr>
      <xdr:spPr>
        <a:xfrm>
          <a:off x="22212300" y="1310641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107,668</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97785</xdr:rowOff>
    </xdr:from>
    <xdr:to>
      <xdr:col>32</xdr:col>
      <xdr:colOff>238125</xdr:colOff>
      <xdr:row>77</xdr:row>
      <xdr:rowOff>27935</xdr:rowOff>
    </xdr:to>
    <xdr:sp macro="" textlink="">
      <xdr:nvSpPr>
        <xdr:cNvPr id="830" name="フローチャート : 判断 829"/>
        <xdr:cNvSpPr/>
      </xdr:nvSpPr>
      <xdr:spPr>
        <a:xfrm>
          <a:off x="221107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149275</xdr:rowOff>
    </xdr:from>
    <xdr:to>
      <xdr:col>31</xdr:col>
      <xdr:colOff>34925</xdr:colOff>
      <xdr:row>76</xdr:row>
      <xdr:rowOff>163074</xdr:rowOff>
    </xdr:to>
    <xdr:cxnSp macro="">
      <xdr:nvCxnSpPr>
        <xdr:cNvPr id="831" name="直線コネクタ 830"/>
        <xdr:cNvCxnSpPr/>
      </xdr:nvCxnSpPr>
      <xdr:spPr>
        <a:xfrm>
          <a:off x="20434300" y="13179475"/>
          <a:ext cx="889000" cy="1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109375</xdr:rowOff>
    </xdr:from>
    <xdr:to>
      <xdr:col>31</xdr:col>
      <xdr:colOff>85725</xdr:colOff>
      <xdr:row>77</xdr:row>
      <xdr:rowOff>39525</xdr:rowOff>
    </xdr:to>
    <xdr:sp macro="" textlink="">
      <xdr:nvSpPr>
        <xdr:cNvPr id="832" name="フローチャート : 判断 831"/>
        <xdr:cNvSpPr/>
      </xdr:nvSpPr>
      <xdr:spPr>
        <a:xfrm>
          <a:off x="21272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75</xdr:row>
      <xdr:rowOff>56052</xdr:rowOff>
    </xdr:from>
    <xdr:ext cx="599010" cy="259045"/>
    <xdr:sp macro="" textlink="">
      <xdr:nvSpPr>
        <xdr:cNvPr id="833" name="テキスト ボックス 832"/>
        <xdr:cNvSpPr txBox="1"/>
      </xdr:nvSpPr>
      <xdr:spPr>
        <a:xfrm>
          <a:off x="21023794"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104,626</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79628</xdr:rowOff>
    </xdr:from>
    <xdr:to>
      <xdr:col>29</xdr:col>
      <xdr:colOff>517525</xdr:colOff>
      <xdr:row>76</xdr:row>
      <xdr:rowOff>149275</xdr:rowOff>
    </xdr:to>
    <xdr:cxnSp macro="">
      <xdr:nvCxnSpPr>
        <xdr:cNvPr id="834" name="直線コネクタ 833"/>
        <xdr:cNvCxnSpPr/>
      </xdr:nvCxnSpPr>
      <xdr:spPr>
        <a:xfrm>
          <a:off x="19545300" y="13109828"/>
          <a:ext cx="889000" cy="69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118413</xdr:rowOff>
    </xdr:from>
    <xdr:to>
      <xdr:col>29</xdr:col>
      <xdr:colOff>568325</xdr:colOff>
      <xdr:row>77</xdr:row>
      <xdr:rowOff>48563</xdr:rowOff>
    </xdr:to>
    <xdr:sp macro="" textlink="">
      <xdr:nvSpPr>
        <xdr:cNvPr id="835" name="フローチャート : 判断 834"/>
        <xdr:cNvSpPr/>
      </xdr:nvSpPr>
      <xdr:spPr>
        <a:xfrm>
          <a:off x="20383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39690</xdr:rowOff>
    </xdr:from>
    <xdr:ext cx="599010" cy="259045"/>
    <xdr:sp macro="" textlink="">
      <xdr:nvSpPr>
        <xdr:cNvPr id="836" name="テキスト ボックス 835"/>
        <xdr:cNvSpPr txBox="1"/>
      </xdr:nvSpPr>
      <xdr:spPr>
        <a:xfrm>
          <a:off x="20134794" y="13241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102,254</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79628</xdr:rowOff>
    </xdr:from>
    <xdr:to>
      <xdr:col>28</xdr:col>
      <xdr:colOff>314325</xdr:colOff>
      <xdr:row>77</xdr:row>
      <xdr:rowOff>14286</xdr:rowOff>
    </xdr:to>
    <xdr:cxnSp macro="">
      <xdr:nvCxnSpPr>
        <xdr:cNvPr id="837" name="直線コネクタ 836"/>
        <xdr:cNvCxnSpPr/>
      </xdr:nvCxnSpPr>
      <xdr:spPr>
        <a:xfrm flipV="1">
          <a:off x="18656300" y="13109828"/>
          <a:ext cx="889000" cy="10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137001</xdr:rowOff>
    </xdr:from>
    <xdr:to>
      <xdr:col>28</xdr:col>
      <xdr:colOff>365125</xdr:colOff>
      <xdr:row>77</xdr:row>
      <xdr:rowOff>67151</xdr:rowOff>
    </xdr:to>
    <xdr:sp macro="" textlink="">
      <xdr:nvSpPr>
        <xdr:cNvPr id="838" name="フローチャート : 判断 837"/>
        <xdr:cNvSpPr/>
      </xdr:nvSpPr>
      <xdr:spPr>
        <a:xfrm>
          <a:off x="19494500" y="131672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58278</xdr:rowOff>
    </xdr:from>
    <xdr:ext cx="534377" cy="259045"/>
    <xdr:sp macro="" textlink="">
      <xdr:nvSpPr>
        <xdr:cNvPr id="839" name="テキスト ボックス 838"/>
        <xdr:cNvSpPr txBox="1"/>
      </xdr:nvSpPr>
      <xdr:spPr>
        <a:xfrm>
          <a:off x="19278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97,375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140519</xdr:rowOff>
    </xdr:from>
    <xdr:to>
      <xdr:col>27</xdr:col>
      <xdr:colOff>161925</xdr:colOff>
      <xdr:row>77</xdr:row>
      <xdr:rowOff>70669</xdr:rowOff>
    </xdr:to>
    <xdr:sp macro="" textlink="">
      <xdr:nvSpPr>
        <xdr:cNvPr id="840" name="フローチャート : 判断 839"/>
        <xdr:cNvSpPr/>
      </xdr:nvSpPr>
      <xdr:spPr>
        <a:xfrm>
          <a:off x="18605500" y="1317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61796</xdr:rowOff>
    </xdr:from>
    <xdr:ext cx="534377" cy="259045"/>
    <xdr:sp macro="" textlink="">
      <xdr:nvSpPr>
        <xdr:cNvPr id="841" name="テキスト ボックス 840"/>
        <xdr:cNvSpPr txBox="1"/>
      </xdr:nvSpPr>
      <xdr:spPr>
        <a:xfrm>
          <a:off x="18389111" y="1326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96,452</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76</xdr:row>
      <xdr:rowOff>87316</xdr:rowOff>
    </xdr:from>
    <xdr:to>
      <xdr:col>32</xdr:col>
      <xdr:colOff>238125</xdr:colOff>
      <xdr:row>77</xdr:row>
      <xdr:rowOff>17466</xdr:rowOff>
    </xdr:to>
    <xdr:sp macro="" textlink="">
      <xdr:nvSpPr>
        <xdr:cNvPr id="847" name="円/楕円 846"/>
        <xdr:cNvSpPr/>
      </xdr:nvSpPr>
      <xdr:spPr>
        <a:xfrm>
          <a:off x="22110700" y="13117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110192</xdr:rowOff>
    </xdr:from>
    <xdr:ext cx="599010" cy="259045"/>
    <xdr:sp macro="" textlink="">
      <xdr:nvSpPr>
        <xdr:cNvPr id="848" name="繰出金該当値テキスト"/>
        <xdr:cNvSpPr txBox="1"/>
      </xdr:nvSpPr>
      <xdr:spPr>
        <a:xfrm>
          <a:off x="22212300" y="12968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110,416</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112274</xdr:rowOff>
    </xdr:from>
    <xdr:to>
      <xdr:col>31</xdr:col>
      <xdr:colOff>85725</xdr:colOff>
      <xdr:row>77</xdr:row>
      <xdr:rowOff>42424</xdr:rowOff>
    </xdr:to>
    <xdr:sp macro="" textlink="">
      <xdr:nvSpPr>
        <xdr:cNvPr id="849" name="円/楕円 848"/>
        <xdr:cNvSpPr/>
      </xdr:nvSpPr>
      <xdr:spPr>
        <a:xfrm>
          <a:off x="21272500" y="13142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77</xdr:row>
      <xdr:rowOff>33551</xdr:rowOff>
    </xdr:from>
    <xdr:ext cx="599010" cy="259045"/>
    <xdr:sp macro="" textlink="">
      <xdr:nvSpPr>
        <xdr:cNvPr id="850" name="テキスト ボックス 849"/>
        <xdr:cNvSpPr txBox="1"/>
      </xdr:nvSpPr>
      <xdr:spPr>
        <a:xfrm>
          <a:off x="21023794" y="13235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103,865</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98475</xdr:rowOff>
    </xdr:from>
    <xdr:to>
      <xdr:col>29</xdr:col>
      <xdr:colOff>568325</xdr:colOff>
      <xdr:row>77</xdr:row>
      <xdr:rowOff>28625</xdr:rowOff>
    </xdr:to>
    <xdr:sp macro="" textlink="">
      <xdr:nvSpPr>
        <xdr:cNvPr id="851" name="円/楕円 850"/>
        <xdr:cNvSpPr/>
      </xdr:nvSpPr>
      <xdr:spPr>
        <a:xfrm>
          <a:off x="20383500" y="13128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75</xdr:row>
      <xdr:rowOff>45152</xdr:rowOff>
    </xdr:from>
    <xdr:ext cx="599010" cy="259045"/>
    <xdr:sp macro="" textlink="">
      <xdr:nvSpPr>
        <xdr:cNvPr id="852" name="テキスト ボックス 851"/>
        <xdr:cNvSpPr txBox="1"/>
      </xdr:nvSpPr>
      <xdr:spPr>
        <a:xfrm>
          <a:off x="20134794" y="12903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107,487</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28828</xdr:rowOff>
    </xdr:from>
    <xdr:to>
      <xdr:col>28</xdr:col>
      <xdr:colOff>365125</xdr:colOff>
      <xdr:row>76</xdr:row>
      <xdr:rowOff>130428</xdr:rowOff>
    </xdr:to>
    <xdr:sp macro="" textlink="">
      <xdr:nvSpPr>
        <xdr:cNvPr id="853" name="円/楕円 852"/>
        <xdr:cNvSpPr/>
      </xdr:nvSpPr>
      <xdr:spPr>
        <a:xfrm>
          <a:off x="19494500" y="130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146955</xdr:rowOff>
    </xdr:from>
    <xdr:ext cx="599010" cy="259045"/>
    <xdr:sp macro="" textlink="">
      <xdr:nvSpPr>
        <xdr:cNvPr id="854" name="テキスト ボックス 853"/>
        <xdr:cNvSpPr txBox="1"/>
      </xdr:nvSpPr>
      <xdr:spPr>
        <a:xfrm>
          <a:off x="19245794" y="12834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125,767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134936</xdr:rowOff>
    </xdr:from>
    <xdr:to>
      <xdr:col>27</xdr:col>
      <xdr:colOff>161925</xdr:colOff>
      <xdr:row>77</xdr:row>
      <xdr:rowOff>65086</xdr:rowOff>
    </xdr:to>
    <xdr:sp macro="" textlink="">
      <xdr:nvSpPr>
        <xdr:cNvPr id="855" name="円/楕円 854"/>
        <xdr:cNvSpPr/>
      </xdr:nvSpPr>
      <xdr:spPr>
        <a:xfrm>
          <a:off x="18605500" y="1316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81613</xdr:rowOff>
    </xdr:from>
    <xdr:ext cx="534377" cy="259045"/>
    <xdr:sp macro="" textlink="">
      <xdr:nvSpPr>
        <xdr:cNvPr id="856" name="テキスト ボックス 855"/>
        <xdr:cNvSpPr txBox="1"/>
      </xdr:nvSpPr>
      <xdr:spPr>
        <a:xfrm>
          <a:off x="18389111" y="1294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97,917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98</xdr:row>
      <xdr:rowOff>139700</xdr:rowOff>
    </xdr:from>
    <xdr:to>
      <xdr:col>33</xdr:col>
      <xdr:colOff>314325</xdr:colOff>
      <xdr:row>98</xdr:row>
      <xdr:rowOff>139700</xdr:rowOff>
    </xdr:to>
    <xdr:cxnSp macro="">
      <xdr:nvCxnSpPr>
        <xdr:cNvPr id="867" name="直線コネクタ 866"/>
        <xdr:cNvCxnSpPr/>
      </xdr:nvCxnSpPr>
      <xdr:spPr>
        <a:xfrm>
          <a:off x="18288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97</xdr:row>
      <xdr:rowOff>168927</xdr:rowOff>
    </xdr:from>
    <xdr:ext cx="248786" cy="259045"/>
    <xdr:sp macro="" textlink="">
      <xdr:nvSpPr>
        <xdr:cNvPr id="868" name="テキスト ボックス 867"/>
        <xdr:cNvSpPr txBox="1"/>
      </xdr:nvSpPr>
      <xdr:spPr>
        <a:xfrm>
          <a:off x="18039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96</xdr:row>
      <xdr:rowOff>25400</xdr:rowOff>
    </xdr:from>
    <xdr:to>
      <xdr:col>33</xdr:col>
      <xdr:colOff>314325</xdr:colOff>
      <xdr:row>96</xdr:row>
      <xdr:rowOff>25400</xdr:rowOff>
    </xdr:to>
    <xdr:cxnSp macro="">
      <xdr:nvCxnSpPr>
        <xdr:cNvPr id="869" name="直線コネクタ 868"/>
        <xdr:cNvCxnSpPr/>
      </xdr:nvCxnSpPr>
      <xdr:spPr>
        <a:xfrm>
          <a:off x="18288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95</xdr:row>
      <xdr:rowOff>54627</xdr:rowOff>
    </xdr:from>
    <xdr:ext cx="312906" cy="259045"/>
    <xdr:sp macro="" textlink="">
      <xdr:nvSpPr>
        <xdr:cNvPr id="870" name="テキスト ボックス 869"/>
        <xdr:cNvSpPr txBox="1"/>
      </xdr:nvSpPr>
      <xdr:spPr>
        <a:xfrm>
          <a:off x="17975094" y="16342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93</xdr:row>
      <xdr:rowOff>82550</xdr:rowOff>
    </xdr:from>
    <xdr:to>
      <xdr:col>33</xdr:col>
      <xdr:colOff>314325</xdr:colOff>
      <xdr:row>93</xdr:row>
      <xdr:rowOff>82550</xdr:rowOff>
    </xdr:to>
    <xdr:cxnSp macro="">
      <xdr:nvCxnSpPr>
        <xdr:cNvPr id="871" name="直線コネクタ 870"/>
        <xdr:cNvCxnSpPr/>
      </xdr:nvCxnSpPr>
      <xdr:spPr>
        <a:xfrm>
          <a:off x="18288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92</xdr:row>
      <xdr:rowOff>111777</xdr:rowOff>
    </xdr:from>
    <xdr:ext cx="377026" cy="259045"/>
    <xdr:sp macro="" textlink="">
      <xdr:nvSpPr>
        <xdr:cNvPr id="872" name="テキスト ボックス 871"/>
        <xdr:cNvSpPr txBox="1"/>
      </xdr:nvSpPr>
      <xdr:spPr>
        <a:xfrm>
          <a:off x="17910974" y="15885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90</xdr:row>
      <xdr:rowOff>139700</xdr:rowOff>
    </xdr:from>
    <xdr:to>
      <xdr:col>33</xdr:col>
      <xdr:colOff>314325</xdr:colOff>
      <xdr:row>90</xdr:row>
      <xdr:rowOff>139700</xdr:rowOff>
    </xdr:to>
    <xdr:cxnSp macro="">
      <xdr:nvCxnSpPr>
        <xdr:cNvPr id="873" name="直線コネクタ 872"/>
        <xdr:cNvCxnSpPr/>
      </xdr:nvCxnSpPr>
      <xdr:spPr>
        <a:xfrm>
          <a:off x="18288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89</xdr:row>
      <xdr:rowOff>168927</xdr:rowOff>
    </xdr:from>
    <xdr:ext cx="377026" cy="259045"/>
    <xdr:sp macro="" textlink="">
      <xdr:nvSpPr>
        <xdr:cNvPr id="874" name="テキスト ボックス 873"/>
        <xdr:cNvSpPr txBox="1"/>
      </xdr:nvSpPr>
      <xdr:spPr>
        <a:xfrm>
          <a:off x="17910974" y="15427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5" name="直線コネクタ 87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87</xdr:row>
      <xdr:rowOff>54627</xdr:rowOff>
    </xdr:from>
    <xdr:ext cx="377026" cy="259045"/>
    <xdr:sp macro="" textlink="">
      <xdr:nvSpPr>
        <xdr:cNvPr id="876" name="テキスト ボックス 875"/>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98</xdr:row>
      <xdr:rowOff>139700</xdr:rowOff>
    </xdr:from>
    <xdr:to>
      <xdr:col>32</xdr:col>
      <xdr:colOff>186689</xdr:colOff>
      <xdr:row>98</xdr:row>
      <xdr:rowOff>139700</xdr:rowOff>
    </xdr:to>
    <xdr:cxnSp macro="">
      <xdr:nvCxnSpPr>
        <xdr:cNvPr id="878" name="直線コネクタ 877"/>
        <xdr:cNvCxnSpPr/>
      </xdr:nvCxnSpPr>
      <xdr:spPr>
        <a:xfrm>
          <a:off x="22159595" y="16941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10177</xdr:rowOff>
    </xdr:from>
    <xdr:ext cx="249299" cy="259045"/>
    <xdr:sp macro="" textlink="">
      <xdr:nvSpPr>
        <xdr:cNvPr id="879" name="前年度繰上充用金最小値テキスト"/>
        <xdr:cNvSpPr txBox="1"/>
      </xdr:nvSpPr>
      <xdr:spPr>
        <a:xfrm>
          <a:off x="22212300"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0" name="直線コネクタ 879"/>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10177</xdr:rowOff>
    </xdr:from>
    <xdr:ext cx="249299" cy="259045"/>
    <xdr:sp macro="" textlink="">
      <xdr:nvSpPr>
        <xdr:cNvPr id="881" name="前年度繰上充用金最大値テキスト"/>
        <xdr:cNvSpPr txBox="1"/>
      </xdr:nvSpPr>
      <xdr:spPr>
        <a:xfrm>
          <a:off x="22212300" y="16640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98</xdr:row>
      <xdr:rowOff>139700</xdr:rowOff>
    </xdr:from>
    <xdr:to>
      <xdr:col>32</xdr:col>
      <xdr:colOff>276225</xdr:colOff>
      <xdr:row>98</xdr:row>
      <xdr:rowOff>139700</xdr:rowOff>
    </xdr:to>
    <xdr:cxnSp macro="">
      <xdr:nvCxnSpPr>
        <xdr:cNvPr id="882" name="直線コネクタ 881"/>
        <xdr:cNvCxnSpPr/>
      </xdr:nvCxnSpPr>
      <xdr:spPr>
        <a:xfrm>
          <a:off x="22072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98</xdr:row>
      <xdr:rowOff>139700</xdr:rowOff>
    </xdr:from>
    <xdr:to>
      <xdr:col>32</xdr:col>
      <xdr:colOff>187325</xdr:colOff>
      <xdr:row>98</xdr:row>
      <xdr:rowOff>139700</xdr:rowOff>
    </xdr:to>
    <xdr:cxnSp macro="">
      <xdr:nvCxnSpPr>
        <xdr:cNvPr id="883" name="直線コネクタ 882"/>
        <xdr:cNvCxnSpPr/>
      </xdr:nvCxnSpPr>
      <xdr:spPr>
        <a:xfrm>
          <a:off x="21323300" y="16941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67327</xdr:rowOff>
    </xdr:from>
    <xdr:ext cx="249299" cy="259045"/>
    <xdr:sp macro="" textlink="">
      <xdr:nvSpPr>
        <xdr:cNvPr id="884" name="前年度繰上充用金平均値テキスト"/>
        <xdr:cNvSpPr txBox="1"/>
      </xdr:nvSpPr>
      <xdr:spPr>
        <a:xfrm>
          <a:off x="22212300" y="16869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885" name="フローチャート : 判断 884"/>
        <xdr:cNvSpPr/>
      </xdr:nvSpPr>
      <xdr:spPr>
        <a:xfrm>
          <a:off x="221107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98</xdr:row>
      <xdr:rowOff>139700</xdr:rowOff>
    </xdr:from>
    <xdr:to>
      <xdr:col>31</xdr:col>
      <xdr:colOff>34925</xdr:colOff>
      <xdr:row>98</xdr:row>
      <xdr:rowOff>139700</xdr:rowOff>
    </xdr:to>
    <xdr:cxnSp macro="">
      <xdr:nvCxnSpPr>
        <xdr:cNvPr id="886" name="直線コネクタ 885"/>
        <xdr:cNvCxnSpPr/>
      </xdr:nvCxnSpPr>
      <xdr:spPr>
        <a:xfrm>
          <a:off x="20434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88900</xdr:rowOff>
    </xdr:from>
    <xdr:to>
      <xdr:col>31</xdr:col>
      <xdr:colOff>85725</xdr:colOff>
      <xdr:row>99</xdr:row>
      <xdr:rowOff>19050</xdr:rowOff>
    </xdr:to>
    <xdr:sp macro="" textlink="">
      <xdr:nvSpPr>
        <xdr:cNvPr id="887" name="フローチャート : 判断 886"/>
        <xdr:cNvSpPr/>
      </xdr:nvSpPr>
      <xdr:spPr>
        <a:xfrm>
          <a:off x="21272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10177</xdr:rowOff>
    </xdr:from>
    <xdr:ext cx="249299" cy="259045"/>
    <xdr:sp macro="" textlink="">
      <xdr:nvSpPr>
        <xdr:cNvPr id="888" name="テキスト ボックス 887"/>
        <xdr:cNvSpPr txBox="1"/>
      </xdr:nvSpPr>
      <xdr:spPr>
        <a:xfrm>
          <a:off x="21198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98</xdr:row>
      <xdr:rowOff>139700</xdr:rowOff>
    </xdr:from>
    <xdr:to>
      <xdr:col>29</xdr:col>
      <xdr:colOff>517525</xdr:colOff>
      <xdr:row>98</xdr:row>
      <xdr:rowOff>139700</xdr:rowOff>
    </xdr:to>
    <xdr:cxnSp macro="">
      <xdr:nvCxnSpPr>
        <xdr:cNvPr id="889" name="直線コネクタ 888"/>
        <xdr:cNvCxnSpPr/>
      </xdr:nvCxnSpPr>
      <xdr:spPr>
        <a:xfrm>
          <a:off x="19545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88900</xdr:rowOff>
    </xdr:from>
    <xdr:to>
      <xdr:col>29</xdr:col>
      <xdr:colOff>568325</xdr:colOff>
      <xdr:row>99</xdr:row>
      <xdr:rowOff>19050</xdr:rowOff>
    </xdr:to>
    <xdr:sp macro="" textlink="">
      <xdr:nvSpPr>
        <xdr:cNvPr id="890" name="フローチャート : 判断 889"/>
        <xdr:cNvSpPr/>
      </xdr:nvSpPr>
      <xdr:spPr>
        <a:xfrm>
          <a:off x="20383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10177</xdr:rowOff>
    </xdr:from>
    <xdr:ext cx="249299" cy="259045"/>
    <xdr:sp macro="" textlink="">
      <xdr:nvSpPr>
        <xdr:cNvPr id="891" name="テキスト ボックス 890"/>
        <xdr:cNvSpPr txBox="1"/>
      </xdr:nvSpPr>
      <xdr:spPr>
        <a:xfrm>
          <a:off x="20309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98</xdr:row>
      <xdr:rowOff>139700</xdr:rowOff>
    </xdr:from>
    <xdr:to>
      <xdr:col>28</xdr:col>
      <xdr:colOff>314325</xdr:colOff>
      <xdr:row>98</xdr:row>
      <xdr:rowOff>139700</xdr:rowOff>
    </xdr:to>
    <xdr:cxnSp macro="">
      <xdr:nvCxnSpPr>
        <xdr:cNvPr id="892" name="直線コネクタ 891"/>
        <xdr:cNvCxnSpPr/>
      </xdr:nvCxnSpPr>
      <xdr:spPr>
        <a:xfrm>
          <a:off x="18656300" y="16941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88900</xdr:rowOff>
    </xdr:from>
    <xdr:to>
      <xdr:col>28</xdr:col>
      <xdr:colOff>365125</xdr:colOff>
      <xdr:row>99</xdr:row>
      <xdr:rowOff>19050</xdr:rowOff>
    </xdr:to>
    <xdr:sp macro="" textlink="">
      <xdr:nvSpPr>
        <xdr:cNvPr id="893" name="フローチャート : 判断 892"/>
        <xdr:cNvSpPr/>
      </xdr:nvSpPr>
      <xdr:spPr>
        <a:xfrm>
          <a:off x="19494500" y="1689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10177</xdr:rowOff>
    </xdr:from>
    <xdr:ext cx="249299" cy="259045"/>
    <xdr:sp macro="" textlink="">
      <xdr:nvSpPr>
        <xdr:cNvPr id="894" name="テキスト ボックス 893"/>
        <xdr:cNvSpPr txBox="1"/>
      </xdr:nvSpPr>
      <xdr:spPr>
        <a:xfrm>
          <a:off x="19420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90</xdr:row>
      <xdr:rowOff>43180</xdr:rowOff>
    </xdr:from>
    <xdr:to>
      <xdr:col>27</xdr:col>
      <xdr:colOff>161925</xdr:colOff>
      <xdr:row>90</xdr:row>
      <xdr:rowOff>144780</xdr:rowOff>
    </xdr:to>
    <xdr:sp macro="" textlink="">
      <xdr:nvSpPr>
        <xdr:cNvPr id="895" name="フローチャート : 判断 894"/>
        <xdr:cNvSpPr/>
      </xdr:nvSpPr>
      <xdr:spPr>
        <a:xfrm>
          <a:off x="18605500" y="15473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88</xdr:row>
      <xdr:rowOff>161307</xdr:rowOff>
    </xdr:from>
    <xdr:ext cx="378565" cy="259045"/>
    <xdr:sp macro="" textlink="">
      <xdr:nvSpPr>
        <xdr:cNvPr id="896" name="テキスト ボックス 895"/>
        <xdr:cNvSpPr txBox="1"/>
      </xdr:nvSpPr>
      <xdr:spPr>
        <a:xfrm>
          <a:off x="18467017" y="15248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7" name="テキスト ボックス 89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8" name="テキスト ボックス 89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9" name="テキスト ボックス 89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0" name="テキスト ボックス 89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1" name="テキスト ボックス 90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98</xdr:row>
      <xdr:rowOff>88900</xdr:rowOff>
    </xdr:from>
    <xdr:to>
      <xdr:col>32</xdr:col>
      <xdr:colOff>238125</xdr:colOff>
      <xdr:row>99</xdr:row>
      <xdr:rowOff>19050</xdr:rowOff>
    </xdr:to>
    <xdr:sp macro="" textlink="">
      <xdr:nvSpPr>
        <xdr:cNvPr id="902" name="円/楕円 901"/>
        <xdr:cNvSpPr/>
      </xdr:nvSpPr>
      <xdr:spPr>
        <a:xfrm>
          <a:off x="221107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97</xdr:row>
      <xdr:rowOff>124477</xdr:rowOff>
    </xdr:from>
    <xdr:ext cx="249299" cy="259045"/>
    <xdr:sp macro="" textlink="">
      <xdr:nvSpPr>
        <xdr:cNvPr id="903" name="前年度繰上充用金該当値テキスト"/>
        <xdr:cNvSpPr txBox="1"/>
      </xdr:nvSpPr>
      <xdr:spPr>
        <a:xfrm>
          <a:off x="22212300" y="1675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88900</xdr:rowOff>
    </xdr:from>
    <xdr:to>
      <xdr:col>31</xdr:col>
      <xdr:colOff>85725</xdr:colOff>
      <xdr:row>99</xdr:row>
      <xdr:rowOff>19050</xdr:rowOff>
    </xdr:to>
    <xdr:sp macro="" textlink="">
      <xdr:nvSpPr>
        <xdr:cNvPr id="904" name="円/楕円 903"/>
        <xdr:cNvSpPr/>
      </xdr:nvSpPr>
      <xdr:spPr>
        <a:xfrm>
          <a:off x="21272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35577</xdr:rowOff>
    </xdr:from>
    <xdr:ext cx="249299" cy="259045"/>
    <xdr:sp macro="" textlink="">
      <xdr:nvSpPr>
        <xdr:cNvPr id="905" name="テキスト ボックス 904"/>
        <xdr:cNvSpPr txBox="1"/>
      </xdr:nvSpPr>
      <xdr:spPr>
        <a:xfrm>
          <a:off x="21198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88900</xdr:rowOff>
    </xdr:from>
    <xdr:to>
      <xdr:col>29</xdr:col>
      <xdr:colOff>568325</xdr:colOff>
      <xdr:row>99</xdr:row>
      <xdr:rowOff>19050</xdr:rowOff>
    </xdr:to>
    <xdr:sp macro="" textlink="">
      <xdr:nvSpPr>
        <xdr:cNvPr id="906" name="円/楕円 905"/>
        <xdr:cNvSpPr/>
      </xdr:nvSpPr>
      <xdr:spPr>
        <a:xfrm>
          <a:off x="20383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97</xdr:row>
      <xdr:rowOff>35577</xdr:rowOff>
    </xdr:from>
    <xdr:ext cx="249299" cy="259045"/>
    <xdr:sp macro="" textlink="">
      <xdr:nvSpPr>
        <xdr:cNvPr id="907" name="テキスト ボックス 906"/>
        <xdr:cNvSpPr txBox="1"/>
      </xdr:nvSpPr>
      <xdr:spPr>
        <a:xfrm>
          <a:off x="20309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88900</xdr:rowOff>
    </xdr:from>
    <xdr:to>
      <xdr:col>28</xdr:col>
      <xdr:colOff>365125</xdr:colOff>
      <xdr:row>99</xdr:row>
      <xdr:rowOff>19050</xdr:rowOff>
    </xdr:to>
    <xdr:sp macro="" textlink="">
      <xdr:nvSpPr>
        <xdr:cNvPr id="908" name="円/楕円 907"/>
        <xdr:cNvSpPr/>
      </xdr:nvSpPr>
      <xdr:spPr>
        <a:xfrm>
          <a:off x="19494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35577</xdr:rowOff>
    </xdr:from>
    <xdr:ext cx="249299" cy="259045"/>
    <xdr:sp macro="" textlink="">
      <xdr:nvSpPr>
        <xdr:cNvPr id="909" name="テキスト ボックス 908"/>
        <xdr:cNvSpPr txBox="1"/>
      </xdr:nvSpPr>
      <xdr:spPr>
        <a:xfrm>
          <a:off x="19420649" y="16666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88900</xdr:rowOff>
    </xdr:from>
    <xdr:to>
      <xdr:col>27</xdr:col>
      <xdr:colOff>161925</xdr:colOff>
      <xdr:row>99</xdr:row>
      <xdr:rowOff>19050</xdr:rowOff>
    </xdr:to>
    <xdr:sp macro="" textlink="">
      <xdr:nvSpPr>
        <xdr:cNvPr id="910" name="円/楕円 909"/>
        <xdr:cNvSpPr/>
      </xdr:nvSpPr>
      <xdr:spPr>
        <a:xfrm>
          <a:off x="18605500" y="1689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10177</xdr:rowOff>
    </xdr:from>
    <xdr:ext cx="249299" cy="259045"/>
    <xdr:sp macro="" textlink="">
      <xdr:nvSpPr>
        <xdr:cNvPr id="911" name="テキスト ボックス 910"/>
        <xdr:cNvSpPr txBox="1"/>
      </xdr:nvSpPr>
      <xdr:spPr>
        <a:xfrm>
          <a:off x="18531649" y="16983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2" name="正方形/長方形 91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3" name="正方形/長方形 912"/>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4" name="テキスト ボックス 91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人件費については、退職者数が平成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年度末の</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人から平成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年度末では２人と減り、退職手当負担金が減となったほか、職員数の減等により全体的に減となった。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扶助費については、臨時福祉給付金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10,464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23,795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13,331</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千円等により減</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公債費については、繰上償還</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660,557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千円により増</a:t>
          </a:r>
          <a:endParaRPr kumimoji="1" lang="ja-JP" altLang="en-US" sz="1300" b="0" i="0" u="none" strike="noStrike" kern="0" cap="none" spc="0" normalizeH="0" baseline="0" noProof="0">
            <a:ln>
              <a:noFill/>
            </a:ln>
            <a:solidFill>
              <a:srgbClr val="FF0000"/>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災害復旧事業費については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、平成</a:t>
          </a:r>
          <a:r>
            <a:rPr kumimoji="1" lang="en-US" altLang="ja-JP" sz="1300" b="0" i="0" u="none" strike="noStrike" kern="0" cap="none" spc="0" normalizeH="0" baseline="0" noProof="0">
              <a:ln>
                <a:noFill/>
              </a:ln>
              <a:solidFill>
                <a:sysClr val="windowText" lastClr="000000"/>
              </a:solidFill>
              <a:effectLst/>
              <a:uLnTx/>
              <a:uFillTx/>
              <a:latin typeface="ＭＳ Ｐゴシック"/>
              <a:ea typeface="+mn-ea"/>
              <a:cs typeface="+mn-cs"/>
            </a:rPr>
            <a:t>26</a:t>
          </a:r>
          <a:r>
            <a:rPr kumimoji="1" lang="ja-JP" altLang="en-US" sz="1300" b="0" i="0" u="none" strike="noStrike" kern="0" cap="none" spc="0" normalizeH="0" baseline="0" noProof="0">
              <a:ln>
                <a:noFill/>
              </a:ln>
              <a:solidFill>
                <a:sysClr val="windowText" lastClr="000000"/>
              </a:solidFill>
              <a:effectLst/>
              <a:uLnTx/>
              <a:uFillTx/>
              <a:latin typeface="ＭＳ Ｐゴシック"/>
              <a:ea typeface="+mn-ea"/>
              <a:cs typeface="+mn-cs"/>
            </a:rPr>
            <a:t>年８月豪雨災害の本格復旧工事が行われたため</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増</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投資及び出資金については、大豊町森林組合出資金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21,000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千円、中央地域公共交通新会社出資金　</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H26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4,100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千円　の皆減により減</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繰出金については、国保、介護、後期高齢特別会計への繰出の増の他、土地開発基金への積立により増となった。</a:t>
          </a:r>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高知県大豊町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4,199
4,166
315.06
5,847,904
5,289,165
199,724
2,900,398
2,986,338</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11.4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－０</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123/147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4,904</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30690</xdr:rowOff>
    </xdr:from>
    <xdr:to>
      <xdr:col>6</xdr:col>
      <xdr:colOff>510540</xdr:colOff>
      <xdr:row>38</xdr:row>
      <xdr:rowOff>123730</xdr:rowOff>
    </xdr:to>
    <xdr:cxnSp macro="">
      <xdr:nvCxnSpPr>
        <xdr:cNvPr id="57" name="直線コネクタ 56"/>
        <xdr:cNvCxnSpPr/>
      </xdr:nvCxnSpPr>
      <xdr:spPr>
        <a:xfrm flipV="1">
          <a:off x="4633595" y="5174190"/>
          <a:ext cx="1270" cy="14646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127557</xdr:rowOff>
    </xdr:from>
    <xdr:ext cx="469744" cy="259045"/>
    <xdr:sp macro="" textlink="">
      <xdr:nvSpPr>
        <xdr:cNvPr id="58" name="議会費最小値テキスト"/>
        <xdr:cNvSpPr txBox="1"/>
      </xdr:nvSpPr>
      <xdr:spPr>
        <a:xfrm>
          <a:off x="4686300" y="664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8,978</a:t>
          </a:r>
          <a:endParaRPr kumimoji="1" lang="ja-JP" altLang="en-US" sz="1000" b="1">
            <a:latin typeface="ＭＳ Ｐゴシック"/>
          </a:endParaRPr>
        </a:p>
      </xdr:txBody>
    </xdr:sp>
    <xdr:clientData/>
  </xdr:oneCellAnchor>
  <xdr:twoCellAnchor>
    <xdr:from>
      <xdr:col>6</xdr:col>
      <xdr:colOff>422275</xdr:colOff>
      <xdr:row>38</xdr:row>
      <xdr:rowOff>123730</xdr:rowOff>
    </xdr:from>
    <xdr:to>
      <xdr:col>6</xdr:col>
      <xdr:colOff>600075</xdr:colOff>
      <xdr:row>38</xdr:row>
      <xdr:rowOff>123730</xdr:rowOff>
    </xdr:to>
    <xdr:cxnSp macro="">
      <xdr:nvCxnSpPr>
        <xdr:cNvPr id="59" name="直線コネクタ 58"/>
        <xdr:cNvCxnSpPr/>
      </xdr:nvCxnSpPr>
      <xdr:spPr>
        <a:xfrm>
          <a:off x="4546600" y="66388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148817</xdr:rowOff>
    </xdr:from>
    <xdr:ext cx="534377" cy="259045"/>
    <xdr:sp macro="" textlink="">
      <xdr:nvSpPr>
        <xdr:cNvPr id="60" name="議会費最大値テキスト"/>
        <xdr:cNvSpPr txBox="1"/>
      </xdr:nvSpPr>
      <xdr:spPr>
        <a:xfrm>
          <a:off x="4686300" y="4949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98,676</a:t>
          </a:r>
          <a:endParaRPr kumimoji="1" lang="ja-JP" altLang="en-US" sz="1000" b="1">
            <a:latin typeface="ＭＳ Ｐゴシック"/>
          </a:endParaRPr>
        </a:p>
      </xdr:txBody>
    </xdr:sp>
    <xdr:clientData/>
  </xdr:oneCellAnchor>
  <xdr:twoCellAnchor>
    <xdr:from>
      <xdr:col>6</xdr:col>
      <xdr:colOff>422275</xdr:colOff>
      <xdr:row>30</xdr:row>
      <xdr:rowOff>30690</xdr:rowOff>
    </xdr:from>
    <xdr:to>
      <xdr:col>6</xdr:col>
      <xdr:colOff>600075</xdr:colOff>
      <xdr:row>30</xdr:row>
      <xdr:rowOff>30690</xdr:rowOff>
    </xdr:to>
    <xdr:cxnSp macro="">
      <xdr:nvCxnSpPr>
        <xdr:cNvPr id="61" name="直線コネクタ 60"/>
        <xdr:cNvCxnSpPr/>
      </xdr:nvCxnSpPr>
      <xdr:spPr>
        <a:xfrm>
          <a:off x="4546600" y="5174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48603</xdr:rowOff>
    </xdr:from>
    <xdr:to>
      <xdr:col>6</xdr:col>
      <xdr:colOff>511175</xdr:colOff>
      <xdr:row>38</xdr:row>
      <xdr:rowOff>64654</xdr:rowOff>
    </xdr:to>
    <xdr:cxnSp macro="">
      <xdr:nvCxnSpPr>
        <xdr:cNvPr id="62" name="直線コネクタ 61"/>
        <xdr:cNvCxnSpPr/>
      </xdr:nvCxnSpPr>
      <xdr:spPr>
        <a:xfrm flipV="1">
          <a:off x="3797300" y="6563703"/>
          <a:ext cx="838200" cy="16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114667</xdr:rowOff>
    </xdr:from>
    <xdr:ext cx="534377" cy="259045"/>
    <xdr:sp macro="" textlink="">
      <xdr:nvSpPr>
        <xdr:cNvPr id="63" name="議会費平均値テキスト"/>
        <xdr:cNvSpPr txBox="1"/>
      </xdr:nvSpPr>
      <xdr:spPr>
        <a:xfrm>
          <a:off x="4686300" y="62868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18,323</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91790</xdr:rowOff>
    </xdr:from>
    <xdr:to>
      <xdr:col>6</xdr:col>
      <xdr:colOff>561975</xdr:colOff>
      <xdr:row>38</xdr:row>
      <xdr:rowOff>21940</xdr:rowOff>
    </xdr:to>
    <xdr:sp macro="" textlink="">
      <xdr:nvSpPr>
        <xdr:cNvPr id="64" name="フローチャート : 判断 63"/>
        <xdr:cNvSpPr/>
      </xdr:nvSpPr>
      <xdr:spPr>
        <a:xfrm>
          <a:off x="4584700" y="6435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64654</xdr:rowOff>
    </xdr:from>
    <xdr:to>
      <xdr:col>5</xdr:col>
      <xdr:colOff>358775</xdr:colOff>
      <xdr:row>38</xdr:row>
      <xdr:rowOff>70059</xdr:rowOff>
    </xdr:to>
    <xdr:cxnSp macro="">
      <xdr:nvCxnSpPr>
        <xdr:cNvPr id="65" name="直線コネクタ 64"/>
        <xdr:cNvCxnSpPr/>
      </xdr:nvCxnSpPr>
      <xdr:spPr>
        <a:xfrm flipV="1">
          <a:off x="2908300" y="6579754"/>
          <a:ext cx="889000" cy="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92525</xdr:rowOff>
    </xdr:from>
    <xdr:to>
      <xdr:col>5</xdr:col>
      <xdr:colOff>409575</xdr:colOff>
      <xdr:row>38</xdr:row>
      <xdr:rowOff>22675</xdr:rowOff>
    </xdr:to>
    <xdr:sp macro="" textlink="">
      <xdr:nvSpPr>
        <xdr:cNvPr id="66" name="フローチャート : 判断 65"/>
        <xdr:cNvSpPr/>
      </xdr:nvSpPr>
      <xdr:spPr>
        <a:xfrm>
          <a:off x="3746500" y="6436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39202</xdr:rowOff>
    </xdr:from>
    <xdr:ext cx="534377" cy="259045"/>
    <xdr:sp macro="" textlink="">
      <xdr:nvSpPr>
        <xdr:cNvPr id="67" name="テキスト ボックス 66"/>
        <xdr:cNvSpPr txBox="1"/>
      </xdr:nvSpPr>
      <xdr:spPr>
        <a:xfrm>
          <a:off x="3530111" y="6211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18,278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70059</xdr:rowOff>
    </xdr:from>
    <xdr:to>
      <xdr:col>4</xdr:col>
      <xdr:colOff>155575</xdr:colOff>
      <xdr:row>38</xdr:row>
      <xdr:rowOff>80770</xdr:rowOff>
    </xdr:to>
    <xdr:cxnSp macro="">
      <xdr:nvCxnSpPr>
        <xdr:cNvPr id="68" name="直線コネクタ 67"/>
        <xdr:cNvCxnSpPr/>
      </xdr:nvCxnSpPr>
      <xdr:spPr>
        <a:xfrm flipV="1">
          <a:off x="2019300" y="6585159"/>
          <a:ext cx="889000" cy="10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94386</xdr:rowOff>
    </xdr:from>
    <xdr:to>
      <xdr:col>4</xdr:col>
      <xdr:colOff>206375</xdr:colOff>
      <xdr:row>38</xdr:row>
      <xdr:rowOff>24536</xdr:rowOff>
    </xdr:to>
    <xdr:sp macro="" textlink="">
      <xdr:nvSpPr>
        <xdr:cNvPr id="69" name="フローチャート : 判断 68"/>
        <xdr:cNvSpPr/>
      </xdr:nvSpPr>
      <xdr:spPr>
        <a:xfrm>
          <a:off x="2857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41063</xdr:rowOff>
    </xdr:from>
    <xdr:ext cx="534377" cy="259045"/>
    <xdr:sp macro="" textlink="">
      <xdr:nvSpPr>
        <xdr:cNvPr id="70" name="テキスト ボックス 69"/>
        <xdr:cNvSpPr txBox="1"/>
      </xdr:nvSpPr>
      <xdr:spPr>
        <a:xfrm>
          <a:off x="2641111" y="6213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18,164</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49175</xdr:rowOff>
    </xdr:from>
    <xdr:to>
      <xdr:col>2</xdr:col>
      <xdr:colOff>638175</xdr:colOff>
      <xdr:row>38</xdr:row>
      <xdr:rowOff>80770</xdr:rowOff>
    </xdr:to>
    <xdr:cxnSp macro="">
      <xdr:nvCxnSpPr>
        <xdr:cNvPr id="71" name="直線コネクタ 70"/>
        <xdr:cNvCxnSpPr/>
      </xdr:nvCxnSpPr>
      <xdr:spPr>
        <a:xfrm>
          <a:off x="1130300" y="6564275"/>
          <a:ext cx="889000" cy="3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95301</xdr:rowOff>
    </xdr:from>
    <xdr:to>
      <xdr:col>3</xdr:col>
      <xdr:colOff>3175</xdr:colOff>
      <xdr:row>38</xdr:row>
      <xdr:rowOff>25451</xdr:rowOff>
    </xdr:to>
    <xdr:sp macro="" textlink="">
      <xdr:nvSpPr>
        <xdr:cNvPr id="72" name="フローチャート : 判断 71"/>
        <xdr:cNvSpPr/>
      </xdr:nvSpPr>
      <xdr:spPr>
        <a:xfrm>
          <a:off x="1968500" y="643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41978</xdr:rowOff>
    </xdr:from>
    <xdr:ext cx="534377" cy="259045"/>
    <xdr:sp macro="" textlink="">
      <xdr:nvSpPr>
        <xdr:cNvPr id="73" name="テキスト ボックス 72"/>
        <xdr:cNvSpPr txBox="1"/>
      </xdr:nvSpPr>
      <xdr:spPr>
        <a:xfrm>
          <a:off x="1752111" y="621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18,108</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65942</xdr:rowOff>
    </xdr:from>
    <xdr:to>
      <xdr:col>1</xdr:col>
      <xdr:colOff>485775</xdr:colOff>
      <xdr:row>37</xdr:row>
      <xdr:rowOff>167542</xdr:rowOff>
    </xdr:to>
    <xdr:sp macro="" textlink="">
      <xdr:nvSpPr>
        <xdr:cNvPr id="74" name="フローチャート : 判断 73"/>
        <xdr:cNvSpPr/>
      </xdr:nvSpPr>
      <xdr:spPr>
        <a:xfrm>
          <a:off x="1079500" y="6409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12619</xdr:rowOff>
    </xdr:from>
    <xdr:ext cx="534377" cy="259045"/>
    <xdr:sp macro="" textlink="">
      <xdr:nvSpPr>
        <xdr:cNvPr id="75" name="テキスト ボックス 74"/>
        <xdr:cNvSpPr txBox="1"/>
      </xdr:nvSpPr>
      <xdr:spPr>
        <a:xfrm>
          <a:off x="863111" y="6184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19,906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37</xdr:row>
      <xdr:rowOff>169253</xdr:rowOff>
    </xdr:from>
    <xdr:to>
      <xdr:col>6</xdr:col>
      <xdr:colOff>561975</xdr:colOff>
      <xdr:row>38</xdr:row>
      <xdr:rowOff>99403</xdr:rowOff>
    </xdr:to>
    <xdr:sp macro="" textlink="">
      <xdr:nvSpPr>
        <xdr:cNvPr id="81" name="円/楕円 80"/>
        <xdr:cNvSpPr/>
      </xdr:nvSpPr>
      <xdr:spPr>
        <a:xfrm>
          <a:off x="4584700" y="65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84180</xdr:rowOff>
    </xdr:from>
    <xdr:ext cx="534377" cy="259045"/>
    <xdr:sp macro="" textlink="">
      <xdr:nvSpPr>
        <xdr:cNvPr id="82" name="議会費該当値テキスト"/>
        <xdr:cNvSpPr txBox="1"/>
      </xdr:nvSpPr>
      <xdr:spPr>
        <a:xfrm>
          <a:off x="4686300" y="6427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13,579</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13854</xdr:rowOff>
    </xdr:from>
    <xdr:to>
      <xdr:col>5</xdr:col>
      <xdr:colOff>409575</xdr:colOff>
      <xdr:row>38</xdr:row>
      <xdr:rowOff>115454</xdr:rowOff>
    </xdr:to>
    <xdr:sp macro="" textlink="">
      <xdr:nvSpPr>
        <xdr:cNvPr id="83" name="円/楕円 82"/>
        <xdr:cNvSpPr/>
      </xdr:nvSpPr>
      <xdr:spPr>
        <a:xfrm>
          <a:off x="3746500" y="652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106581</xdr:rowOff>
    </xdr:from>
    <xdr:ext cx="534377" cy="259045"/>
    <xdr:sp macro="" textlink="">
      <xdr:nvSpPr>
        <xdr:cNvPr id="84" name="テキスト ボックス 83"/>
        <xdr:cNvSpPr txBox="1"/>
      </xdr:nvSpPr>
      <xdr:spPr>
        <a:xfrm>
          <a:off x="3530111" y="6621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12,596</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19259</xdr:rowOff>
    </xdr:from>
    <xdr:to>
      <xdr:col>4</xdr:col>
      <xdr:colOff>206375</xdr:colOff>
      <xdr:row>38</xdr:row>
      <xdr:rowOff>120859</xdr:rowOff>
    </xdr:to>
    <xdr:sp macro="" textlink="">
      <xdr:nvSpPr>
        <xdr:cNvPr id="85" name="円/楕円 84"/>
        <xdr:cNvSpPr/>
      </xdr:nvSpPr>
      <xdr:spPr>
        <a:xfrm>
          <a:off x="2857500" y="653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111986</xdr:rowOff>
    </xdr:from>
    <xdr:ext cx="534377" cy="259045"/>
    <xdr:sp macro="" textlink="">
      <xdr:nvSpPr>
        <xdr:cNvPr id="86" name="テキスト ボックス 85"/>
        <xdr:cNvSpPr txBox="1"/>
      </xdr:nvSpPr>
      <xdr:spPr>
        <a:xfrm>
          <a:off x="2641111" y="662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12,265</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29970</xdr:rowOff>
    </xdr:from>
    <xdr:to>
      <xdr:col>3</xdr:col>
      <xdr:colOff>3175</xdr:colOff>
      <xdr:row>38</xdr:row>
      <xdr:rowOff>131570</xdr:rowOff>
    </xdr:to>
    <xdr:sp macro="" textlink="">
      <xdr:nvSpPr>
        <xdr:cNvPr id="87" name="円/楕円 86"/>
        <xdr:cNvSpPr/>
      </xdr:nvSpPr>
      <xdr:spPr>
        <a:xfrm>
          <a:off x="1968500" y="6545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122697</xdr:rowOff>
    </xdr:from>
    <xdr:ext cx="534377" cy="259045"/>
    <xdr:sp macro="" textlink="">
      <xdr:nvSpPr>
        <xdr:cNvPr id="88" name="テキスト ボックス 87"/>
        <xdr:cNvSpPr txBox="1"/>
      </xdr:nvSpPr>
      <xdr:spPr>
        <a:xfrm>
          <a:off x="1752111" y="663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11,609</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169825</xdr:rowOff>
    </xdr:from>
    <xdr:to>
      <xdr:col>1</xdr:col>
      <xdr:colOff>485775</xdr:colOff>
      <xdr:row>38</xdr:row>
      <xdr:rowOff>99975</xdr:rowOff>
    </xdr:to>
    <xdr:sp macro="" textlink="">
      <xdr:nvSpPr>
        <xdr:cNvPr id="89" name="円/楕円 88"/>
        <xdr:cNvSpPr/>
      </xdr:nvSpPr>
      <xdr:spPr>
        <a:xfrm>
          <a:off x="1079500" y="6513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91102</xdr:rowOff>
    </xdr:from>
    <xdr:ext cx="534377" cy="259045"/>
    <xdr:sp macro="" textlink="">
      <xdr:nvSpPr>
        <xdr:cNvPr id="90" name="テキスト ボックス 89"/>
        <xdr:cNvSpPr txBox="1"/>
      </xdr:nvSpPr>
      <xdr:spPr>
        <a:xfrm>
          <a:off x="863111" y="6606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13,544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81,698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2" name="テキスト ボックス 101"/>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4" name="テキスト ボックス 103"/>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6" name="テキスト ボックス 105"/>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0" name="テキスト ボックス 109"/>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2" name="テキスト ボックス 111"/>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4" name="テキスト ボックス 113"/>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167188</xdr:rowOff>
    </xdr:from>
    <xdr:to>
      <xdr:col>6</xdr:col>
      <xdr:colOff>510540</xdr:colOff>
      <xdr:row>58</xdr:row>
      <xdr:rowOff>157199</xdr:rowOff>
    </xdr:to>
    <xdr:cxnSp macro="">
      <xdr:nvCxnSpPr>
        <xdr:cNvPr id="116" name="直線コネクタ 115"/>
        <xdr:cNvCxnSpPr/>
      </xdr:nvCxnSpPr>
      <xdr:spPr>
        <a:xfrm flipV="1">
          <a:off x="4633595" y="8568238"/>
          <a:ext cx="1270" cy="15330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161026</xdr:rowOff>
    </xdr:from>
    <xdr:ext cx="599010" cy="259045"/>
    <xdr:sp macro="" textlink="">
      <xdr:nvSpPr>
        <xdr:cNvPr id="117" name="総務費最小値テキスト"/>
        <xdr:cNvSpPr txBox="1"/>
      </xdr:nvSpPr>
      <xdr:spPr>
        <a:xfrm>
          <a:off x="4686300" y="10105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103,925</a:t>
          </a:r>
          <a:endParaRPr kumimoji="1" lang="ja-JP" altLang="en-US" sz="1000" b="1">
            <a:latin typeface="ＭＳ Ｐゴシック"/>
          </a:endParaRPr>
        </a:p>
      </xdr:txBody>
    </xdr:sp>
    <xdr:clientData/>
  </xdr:oneCellAnchor>
  <xdr:twoCellAnchor>
    <xdr:from>
      <xdr:col>6</xdr:col>
      <xdr:colOff>422275</xdr:colOff>
      <xdr:row>58</xdr:row>
      <xdr:rowOff>157199</xdr:rowOff>
    </xdr:from>
    <xdr:to>
      <xdr:col>6</xdr:col>
      <xdr:colOff>600075</xdr:colOff>
      <xdr:row>58</xdr:row>
      <xdr:rowOff>157199</xdr:rowOff>
    </xdr:to>
    <xdr:cxnSp macro="">
      <xdr:nvCxnSpPr>
        <xdr:cNvPr id="118" name="直線コネクタ 117"/>
        <xdr:cNvCxnSpPr/>
      </xdr:nvCxnSpPr>
      <xdr:spPr>
        <a:xfrm>
          <a:off x="4546600" y="10101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113865</xdr:rowOff>
    </xdr:from>
    <xdr:ext cx="690189" cy="259045"/>
    <xdr:sp macro="" textlink="">
      <xdr:nvSpPr>
        <xdr:cNvPr id="119" name="総務費最大値テキスト"/>
        <xdr:cNvSpPr txBox="1"/>
      </xdr:nvSpPr>
      <xdr:spPr>
        <a:xfrm>
          <a:off x="4686300" y="83434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1,512,248</a:t>
          </a:r>
          <a:endParaRPr kumimoji="1" lang="ja-JP" altLang="en-US" sz="1000" b="1">
            <a:latin typeface="ＭＳ Ｐゴシック"/>
          </a:endParaRPr>
        </a:p>
      </xdr:txBody>
    </xdr:sp>
    <xdr:clientData/>
  </xdr:oneCellAnchor>
  <xdr:twoCellAnchor>
    <xdr:from>
      <xdr:col>6</xdr:col>
      <xdr:colOff>422275</xdr:colOff>
      <xdr:row>49</xdr:row>
      <xdr:rowOff>167188</xdr:rowOff>
    </xdr:from>
    <xdr:to>
      <xdr:col>6</xdr:col>
      <xdr:colOff>600075</xdr:colOff>
      <xdr:row>49</xdr:row>
      <xdr:rowOff>167188</xdr:rowOff>
    </xdr:to>
    <xdr:cxnSp macro="">
      <xdr:nvCxnSpPr>
        <xdr:cNvPr id="120" name="直線コネクタ 119"/>
        <xdr:cNvCxnSpPr/>
      </xdr:nvCxnSpPr>
      <xdr:spPr>
        <a:xfrm>
          <a:off x="4546600" y="8568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61891</xdr:rowOff>
    </xdr:from>
    <xdr:to>
      <xdr:col>6</xdr:col>
      <xdr:colOff>511175</xdr:colOff>
      <xdr:row>58</xdr:row>
      <xdr:rowOff>69855</xdr:rowOff>
    </xdr:to>
    <xdr:cxnSp macro="">
      <xdr:nvCxnSpPr>
        <xdr:cNvPr id="121" name="直線コネクタ 120"/>
        <xdr:cNvCxnSpPr/>
      </xdr:nvCxnSpPr>
      <xdr:spPr>
        <a:xfrm flipV="1">
          <a:off x="3797300" y="10005991"/>
          <a:ext cx="838200" cy="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124793</xdr:rowOff>
    </xdr:from>
    <xdr:ext cx="599010" cy="259045"/>
    <xdr:sp macro="" textlink="">
      <xdr:nvSpPr>
        <xdr:cNvPr id="122" name="総務費平均値テキスト"/>
        <xdr:cNvSpPr txBox="1"/>
      </xdr:nvSpPr>
      <xdr:spPr>
        <a:xfrm>
          <a:off x="4686300" y="9725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265,543</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101916</xdr:rowOff>
    </xdr:from>
    <xdr:to>
      <xdr:col>6</xdr:col>
      <xdr:colOff>561975</xdr:colOff>
      <xdr:row>58</xdr:row>
      <xdr:rowOff>32066</xdr:rowOff>
    </xdr:to>
    <xdr:sp macro="" textlink="">
      <xdr:nvSpPr>
        <xdr:cNvPr id="123" name="フローチャート : 判断 122"/>
        <xdr:cNvSpPr/>
      </xdr:nvSpPr>
      <xdr:spPr>
        <a:xfrm>
          <a:off x="4584700" y="9874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69855</xdr:rowOff>
    </xdr:from>
    <xdr:to>
      <xdr:col>5</xdr:col>
      <xdr:colOff>358775</xdr:colOff>
      <xdr:row>58</xdr:row>
      <xdr:rowOff>75715</xdr:rowOff>
    </xdr:to>
    <xdr:cxnSp macro="">
      <xdr:nvCxnSpPr>
        <xdr:cNvPr id="124" name="直線コネクタ 123"/>
        <xdr:cNvCxnSpPr/>
      </xdr:nvCxnSpPr>
      <xdr:spPr>
        <a:xfrm flipV="1">
          <a:off x="2908300" y="10013955"/>
          <a:ext cx="889000" cy="5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128185</xdr:rowOff>
    </xdr:from>
    <xdr:to>
      <xdr:col>5</xdr:col>
      <xdr:colOff>409575</xdr:colOff>
      <xdr:row>58</xdr:row>
      <xdr:rowOff>58335</xdr:rowOff>
    </xdr:to>
    <xdr:sp macro="" textlink="">
      <xdr:nvSpPr>
        <xdr:cNvPr id="125" name="フローチャート : 判断 124"/>
        <xdr:cNvSpPr/>
      </xdr:nvSpPr>
      <xdr:spPr>
        <a:xfrm>
          <a:off x="3746500" y="990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74862</xdr:rowOff>
    </xdr:from>
    <xdr:ext cx="599010" cy="259045"/>
    <xdr:sp macro="" textlink="">
      <xdr:nvSpPr>
        <xdr:cNvPr id="126" name="テキスト ボックス 125"/>
        <xdr:cNvSpPr txBox="1"/>
      </xdr:nvSpPr>
      <xdr:spPr>
        <a:xfrm>
          <a:off x="3497794" y="96760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241,411</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32972</xdr:rowOff>
    </xdr:from>
    <xdr:to>
      <xdr:col>4</xdr:col>
      <xdr:colOff>155575</xdr:colOff>
      <xdr:row>58</xdr:row>
      <xdr:rowOff>75715</xdr:rowOff>
    </xdr:to>
    <xdr:cxnSp macro="">
      <xdr:nvCxnSpPr>
        <xdr:cNvPr id="127" name="直線コネクタ 126"/>
        <xdr:cNvCxnSpPr/>
      </xdr:nvCxnSpPr>
      <xdr:spPr>
        <a:xfrm>
          <a:off x="2019300" y="9977072"/>
          <a:ext cx="889000" cy="4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119418</xdr:rowOff>
    </xdr:from>
    <xdr:to>
      <xdr:col>4</xdr:col>
      <xdr:colOff>206375</xdr:colOff>
      <xdr:row>58</xdr:row>
      <xdr:rowOff>49568</xdr:rowOff>
    </xdr:to>
    <xdr:sp macro="" textlink="">
      <xdr:nvSpPr>
        <xdr:cNvPr id="128" name="フローチャート : 判断 127"/>
        <xdr:cNvSpPr/>
      </xdr:nvSpPr>
      <xdr:spPr>
        <a:xfrm>
          <a:off x="2857500" y="9892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66095</xdr:rowOff>
    </xdr:from>
    <xdr:ext cx="599010" cy="259045"/>
    <xdr:sp macro="" textlink="">
      <xdr:nvSpPr>
        <xdr:cNvPr id="129" name="テキスト ボックス 128"/>
        <xdr:cNvSpPr txBox="1"/>
      </xdr:nvSpPr>
      <xdr:spPr>
        <a:xfrm>
          <a:off x="2608794" y="9667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249,465</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32972</xdr:rowOff>
    </xdr:from>
    <xdr:to>
      <xdr:col>2</xdr:col>
      <xdr:colOff>638175</xdr:colOff>
      <xdr:row>58</xdr:row>
      <xdr:rowOff>57441</xdr:rowOff>
    </xdr:to>
    <xdr:cxnSp macro="">
      <xdr:nvCxnSpPr>
        <xdr:cNvPr id="130" name="直線コネクタ 129"/>
        <xdr:cNvCxnSpPr/>
      </xdr:nvCxnSpPr>
      <xdr:spPr>
        <a:xfrm flipV="1">
          <a:off x="1130300" y="9977072"/>
          <a:ext cx="889000" cy="24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112230</xdr:rowOff>
    </xdr:from>
    <xdr:to>
      <xdr:col>3</xdr:col>
      <xdr:colOff>3175</xdr:colOff>
      <xdr:row>58</xdr:row>
      <xdr:rowOff>42380</xdr:rowOff>
    </xdr:to>
    <xdr:sp macro="" textlink="">
      <xdr:nvSpPr>
        <xdr:cNvPr id="131" name="フローチャート : 判断 130"/>
        <xdr:cNvSpPr/>
      </xdr:nvSpPr>
      <xdr:spPr>
        <a:xfrm>
          <a:off x="1968500" y="988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58907</xdr:rowOff>
    </xdr:from>
    <xdr:ext cx="599010" cy="259045"/>
    <xdr:sp macro="" textlink="">
      <xdr:nvSpPr>
        <xdr:cNvPr id="132" name="テキスト ボックス 131"/>
        <xdr:cNvSpPr txBox="1"/>
      </xdr:nvSpPr>
      <xdr:spPr>
        <a:xfrm>
          <a:off x="1719794" y="9660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256,068</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130739</xdr:rowOff>
    </xdr:from>
    <xdr:to>
      <xdr:col>1</xdr:col>
      <xdr:colOff>485775</xdr:colOff>
      <xdr:row>58</xdr:row>
      <xdr:rowOff>60889</xdr:rowOff>
    </xdr:to>
    <xdr:sp macro="" textlink="">
      <xdr:nvSpPr>
        <xdr:cNvPr id="133" name="フローチャート : 判断 132"/>
        <xdr:cNvSpPr/>
      </xdr:nvSpPr>
      <xdr:spPr>
        <a:xfrm>
          <a:off x="1079500" y="9903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77416</xdr:rowOff>
    </xdr:from>
    <xdr:ext cx="599010" cy="259045"/>
    <xdr:sp macro="" textlink="">
      <xdr:nvSpPr>
        <xdr:cNvPr id="134" name="テキスト ボックス 133"/>
        <xdr:cNvSpPr txBox="1"/>
      </xdr:nvSpPr>
      <xdr:spPr>
        <a:xfrm>
          <a:off x="830794" y="9678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239,066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58</xdr:row>
      <xdr:rowOff>11091</xdr:rowOff>
    </xdr:from>
    <xdr:to>
      <xdr:col>6</xdr:col>
      <xdr:colOff>561975</xdr:colOff>
      <xdr:row>58</xdr:row>
      <xdr:rowOff>112691</xdr:rowOff>
    </xdr:to>
    <xdr:sp macro="" textlink="">
      <xdr:nvSpPr>
        <xdr:cNvPr id="140" name="円/楕円 139"/>
        <xdr:cNvSpPr/>
      </xdr:nvSpPr>
      <xdr:spPr>
        <a:xfrm>
          <a:off x="4584700" y="99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97468</xdr:rowOff>
    </xdr:from>
    <xdr:ext cx="599010" cy="259045"/>
    <xdr:sp macro="" textlink="">
      <xdr:nvSpPr>
        <xdr:cNvPr id="141" name="総務費該当値テキスト"/>
        <xdr:cNvSpPr txBox="1"/>
      </xdr:nvSpPr>
      <xdr:spPr>
        <a:xfrm>
          <a:off x="4686300" y="98701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191,478</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19055</xdr:rowOff>
    </xdr:from>
    <xdr:to>
      <xdr:col>5</xdr:col>
      <xdr:colOff>409575</xdr:colOff>
      <xdr:row>58</xdr:row>
      <xdr:rowOff>120655</xdr:rowOff>
    </xdr:to>
    <xdr:sp macro="" textlink="">
      <xdr:nvSpPr>
        <xdr:cNvPr id="142" name="円/楕円 141"/>
        <xdr:cNvSpPr/>
      </xdr:nvSpPr>
      <xdr:spPr>
        <a:xfrm>
          <a:off x="3746500" y="996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111782</xdr:rowOff>
    </xdr:from>
    <xdr:ext cx="599010" cy="259045"/>
    <xdr:sp macro="" textlink="">
      <xdr:nvSpPr>
        <xdr:cNvPr id="143" name="テキスト ボックス 142"/>
        <xdr:cNvSpPr txBox="1"/>
      </xdr:nvSpPr>
      <xdr:spPr>
        <a:xfrm>
          <a:off x="3497794" y="10055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184,162</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24915</xdr:rowOff>
    </xdr:from>
    <xdr:to>
      <xdr:col>4</xdr:col>
      <xdr:colOff>206375</xdr:colOff>
      <xdr:row>58</xdr:row>
      <xdr:rowOff>126515</xdr:rowOff>
    </xdr:to>
    <xdr:sp macro="" textlink="">
      <xdr:nvSpPr>
        <xdr:cNvPr id="144" name="円/楕円 143"/>
        <xdr:cNvSpPr/>
      </xdr:nvSpPr>
      <xdr:spPr>
        <a:xfrm>
          <a:off x="2857500" y="9969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117642</xdr:rowOff>
    </xdr:from>
    <xdr:ext cx="599010" cy="259045"/>
    <xdr:sp macro="" textlink="">
      <xdr:nvSpPr>
        <xdr:cNvPr id="145" name="テキスト ボックス 144"/>
        <xdr:cNvSpPr txBox="1"/>
      </xdr:nvSpPr>
      <xdr:spPr>
        <a:xfrm>
          <a:off x="2608794" y="10061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178,779</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153622</xdr:rowOff>
    </xdr:from>
    <xdr:to>
      <xdr:col>3</xdr:col>
      <xdr:colOff>3175</xdr:colOff>
      <xdr:row>58</xdr:row>
      <xdr:rowOff>83772</xdr:rowOff>
    </xdr:to>
    <xdr:sp macro="" textlink="">
      <xdr:nvSpPr>
        <xdr:cNvPr id="146" name="円/楕円 145"/>
        <xdr:cNvSpPr/>
      </xdr:nvSpPr>
      <xdr:spPr>
        <a:xfrm>
          <a:off x="1968500" y="992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74899</xdr:rowOff>
    </xdr:from>
    <xdr:ext cx="599010" cy="259045"/>
    <xdr:sp macro="" textlink="">
      <xdr:nvSpPr>
        <xdr:cNvPr id="147" name="テキスト ボックス 146"/>
        <xdr:cNvSpPr txBox="1"/>
      </xdr:nvSpPr>
      <xdr:spPr>
        <a:xfrm>
          <a:off x="1719794" y="10018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218,044</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6641</xdr:rowOff>
    </xdr:from>
    <xdr:to>
      <xdr:col>1</xdr:col>
      <xdr:colOff>485775</xdr:colOff>
      <xdr:row>58</xdr:row>
      <xdr:rowOff>108241</xdr:rowOff>
    </xdr:to>
    <xdr:sp macro="" textlink="">
      <xdr:nvSpPr>
        <xdr:cNvPr id="148" name="円/楕円 147"/>
        <xdr:cNvSpPr/>
      </xdr:nvSpPr>
      <xdr:spPr>
        <a:xfrm>
          <a:off x="1079500" y="9950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99368</xdr:rowOff>
    </xdr:from>
    <xdr:ext cx="599010" cy="259045"/>
    <xdr:sp macro="" textlink="">
      <xdr:nvSpPr>
        <xdr:cNvPr id="149" name="テキスト ボックス 148"/>
        <xdr:cNvSpPr txBox="1"/>
      </xdr:nvSpPr>
      <xdr:spPr>
        <a:xfrm>
          <a:off x="830794" y="10043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195,566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33/147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199,774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9" name="テキスト ボックス 168"/>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71" name="テキスト ボックス 170"/>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133369</xdr:rowOff>
    </xdr:from>
    <xdr:to>
      <xdr:col>6</xdr:col>
      <xdr:colOff>510540</xdr:colOff>
      <xdr:row>78</xdr:row>
      <xdr:rowOff>58435</xdr:rowOff>
    </xdr:to>
    <xdr:cxnSp macro="">
      <xdr:nvCxnSpPr>
        <xdr:cNvPr id="173" name="直線コネクタ 172"/>
        <xdr:cNvCxnSpPr/>
      </xdr:nvCxnSpPr>
      <xdr:spPr>
        <a:xfrm flipV="1">
          <a:off x="4633595" y="12134869"/>
          <a:ext cx="1270" cy="12966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62262</xdr:rowOff>
    </xdr:from>
    <xdr:ext cx="599010" cy="259045"/>
    <xdr:sp macro="" textlink="">
      <xdr:nvSpPr>
        <xdr:cNvPr id="174" name="民生費最小値テキスト"/>
        <xdr:cNvSpPr txBox="1"/>
      </xdr:nvSpPr>
      <xdr:spPr>
        <a:xfrm>
          <a:off x="4686300" y="13435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123,988</a:t>
          </a:r>
          <a:endParaRPr kumimoji="1" lang="ja-JP" altLang="en-US" sz="1000" b="1">
            <a:latin typeface="ＭＳ Ｐゴシック"/>
          </a:endParaRPr>
        </a:p>
      </xdr:txBody>
    </xdr:sp>
    <xdr:clientData/>
  </xdr:oneCellAnchor>
  <xdr:twoCellAnchor>
    <xdr:from>
      <xdr:col>6</xdr:col>
      <xdr:colOff>422275</xdr:colOff>
      <xdr:row>78</xdr:row>
      <xdr:rowOff>58435</xdr:rowOff>
    </xdr:from>
    <xdr:to>
      <xdr:col>6</xdr:col>
      <xdr:colOff>600075</xdr:colOff>
      <xdr:row>78</xdr:row>
      <xdr:rowOff>58435</xdr:rowOff>
    </xdr:to>
    <xdr:cxnSp macro="">
      <xdr:nvCxnSpPr>
        <xdr:cNvPr id="175" name="直線コネクタ 174"/>
        <xdr:cNvCxnSpPr/>
      </xdr:nvCxnSpPr>
      <xdr:spPr>
        <a:xfrm>
          <a:off x="4546600" y="13431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80046</xdr:rowOff>
    </xdr:from>
    <xdr:ext cx="690189" cy="259045"/>
    <xdr:sp macro="" textlink="">
      <xdr:nvSpPr>
        <xdr:cNvPr id="176" name="民生費最大値テキスト"/>
        <xdr:cNvSpPr txBox="1"/>
      </xdr:nvSpPr>
      <xdr:spPr>
        <a:xfrm>
          <a:off x="4686300" y="119100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1,144,985</a:t>
          </a:r>
          <a:endParaRPr kumimoji="1" lang="ja-JP" altLang="en-US" sz="1000" b="1">
            <a:latin typeface="ＭＳ Ｐゴシック"/>
          </a:endParaRPr>
        </a:p>
      </xdr:txBody>
    </xdr:sp>
    <xdr:clientData/>
  </xdr:oneCellAnchor>
  <xdr:twoCellAnchor>
    <xdr:from>
      <xdr:col>6</xdr:col>
      <xdr:colOff>422275</xdr:colOff>
      <xdr:row>70</xdr:row>
      <xdr:rowOff>133369</xdr:rowOff>
    </xdr:from>
    <xdr:to>
      <xdr:col>6</xdr:col>
      <xdr:colOff>600075</xdr:colOff>
      <xdr:row>70</xdr:row>
      <xdr:rowOff>133369</xdr:rowOff>
    </xdr:to>
    <xdr:cxnSp macro="">
      <xdr:nvCxnSpPr>
        <xdr:cNvPr id="177" name="直線コネクタ 176"/>
        <xdr:cNvCxnSpPr/>
      </xdr:nvCxnSpPr>
      <xdr:spPr>
        <a:xfrm>
          <a:off x="4546600" y="12134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58392</xdr:rowOff>
    </xdr:from>
    <xdr:to>
      <xdr:col>6</xdr:col>
      <xdr:colOff>511175</xdr:colOff>
      <xdr:row>77</xdr:row>
      <xdr:rowOff>91576</xdr:rowOff>
    </xdr:to>
    <xdr:cxnSp macro="">
      <xdr:nvCxnSpPr>
        <xdr:cNvPr id="178" name="直線コネクタ 177"/>
        <xdr:cNvCxnSpPr/>
      </xdr:nvCxnSpPr>
      <xdr:spPr>
        <a:xfrm flipV="1">
          <a:off x="3797300" y="13260042"/>
          <a:ext cx="838200" cy="33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51548</xdr:rowOff>
    </xdr:from>
    <xdr:ext cx="599010" cy="259045"/>
    <xdr:sp macro="" textlink="">
      <xdr:nvSpPr>
        <xdr:cNvPr id="179" name="民生費平均値テキスト"/>
        <xdr:cNvSpPr txBox="1"/>
      </xdr:nvSpPr>
      <xdr:spPr>
        <a:xfrm>
          <a:off x="4686300" y="132531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207,424</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73121</xdr:rowOff>
    </xdr:from>
    <xdr:to>
      <xdr:col>6</xdr:col>
      <xdr:colOff>561975</xdr:colOff>
      <xdr:row>78</xdr:row>
      <xdr:rowOff>3271</xdr:rowOff>
    </xdr:to>
    <xdr:sp macro="" textlink="">
      <xdr:nvSpPr>
        <xdr:cNvPr id="180" name="フローチャート : 判断 179"/>
        <xdr:cNvSpPr/>
      </xdr:nvSpPr>
      <xdr:spPr>
        <a:xfrm>
          <a:off x="4584700" y="1327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91576</xdr:rowOff>
    </xdr:from>
    <xdr:to>
      <xdr:col>5</xdr:col>
      <xdr:colOff>358775</xdr:colOff>
      <xdr:row>77</xdr:row>
      <xdr:rowOff>108448</xdr:rowOff>
    </xdr:to>
    <xdr:cxnSp macro="">
      <xdr:nvCxnSpPr>
        <xdr:cNvPr id="181" name="直線コネクタ 180"/>
        <xdr:cNvCxnSpPr/>
      </xdr:nvCxnSpPr>
      <xdr:spPr>
        <a:xfrm flipV="1">
          <a:off x="2908300" y="13293226"/>
          <a:ext cx="889000" cy="16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75084</xdr:rowOff>
    </xdr:from>
    <xdr:to>
      <xdr:col>5</xdr:col>
      <xdr:colOff>409575</xdr:colOff>
      <xdr:row>78</xdr:row>
      <xdr:rowOff>5234</xdr:rowOff>
    </xdr:to>
    <xdr:sp macro="" textlink="">
      <xdr:nvSpPr>
        <xdr:cNvPr id="182" name="フローチャート : 判断 181"/>
        <xdr:cNvSpPr/>
      </xdr:nvSpPr>
      <xdr:spPr>
        <a:xfrm>
          <a:off x="3746500" y="1327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167811</xdr:rowOff>
    </xdr:from>
    <xdr:ext cx="599010" cy="259045"/>
    <xdr:sp macro="" textlink="">
      <xdr:nvSpPr>
        <xdr:cNvPr id="183" name="テキスト ボックス 182"/>
        <xdr:cNvSpPr txBox="1"/>
      </xdr:nvSpPr>
      <xdr:spPr>
        <a:xfrm>
          <a:off x="3497794" y="1336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205,879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108448</xdr:rowOff>
    </xdr:from>
    <xdr:to>
      <xdr:col>4</xdr:col>
      <xdr:colOff>155575</xdr:colOff>
      <xdr:row>77</xdr:row>
      <xdr:rowOff>128031</xdr:rowOff>
    </xdr:to>
    <xdr:cxnSp macro="">
      <xdr:nvCxnSpPr>
        <xdr:cNvPr id="184" name="直線コネクタ 183"/>
        <xdr:cNvCxnSpPr/>
      </xdr:nvCxnSpPr>
      <xdr:spPr>
        <a:xfrm flipV="1">
          <a:off x="2019300" y="13310098"/>
          <a:ext cx="889000" cy="1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93306</xdr:rowOff>
    </xdr:from>
    <xdr:to>
      <xdr:col>4</xdr:col>
      <xdr:colOff>206375</xdr:colOff>
      <xdr:row>78</xdr:row>
      <xdr:rowOff>23456</xdr:rowOff>
    </xdr:to>
    <xdr:sp macro="" textlink="">
      <xdr:nvSpPr>
        <xdr:cNvPr id="185" name="フローチャート : 判断 184"/>
        <xdr:cNvSpPr/>
      </xdr:nvSpPr>
      <xdr:spPr>
        <a:xfrm>
          <a:off x="2857500" y="13294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14583</xdr:rowOff>
    </xdr:from>
    <xdr:ext cx="599010" cy="259045"/>
    <xdr:sp macro="" textlink="">
      <xdr:nvSpPr>
        <xdr:cNvPr id="186" name="テキスト ボックス 185"/>
        <xdr:cNvSpPr txBox="1"/>
      </xdr:nvSpPr>
      <xdr:spPr>
        <a:xfrm>
          <a:off x="2608794" y="13387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191,531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128031</xdr:rowOff>
    </xdr:from>
    <xdr:to>
      <xdr:col>2</xdr:col>
      <xdr:colOff>638175</xdr:colOff>
      <xdr:row>77</xdr:row>
      <xdr:rowOff>141509</xdr:rowOff>
    </xdr:to>
    <xdr:cxnSp macro="">
      <xdr:nvCxnSpPr>
        <xdr:cNvPr id="187" name="直線コネクタ 186"/>
        <xdr:cNvCxnSpPr/>
      </xdr:nvCxnSpPr>
      <xdr:spPr>
        <a:xfrm flipV="1">
          <a:off x="1130300" y="13329681"/>
          <a:ext cx="889000" cy="13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82480</xdr:rowOff>
    </xdr:from>
    <xdr:to>
      <xdr:col>3</xdr:col>
      <xdr:colOff>3175</xdr:colOff>
      <xdr:row>78</xdr:row>
      <xdr:rowOff>12630</xdr:rowOff>
    </xdr:to>
    <xdr:sp macro="" textlink="">
      <xdr:nvSpPr>
        <xdr:cNvPr id="188" name="フローチャート : 判断 187"/>
        <xdr:cNvSpPr/>
      </xdr:nvSpPr>
      <xdr:spPr>
        <a:xfrm>
          <a:off x="1968500" y="1328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3757</xdr:rowOff>
    </xdr:from>
    <xdr:ext cx="599010" cy="259045"/>
    <xdr:sp macro="" textlink="">
      <xdr:nvSpPr>
        <xdr:cNvPr id="189" name="テキスト ボックス 188"/>
        <xdr:cNvSpPr txBox="1"/>
      </xdr:nvSpPr>
      <xdr:spPr>
        <a:xfrm>
          <a:off x="1719794" y="1337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200,055</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103755</xdr:rowOff>
    </xdr:from>
    <xdr:to>
      <xdr:col>1</xdr:col>
      <xdr:colOff>485775</xdr:colOff>
      <xdr:row>78</xdr:row>
      <xdr:rowOff>33905</xdr:rowOff>
    </xdr:to>
    <xdr:sp macro="" textlink="">
      <xdr:nvSpPr>
        <xdr:cNvPr id="190" name="フローチャート : 判断 189"/>
        <xdr:cNvSpPr/>
      </xdr:nvSpPr>
      <xdr:spPr>
        <a:xfrm>
          <a:off x="1079500" y="13305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25032</xdr:rowOff>
    </xdr:from>
    <xdr:ext cx="599010" cy="259045"/>
    <xdr:sp macro="" textlink="">
      <xdr:nvSpPr>
        <xdr:cNvPr id="191" name="テキスト ボックス 190"/>
        <xdr:cNvSpPr txBox="1"/>
      </xdr:nvSpPr>
      <xdr:spPr>
        <a:xfrm>
          <a:off x="830794" y="13398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183,303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77</xdr:row>
      <xdr:rowOff>7592</xdr:rowOff>
    </xdr:from>
    <xdr:to>
      <xdr:col>6</xdr:col>
      <xdr:colOff>561975</xdr:colOff>
      <xdr:row>77</xdr:row>
      <xdr:rowOff>109192</xdr:rowOff>
    </xdr:to>
    <xdr:sp macro="" textlink="">
      <xdr:nvSpPr>
        <xdr:cNvPr id="197" name="円/楕円 196"/>
        <xdr:cNvSpPr/>
      </xdr:nvSpPr>
      <xdr:spPr>
        <a:xfrm>
          <a:off x="4584700" y="1320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30469</xdr:rowOff>
    </xdr:from>
    <xdr:ext cx="599010" cy="259045"/>
    <xdr:sp macro="" textlink="">
      <xdr:nvSpPr>
        <xdr:cNvPr id="198" name="民生費該当値テキスト"/>
        <xdr:cNvSpPr txBox="1"/>
      </xdr:nvSpPr>
      <xdr:spPr>
        <a:xfrm>
          <a:off x="4686300" y="13060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259,022</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40776</xdr:rowOff>
    </xdr:from>
    <xdr:to>
      <xdr:col>5</xdr:col>
      <xdr:colOff>409575</xdr:colOff>
      <xdr:row>77</xdr:row>
      <xdr:rowOff>142376</xdr:rowOff>
    </xdr:to>
    <xdr:sp macro="" textlink="">
      <xdr:nvSpPr>
        <xdr:cNvPr id="199" name="円/楕円 198"/>
        <xdr:cNvSpPr/>
      </xdr:nvSpPr>
      <xdr:spPr>
        <a:xfrm>
          <a:off x="3746500" y="13242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158903</xdr:rowOff>
    </xdr:from>
    <xdr:ext cx="599010" cy="259045"/>
    <xdr:sp macro="" textlink="">
      <xdr:nvSpPr>
        <xdr:cNvPr id="200" name="テキスト ボックス 199"/>
        <xdr:cNvSpPr txBox="1"/>
      </xdr:nvSpPr>
      <xdr:spPr>
        <a:xfrm>
          <a:off x="3497794" y="130176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232,893</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57648</xdr:rowOff>
    </xdr:from>
    <xdr:to>
      <xdr:col>4</xdr:col>
      <xdr:colOff>206375</xdr:colOff>
      <xdr:row>77</xdr:row>
      <xdr:rowOff>159248</xdr:rowOff>
    </xdr:to>
    <xdr:sp macro="" textlink="">
      <xdr:nvSpPr>
        <xdr:cNvPr id="201" name="円/楕円 200"/>
        <xdr:cNvSpPr/>
      </xdr:nvSpPr>
      <xdr:spPr>
        <a:xfrm>
          <a:off x="2857500" y="13259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4325</xdr:rowOff>
    </xdr:from>
    <xdr:ext cx="599010" cy="259045"/>
    <xdr:sp macro="" textlink="">
      <xdr:nvSpPr>
        <xdr:cNvPr id="202" name="テキスト ボックス 201"/>
        <xdr:cNvSpPr txBox="1"/>
      </xdr:nvSpPr>
      <xdr:spPr>
        <a:xfrm>
          <a:off x="2608794" y="13034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219,608</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77231</xdr:rowOff>
    </xdr:from>
    <xdr:to>
      <xdr:col>3</xdr:col>
      <xdr:colOff>3175</xdr:colOff>
      <xdr:row>78</xdr:row>
      <xdr:rowOff>7381</xdr:rowOff>
    </xdr:to>
    <xdr:sp macro="" textlink="">
      <xdr:nvSpPr>
        <xdr:cNvPr id="203" name="円/楕円 202"/>
        <xdr:cNvSpPr/>
      </xdr:nvSpPr>
      <xdr:spPr>
        <a:xfrm>
          <a:off x="1968500" y="13278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23908</xdr:rowOff>
    </xdr:from>
    <xdr:ext cx="599010" cy="259045"/>
    <xdr:sp macro="" textlink="">
      <xdr:nvSpPr>
        <xdr:cNvPr id="204" name="テキスト ボックス 203"/>
        <xdr:cNvSpPr txBox="1"/>
      </xdr:nvSpPr>
      <xdr:spPr>
        <a:xfrm>
          <a:off x="1719794" y="13054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204,188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90709</xdr:rowOff>
    </xdr:from>
    <xdr:to>
      <xdr:col>1</xdr:col>
      <xdr:colOff>485775</xdr:colOff>
      <xdr:row>78</xdr:row>
      <xdr:rowOff>20859</xdr:rowOff>
    </xdr:to>
    <xdr:sp macro="" textlink="">
      <xdr:nvSpPr>
        <xdr:cNvPr id="205" name="円/楕円 204"/>
        <xdr:cNvSpPr/>
      </xdr:nvSpPr>
      <xdr:spPr>
        <a:xfrm>
          <a:off x="1079500" y="13292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37386</xdr:rowOff>
    </xdr:from>
    <xdr:ext cx="599010" cy="259045"/>
    <xdr:sp macro="" textlink="">
      <xdr:nvSpPr>
        <xdr:cNvPr id="206" name="テキスト ボックス 205"/>
        <xdr:cNvSpPr txBox="1"/>
      </xdr:nvSpPr>
      <xdr:spPr>
        <a:xfrm>
          <a:off x="830794" y="130675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193,576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114/147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41,412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8" name="テキスト ボックス 217"/>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169585</xdr:rowOff>
    </xdr:from>
    <xdr:to>
      <xdr:col>6</xdr:col>
      <xdr:colOff>510540</xdr:colOff>
      <xdr:row>98</xdr:row>
      <xdr:rowOff>128586</xdr:rowOff>
    </xdr:to>
    <xdr:cxnSp macro="">
      <xdr:nvCxnSpPr>
        <xdr:cNvPr id="230" name="直線コネクタ 229"/>
        <xdr:cNvCxnSpPr/>
      </xdr:nvCxnSpPr>
      <xdr:spPr>
        <a:xfrm flipV="1">
          <a:off x="4633595" y="15428635"/>
          <a:ext cx="1270" cy="15020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132413</xdr:rowOff>
    </xdr:from>
    <xdr:ext cx="534377" cy="259045"/>
    <xdr:sp macro="" textlink="">
      <xdr:nvSpPr>
        <xdr:cNvPr id="231" name="衛生費最小値テキスト"/>
        <xdr:cNvSpPr txBox="1"/>
      </xdr:nvSpPr>
      <xdr:spPr>
        <a:xfrm>
          <a:off x="4686300" y="16934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22,917</a:t>
          </a:r>
          <a:endParaRPr kumimoji="1" lang="ja-JP" altLang="en-US" sz="1000" b="1">
            <a:latin typeface="ＭＳ Ｐゴシック"/>
          </a:endParaRPr>
        </a:p>
      </xdr:txBody>
    </xdr:sp>
    <xdr:clientData/>
  </xdr:oneCellAnchor>
  <xdr:twoCellAnchor>
    <xdr:from>
      <xdr:col>6</xdr:col>
      <xdr:colOff>422275</xdr:colOff>
      <xdr:row>98</xdr:row>
      <xdr:rowOff>128586</xdr:rowOff>
    </xdr:from>
    <xdr:to>
      <xdr:col>6</xdr:col>
      <xdr:colOff>600075</xdr:colOff>
      <xdr:row>98</xdr:row>
      <xdr:rowOff>128586</xdr:rowOff>
    </xdr:to>
    <xdr:cxnSp macro="">
      <xdr:nvCxnSpPr>
        <xdr:cNvPr id="232" name="直線コネクタ 231"/>
        <xdr:cNvCxnSpPr/>
      </xdr:nvCxnSpPr>
      <xdr:spPr>
        <a:xfrm>
          <a:off x="4546600" y="16930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116262</xdr:rowOff>
    </xdr:from>
    <xdr:ext cx="599010" cy="259045"/>
    <xdr:sp macro="" textlink="">
      <xdr:nvSpPr>
        <xdr:cNvPr id="233" name="衛生費最大値テキスト"/>
        <xdr:cNvSpPr txBox="1"/>
      </xdr:nvSpPr>
      <xdr:spPr>
        <a:xfrm>
          <a:off x="4686300" y="152038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417,156</a:t>
          </a:r>
          <a:endParaRPr kumimoji="1" lang="ja-JP" altLang="en-US" sz="1000" b="1">
            <a:latin typeface="ＭＳ Ｐゴシック"/>
          </a:endParaRPr>
        </a:p>
      </xdr:txBody>
    </xdr:sp>
    <xdr:clientData/>
  </xdr:oneCellAnchor>
  <xdr:twoCellAnchor>
    <xdr:from>
      <xdr:col>6</xdr:col>
      <xdr:colOff>422275</xdr:colOff>
      <xdr:row>89</xdr:row>
      <xdr:rowOff>169585</xdr:rowOff>
    </xdr:from>
    <xdr:to>
      <xdr:col>6</xdr:col>
      <xdr:colOff>600075</xdr:colOff>
      <xdr:row>89</xdr:row>
      <xdr:rowOff>169585</xdr:rowOff>
    </xdr:to>
    <xdr:cxnSp macro="">
      <xdr:nvCxnSpPr>
        <xdr:cNvPr id="234" name="直線コネクタ 233"/>
        <xdr:cNvCxnSpPr/>
      </xdr:nvCxnSpPr>
      <xdr:spPr>
        <a:xfrm>
          <a:off x="4546600" y="15428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132305</xdr:rowOff>
    </xdr:from>
    <xdr:to>
      <xdr:col>6</xdr:col>
      <xdr:colOff>511175</xdr:colOff>
      <xdr:row>97</xdr:row>
      <xdr:rowOff>133775</xdr:rowOff>
    </xdr:to>
    <xdr:cxnSp macro="">
      <xdr:nvCxnSpPr>
        <xdr:cNvPr id="235" name="直線コネクタ 234"/>
        <xdr:cNvCxnSpPr/>
      </xdr:nvCxnSpPr>
      <xdr:spPr>
        <a:xfrm>
          <a:off x="3797300" y="16762955"/>
          <a:ext cx="838200" cy="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140687</xdr:rowOff>
    </xdr:from>
    <xdr:ext cx="599010" cy="259045"/>
    <xdr:sp macro="" textlink="">
      <xdr:nvSpPr>
        <xdr:cNvPr id="236" name="衛生費平均値テキスト"/>
        <xdr:cNvSpPr txBox="1"/>
      </xdr:nvSpPr>
      <xdr:spPr>
        <a:xfrm>
          <a:off x="4686300" y="164284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102,412</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117810</xdr:rowOff>
    </xdr:from>
    <xdr:to>
      <xdr:col>6</xdr:col>
      <xdr:colOff>561975</xdr:colOff>
      <xdr:row>97</xdr:row>
      <xdr:rowOff>47960</xdr:rowOff>
    </xdr:to>
    <xdr:sp macro="" textlink="">
      <xdr:nvSpPr>
        <xdr:cNvPr id="237" name="フローチャート : 判断 236"/>
        <xdr:cNvSpPr/>
      </xdr:nvSpPr>
      <xdr:spPr>
        <a:xfrm>
          <a:off x="45847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80439</xdr:rowOff>
    </xdr:from>
    <xdr:to>
      <xdr:col>5</xdr:col>
      <xdr:colOff>358775</xdr:colOff>
      <xdr:row>97</xdr:row>
      <xdr:rowOff>132305</xdr:rowOff>
    </xdr:to>
    <xdr:cxnSp macro="">
      <xdr:nvCxnSpPr>
        <xdr:cNvPr id="238" name="直線コネクタ 237"/>
        <xdr:cNvCxnSpPr/>
      </xdr:nvCxnSpPr>
      <xdr:spPr>
        <a:xfrm>
          <a:off x="2908300" y="16711089"/>
          <a:ext cx="889000" cy="51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102665</xdr:rowOff>
    </xdr:from>
    <xdr:to>
      <xdr:col>5</xdr:col>
      <xdr:colOff>409575</xdr:colOff>
      <xdr:row>97</xdr:row>
      <xdr:rowOff>32815</xdr:rowOff>
    </xdr:to>
    <xdr:sp macro="" textlink="">
      <xdr:nvSpPr>
        <xdr:cNvPr id="239" name="フローチャート : 判断 238"/>
        <xdr:cNvSpPr/>
      </xdr:nvSpPr>
      <xdr:spPr>
        <a:xfrm>
          <a:off x="3746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95</xdr:row>
      <xdr:rowOff>49342</xdr:rowOff>
    </xdr:from>
    <xdr:ext cx="599010" cy="259045"/>
    <xdr:sp macro="" textlink="">
      <xdr:nvSpPr>
        <xdr:cNvPr id="240" name="テキスト ボックス 239"/>
        <xdr:cNvSpPr txBox="1"/>
      </xdr:nvSpPr>
      <xdr:spPr>
        <a:xfrm>
          <a:off x="3497794"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106,387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80439</xdr:rowOff>
    </xdr:from>
    <xdr:to>
      <xdr:col>4</xdr:col>
      <xdr:colOff>155575</xdr:colOff>
      <xdr:row>97</xdr:row>
      <xdr:rowOff>128963</xdr:rowOff>
    </xdr:to>
    <xdr:cxnSp macro="">
      <xdr:nvCxnSpPr>
        <xdr:cNvPr id="241" name="直線コネクタ 240"/>
        <xdr:cNvCxnSpPr/>
      </xdr:nvCxnSpPr>
      <xdr:spPr>
        <a:xfrm flipV="1">
          <a:off x="2019300" y="16711089"/>
          <a:ext cx="889000" cy="48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121521</xdr:rowOff>
    </xdr:from>
    <xdr:to>
      <xdr:col>4</xdr:col>
      <xdr:colOff>206375</xdr:colOff>
      <xdr:row>97</xdr:row>
      <xdr:rowOff>51671</xdr:rowOff>
    </xdr:to>
    <xdr:sp macro="" textlink="">
      <xdr:nvSpPr>
        <xdr:cNvPr id="242" name="フローチャート : 判断 241"/>
        <xdr:cNvSpPr/>
      </xdr:nvSpPr>
      <xdr:spPr>
        <a:xfrm>
          <a:off x="2857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95</xdr:row>
      <xdr:rowOff>68198</xdr:rowOff>
    </xdr:from>
    <xdr:ext cx="599010" cy="259045"/>
    <xdr:sp macro="" textlink="">
      <xdr:nvSpPr>
        <xdr:cNvPr id="243" name="テキスト ボックス 242"/>
        <xdr:cNvSpPr txBox="1"/>
      </xdr:nvSpPr>
      <xdr:spPr>
        <a:xfrm>
          <a:off x="2608794"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101,438</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128963</xdr:rowOff>
    </xdr:from>
    <xdr:to>
      <xdr:col>2</xdr:col>
      <xdr:colOff>638175</xdr:colOff>
      <xdr:row>97</xdr:row>
      <xdr:rowOff>149458</xdr:rowOff>
    </xdr:to>
    <xdr:cxnSp macro="">
      <xdr:nvCxnSpPr>
        <xdr:cNvPr id="244" name="直線コネクタ 243"/>
        <xdr:cNvCxnSpPr/>
      </xdr:nvCxnSpPr>
      <xdr:spPr>
        <a:xfrm flipV="1">
          <a:off x="1130300" y="16759613"/>
          <a:ext cx="889000" cy="20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151354</xdr:rowOff>
    </xdr:from>
    <xdr:to>
      <xdr:col>3</xdr:col>
      <xdr:colOff>3175</xdr:colOff>
      <xdr:row>97</xdr:row>
      <xdr:rowOff>81504</xdr:rowOff>
    </xdr:to>
    <xdr:sp macro="" textlink="">
      <xdr:nvSpPr>
        <xdr:cNvPr id="245" name="フローチャート : 判断 244"/>
        <xdr:cNvSpPr/>
      </xdr:nvSpPr>
      <xdr:spPr>
        <a:xfrm>
          <a:off x="1968500" y="1661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98031</xdr:rowOff>
    </xdr:from>
    <xdr:ext cx="534377" cy="259045"/>
    <xdr:sp macro="" textlink="">
      <xdr:nvSpPr>
        <xdr:cNvPr id="246" name="テキスト ボックス 245"/>
        <xdr:cNvSpPr txBox="1"/>
      </xdr:nvSpPr>
      <xdr:spPr>
        <a:xfrm>
          <a:off x="1752111" y="1638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93,608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137863</xdr:rowOff>
    </xdr:from>
    <xdr:to>
      <xdr:col>1</xdr:col>
      <xdr:colOff>485775</xdr:colOff>
      <xdr:row>97</xdr:row>
      <xdr:rowOff>68013</xdr:rowOff>
    </xdr:to>
    <xdr:sp macro="" textlink="">
      <xdr:nvSpPr>
        <xdr:cNvPr id="247" name="フローチャート : 判断 246"/>
        <xdr:cNvSpPr/>
      </xdr:nvSpPr>
      <xdr:spPr>
        <a:xfrm>
          <a:off x="1079500" y="16597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84540</xdr:rowOff>
    </xdr:from>
    <xdr:ext cx="534377" cy="259045"/>
    <xdr:sp macro="" textlink="">
      <xdr:nvSpPr>
        <xdr:cNvPr id="248" name="テキスト ボックス 247"/>
        <xdr:cNvSpPr txBox="1"/>
      </xdr:nvSpPr>
      <xdr:spPr>
        <a:xfrm>
          <a:off x="863111" y="1637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97,149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97</xdr:row>
      <xdr:rowOff>82975</xdr:rowOff>
    </xdr:from>
    <xdr:to>
      <xdr:col>6</xdr:col>
      <xdr:colOff>561975</xdr:colOff>
      <xdr:row>98</xdr:row>
      <xdr:rowOff>13125</xdr:rowOff>
    </xdr:to>
    <xdr:sp macro="" textlink="">
      <xdr:nvSpPr>
        <xdr:cNvPr id="254" name="円/楕円 253"/>
        <xdr:cNvSpPr/>
      </xdr:nvSpPr>
      <xdr:spPr>
        <a:xfrm>
          <a:off x="4584700" y="16713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61402</xdr:rowOff>
    </xdr:from>
    <xdr:ext cx="534377" cy="259045"/>
    <xdr:sp macro="" textlink="">
      <xdr:nvSpPr>
        <xdr:cNvPr id="255" name="衛生費該当値テキスト"/>
        <xdr:cNvSpPr txBox="1"/>
      </xdr:nvSpPr>
      <xdr:spPr>
        <a:xfrm>
          <a:off x="4686300" y="16692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66,555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81505</xdr:rowOff>
    </xdr:from>
    <xdr:to>
      <xdr:col>5</xdr:col>
      <xdr:colOff>409575</xdr:colOff>
      <xdr:row>98</xdr:row>
      <xdr:rowOff>11655</xdr:rowOff>
    </xdr:to>
    <xdr:sp macro="" textlink="">
      <xdr:nvSpPr>
        <xdr:cNvPr id="256" name="円/楕円 255"/>
        <xdr:cNvSpPr/>
      </xdr:nvSpPr>
      <xdr:spPr>
        <a:xfrm>
          <a:off x="3746500" y="16712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2782</xdr:rowOff>
    </xdr:from>
    <xdr:ext cx="534377" cy="259045"/>
    <xdr:sp macro="" textlink="">
      <xdr:nvSpPr>
        <xdr:cNvPr id="257" name="テキスト ボックス 256"/>
        <xdr:cNvSpPr txBox="1"/>
      </xdr:nvSpPr>
      <xdr:spPr>
        <a:xfrm>
          <a:off x="3530111" y="16804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66,941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29639</xdr:rowOff>
    </xdr:from>
    <xdr:to>
      <xdr:col>4</xdr:col>
      <xdr:colOff>206375</xdr:colOff>
      <xdr:row>97</xdr:row>
      <xdr:rowOff>131239</xdr:rowOff>
    </xdr:to>
    <xdr:sp macro="" textlink="">
      <xdr:nvSpPr>
        <xdr:cNvPr id="258" name="円/楕円 257"/>
        <xdr:cNvSpPr/>
      </xdr:nvSpPr>
      <xdr:spPr>
        <a:xfrm>
          <a:off x="2857500" y="16660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122366</xdr:rowOff>
    </xdr:from>
    <xdr:ext cx="534377" cy="259045"/>
    <xdr:sp macro="" textlink="">
      <xdr:nvSpPr>
        <xdr:cNvPr id="259" name="テキスト ボックス 258"/>
        <xdr:cNvSpPr txBox="1"/>
      </xdr:nvSpPr>
      <xdr:spPr>
        <a:xfrm>
          <a:off x="2641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80,554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78163</xdr:rowOff>
    </xdr:from>
    <xdr:to>
      <xdr:col>3</xdr:col>
      <xdr:colOff>3175</xdr:colOff>
      <xdr:row>98</xdr:row>
      <xdr:rowOff>8313</xdr:rowOff>
    </xdr:to>
    <xdr:sp macro="" textlink="">
      <xdr:nvSpPr>
        <xdr:cNvPr id="260" name="円/楕円 259"/>
        <xdr:cNvSpPr/>
      </xdr:nvSpPr>
      <xdr:spPr>
        <a:xfrm>
          <a:off x="1968500" y="1670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170890</xdr:rowOff>
    </xdr:from>
    <xdr:ext cx="534377" cy="259045"/>
    <xdr:sp macro="" textlink="">
      <xdr:nvSpPr>
        <xdr:cNvPr id="261" name="テキスト ボックス 260"/>
        <xdr:cNvSpPr txBox="1"/>
      </xdr:nvSpPr>
      <xdr:spPr>
        <a:xfrm>
          <a:off x="1752111" y="1680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67,818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98658</xdr:rowOff>
    </xdr:from>
    <xdr:to>
      <xdr:col>1</xdr:col>
      <xdr:colOff>485775</xdr:colOff>
      <xdr:row>98</xdr:row>
      <xdr:rowOff>28808</xdr:rowOff>
    </xdr:to>
    <xdr:sp macro="" textlink="">
      <xdr:nvSpPr>
        <xdr:cNvPr id="262" name="円/楕円 261"/>
        <xdr:cNvSpPr/>
      </xdr:nvSpPr>
      <xdr:spPr>
        <a:xfrm>
          <a:off x="1079500" y="16729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19935</xdr:rowOff>
    </xdr:from>
    <xdr:ext cx="534377" cy="259045"/>
    <xdr:sp macro="" textlink="">
      <xdr:nvSpPr>
        <xdr:cNvPr id="263" name="テキスト ボックス 262"/>
        <xdr:cNvSpPr txBox="1"/>
      </xdr:nvSpPr>
      <xdr:spPr>
        <a:xfrm>
          <a:off x="863111" y="16822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62,439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90/147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5641</xdr:rowOff>
    </xdr:from>
    <xdr:ext cx="531299" cy="259045"/>
    <xdr:sp macro="" textlink="">
      <xdr:nvSpPr>
        <xdr:cNvPr id="281" name="テキスト ボックス 280"/>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21970</xdr:rowOff>
    </xdr:from>
    <xdr:ext cx="531299" cy="259045"/>
    <xdr:sp macro="" textlink="">
      <xdr:nvSpPr>
        <xdr:cNvPr id="283" name="テキスト ボックス 282"/>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22967</xdr:rowOff>
    </xdr:from>
    <xdr:to>
      <xdr:col>15</xdr:col>
      <xdr:colOff>180340</xdr:colOff>
      <xdr:row>39</xdr:row>
      <xdr:rowOff>98878</xdr:rowOff>
    </xdr:to>
    <xdr:cxnSp macro="">
      <xdr:nvCxnSpPr>
        <xdr:cNvPr id="289" name="直線コネクタ 288"/>
        <xdr:cNvCxnSpPr/>
      </xdr:nvCxnSpPr>
      <xdr:spPr>
        <a:xfrm flipV="1">
          <a:off x="10475595" y="5166467"/>
          <a:ext cx="1270" cy="1618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137405</xdr:rowOff>
    </xdr:from>
    <xdr:ext cx="249299" cy="259045"/>
    <xdr:sp macro="" textlink="">
      <xdr:nvSpPr>
        <xdr:cNvPr id="290" name="労働費最小値テキスト"/>
        <xdr:cNvSpPr txBox="1"/>
      </xdr:nvSpPr>
      <xdr:spPr>
        <a:xfrm>
          <a:off x="10528300" y="6823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141094</xdr:rowOff>
    </xdr:from>
    <xdr:ext cx="534377" cy="259045"/>
    <xdr:sp macro="" textlink="">
      <xdr:nvSpPr>
        <xdr:cNvPr id="292" name="労働費最大値テキスト"/>
        <xdr:cNvSpPr txBox="1"/>
      </xdr:nvSpPr>
      <xdr:spPr>
        <a:xfrm>
          <a:off x="10528300" y="4941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99,149</a:t>
          </a:r>
          <a:endParaRPr kumimoji="1" lang="ja-JP" altLang="en-US" sz="1000" b="1">
            <a:latin typeface="ＭＳ Ｐゴシック"/>
          </a:endParaRPr>
        </a:p>
      </xdr:txBody>
    </xdr:sp>
    <xdr:clientData/>
  </xdr:oneCellAnchor>
  <xdr:twoCellAnchor>
    <xdr:from>
      <xdr:col>15</xdr:col>
      <xdr:colOff>92075</xdr:colOff>
      <xdr:row>30</xdr:row>
      <xdr:rowOff>22967</xdr:rowOff>
    </xdr:from>
    <xdr:to>
      <xdr:col>15</xdr:col>
      <xdr:colOff>269875</xdr:colOff>
      <xdr:row>30</xdr:row>
      <xdr:rowOff>22967</xdr:rowOff>
    </xdr:to>
    <xdr:cxnSp macro="">
      <xdr:nvCxnSpPr>
        <xdr:cNvPr id="293" name="直線コネクタ 292"/>
        <xdr:cNvCxnSpPr/>
      </xdr:nvCxnSpPr>
      <xdr:spPr>
        <a:xfrm>
          <a:off x="10388600" y="516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98487</xdr:rowOff>
    </xdr:from>
    <xdr:to>
      <xdr:col>15</xdr:col>
      <xdr:colOff>180975</xdr:colOff>
      <xdr:row>39</xdr:row>
      <xdr:rowOff>98878</xdr:rowOff>
    </xdr:to>
    <xdr:cxnSp macro="">
      <xdr:nvCxnSpPr>
        <xdr:cNvPr id="294" name="直線コネクタ 293"/>
        <xdr:cNvCxnSpPr/>
      </xdr:nvCxnSpPr>
      <xdr:spPr>
        <a:xfrm>
          <a:off x="9639300" y="6613587"/>
          <a:ext cx="838200" cy="171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54856</xdr:rowOff>
    </xdr:from>
    <xdr:ext cx="378565" cy="259045"/>
    <xdr:sp macro="" textlink="">
      <xdr:nvSpPr>
        <xdr:cNvPr id="295" name="労働費平均値テキスト"/>
        <xdr:cNvSpPr txBox="1"/>
      </xdr:nvSpPr>
      <xdr:spPr>
        <a:xfrm>
          <a:off x="10528300" y="656995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986</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31979</xdr:rowOff>
    </xdr:from>
    <xdr:to>
      <xdr:col>15</xdr:col>
      <xdr:colOff>231775</xdr:colOff>
      <xdr:row>39</xdr:row>
      <xdr:rowOff>133579</xdr:rowOff>
    </xdr:to>
    <xdr:sp macro="" textlink="">
      <xdr:nvSpPr>
        <xdr:cNvPr id="296" name="フローチャート : 判断 295"/>
        <xdr:cNvSpPr/>
      </xdr:nvSpPr>
      <xdr:spPr>
        <a:xfrm>
          <a:off x="10426700" y="6718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76688</xdr:rowOff>
    </xdr:from>
    <xdr:to>
      <xdr:col>14</xdr:col>
      <xdr:colOff>28575</xdr:colOff>
      <xdr:row>38</xdr:row>
      <xdr:rowOff>98487</xdr:rowOff>
    </xdr:to>
    <xdr:cxnSp macro="">
      <xdr:nvCxnSpPr>
        <xdr:cNvPr id="297" name="直線コネクタ 296"/>
        <xdr:cNvCxnSpPr/>
      </xdr:nvCxnSpPr>
      <xdr:spPr>
        <a:xfrm>
          <a:off x="8750300" y="6591788"/>
          <a:ext cx="889000" cy="21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39</xdr:row>
      <xdr:rowOff>2310</xdr:rowOff>
    </xdr:from>
    <xdr:to>
      <xdr:col>14</xdr:col>
      <xdr:colOff>79375</xdr:colOff>
      <xdr:row>39</xdr:row>
      <xdr:rowOff>103910</xdr:rowOff>
    </xdr:to>
    <xdr:sp macro="" textlink="">
      <xdr:nvSpPr>
        <xdr:cNvPr id="298" name="フローチャート : 判断 297"/>
        <xdr:cNvSpPr/>
      </xdr:nvSpPr>
      <xdr:spPr>
        <a:xfrm>
          <a:off x="9588500" y="668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39</xdr:row>
      <xdr:rowOff>95037</xdr:rowOff>
    </xdr:from>
    <xdr:ext cx="469744" cy="259045"/>
    <xdr:sp macro="" textlink="">
      <xdr:nvSpPr>
        <xdr:cNvPr id="299" name="テキスト ボックス 298"/>
        <xdr:cNvSpPr txBox="1"/>
      </xdr:nvSpPr>
      <xdr:spPr>
        <a:xfrm>
          <a:off x="9404427" y="6781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2,803</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76688</xdr:rowOff>
    </xdr:from>
    <xdr:to>
      <xdr:col>12</xdr:col>
      <xdr:colOff>511175</xdr:colOff>
      <xdr:row>38</xdr:row>
      <xdr:rowOff>105949</xdr:rowOff>
    </xdr:to>
    <xdr:cxnSp macro="">
      <xdr:nvCxnSpPr>
        <xdr:cNvPr id="300" name="直線コネクタ 299"/>
        <xdr:cNvCxnSpPr/>
      </xdr:nvCxnSpPr>
      <xdr:spPr>
        <a:xfrm flipV="1">
          <a:off x="7861300" y="6591788"/>
          <a:ext cx="889000" cy="29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148728</xdr:rowOff>
    </xdr:from>
    <xdr:to>
      <xdr:col>12</xdr:col>
      <xdr:colOff>561975</xdr:colOff>
      <xdr:row>39</xdr:row>
      <xdr:rowOff>78878</xdr:rowOff>
    </xdr:to>
    <xdr:sp macro="" textlink="">
      <xdr:nvSpPr>
        <xdr:cNvPr id="301" name="フローチャート : 判断 300"/>
        <xdr:cNvSpPr/>
      </xdr:nvSpPr>
      <xdr:spPr>
        <a:xfrm>
          <a:off x="8699500" y="666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39</xdr:row>
      <xdr:rowOff>70005</xdr:rowOff>
    </xdr:from>
    <xdr:ext cx="469744" cy="259045"/>
    <xdr:sp macro="" textlink="">
      <xdr:nvSpPr>
        <xdr:cNvPr id="302" name="テキスト ボックス 301"/>
        <xdr:cNvSpPr txBox="1"/>
      </xdr:nvSpPr>
      <xdr:spPr>
        <a:xfrm>
          <a:off x="8515427" y="6756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4,336</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92396</xdr:rowOff>
    </xdr:from>
    <xdr:to>
      <xdr:col>11</xdr:col>
      <xdr:colOff>307975</xdr:colOff>
      <xdr:row>38</xdr:row>
      <xdr:rowOff>105949</xdr:rowOff>
    </xdr:to>
    <xdr:cxnSp macro="">
      <xdr:nvCxnSpPr>
        <xdr:cNvPr id="303" name="直線コネクタ 302"/>
        <xdr:cNvCxnSpPr/>
      </xdr:nvCxnSpPr>
      <xdr:spPr>
        <a:xfrm>
          <a:off x="6972300" y="6607496"/>
          <a:ext cx="889000" cy="13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38</xdr:row>
      <xdr:rowOff>148646</xdr:rowOff>
    </xdr:from>
    <xdr:to>
      <xdr:col>11</xdr:col>
      <xdr:colOff>358775</xdr:colOff>
      <xdr:row>39</xdr:row>
      <xdr:rowOff>78796</xdr:rowOff>
    </xdr:to>
    <xdr:sp macro="" textlink="">
      <xdr:nvSpPr>
        <xdr:cNvPr id="304" name="フローチャート : 判断 303"/>
        <xdr:cNvSpPr/>
      </xdr:nvSpPr>
      <xdr:spPr>
        <a:xfrm>
          <a:off x="7810500" y="666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39</xdr:row>
      <xdr:rowOff>69923</xdr:rowOff>
    </xdr:from>
    <xdr:ext cx="469744" cy="259045"/>
    <xdr:sp macro="" textlink="">
      <xdr:nvSpPr>
        <xdr:cNvPr id="305" name="テキスト ボックス 304"/>
        <xdr:cNvSpPr txBox="1"/>
      </xdr:nvSpPr>
      <xdr:spPr>
        <a:xfrm>
          <a:off x="7626427" y="6756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4,341</a:t>
          </a:r>
          <a:endParaRPr kumimoji="1" lang="ja-JP" altLang="en-US" sz="1000" b="1">
            <a:solidFill>
              <a:srgbClr val="000080"/>
            </a:solidFill>
            <a:latin typeface="ＭＳ Ｐゴシック"/>
          </a:endParaRPr>
        </a:p>
      </xdr:txBody>
    </xdr:sp>
    <xdr:clientData/>
  </xdr:oneCellAnchor>
  <xdr:twoCellAnchor>
    <xdr:from>
      <xdr:col>10</xdr:col>
      <xdr:colOff>53975</xdr:colOff>
      <xdr:row>38</xdr:row>
      <xdr:rowOff>83381</xdr:rowOff>
    </xdr:from>
    <xdr:to>
      <xdr:col>10</xdr:col>
      <xdr:colOff>155575</xdr:colOff>
      <xdr:row>39</xdr:row>
      <xdr:rowOff>13531</xdr:rowOff>
    </xdr:to>
    <xdr:sp macro="" textlink="">
      <xdr:nvSpPr>
        <xdr:cNvPr id="306" name="フローチャート : 判断 305"/>
        <xdr:cNvSpPr/>
      </xdr:nvSpPr>
      <xdr:spPr>
        <a:xfrm>
          <a:off x="6921500" y="6598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39</xdr:row>
      <xdr:rowOff>4658</xdr:rowOff>
    </xdr:from>
    <xdr:ext cx="469744" cy="259045"/>
    <xdr:sp macro="" textlink="">
      <xdr:nvSpPr>
        <xdr:cNvPr id="307" name="テキスト ボックス 306"/>
        <xdr:cNvSpPr txBox="1"/>
      </xdr:nvSpPr>
      <xdr:spPr>
        <a:xfrm>
          <a:off x="6737427" y="669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8,338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39</xdr:row>
      <xdr:rowOff>48078</xdr:rowOff>
    </xdr:from>
    <xdr:to>
      <xdr:col>15</xdr:col>
      <xdr:colOff>231775</xdr:colOff>
      <xdr:row>39</xdr:row>
      <xdr:rowOff>149678</xdr:rowOff>
    </xdr:to>
    <xdr:sp macro="" textlink="">
      <xdr:nvSpPr>
        <xdr:cNvPr id="313" name="円/楕円 312"/>
        <xdr:cNvSpPr/>
      </xdr:nvSpPr>
      <xdr:spPr>
        <a:xfrm>
          <a:off x="10426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39</xdr:row>
      <xdr:rowOff>10405</xdr:rowOff>
    </xdr:from>
    <xdr:ext cx="249299" cy="259045"/>
    <xdr:sp macro="" textlink="">
      <xdr:nvSpPr>
        <xdr:cNvPr id="314" name="労働費該当値テキスト"/>
        <xdr:cNvSpPr txBox="1"/>
      </xdr:nvSpPr>
      <xdr:spPr>
        <a:xfrm>
          <a:off x="10528300" y="66969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47687</xdr:rowOff>
    </xdr:from>
    <xdr:to>
      <xdr:col>14</xdr:col>
      <xdr:colOff>79375</xdr:colOff>
      <xdr:row>38</xdr:row>
      <xdr:rowOff>149287</xdr:rowOff>
    </xdr:to>
    <xdr:sp macro="" textlink="">
      <xdr:nvSpPr>
        <xdr:cNvPr id="315" name="円/楕円 314"/>
        <xdr:cNvSpPr/>
      </xdr:nvSpPr>
      <xdr:spPr>
        <a:xfrm>
          <a:off x="9588500" y="6562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165814</xdr:rowOff>
    </xdr:from>
    <xdr:ext cx="534377" cy="259045"/>
    <xdr:sp macro="" textlink="">
      <xdr:nvSpPr>
        <xdr:cNvPr id="316" name="テキスト ボックス 315"/>
        <xdr:cNvSpPr txBox="1"/>
      </xdr:nvSpPr>
      <xdr:spPr>
        <a:xfrm>
          <a:off x="9372111" y="6338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10,524</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25888</xdr:rowOff>
    </xdr:from>
    <xdr:to>
      <xdr:col>12</xdr:col>
      <xdr:colOff>561975</xdr:colOff>
      <xdr:row>38</xdr:row>
      <xdr:rowOff>127488</xdr:rowOff>
    </xdr:to>
    <xdr:sp macro="" textlink="">
      <xdr:nvSpPr>
        <xdr:cNvPr id="317" name="円/楕円 316"/>
        <xdr:cNvSpPr/>
      </xdr:nvSpPr>
      <xdr:spPr>
        <a:xfrm>
          <a:off x="8699500" y="654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144015</xdr:rowOff>
    </xdr:from>
    <xdr:ext cx="534377" cy="259045"/>
    <xdr:sp macro="" textlink="">
      <xdr:nvSpPr>
        <xdr:cNvPr id="318" name="テキスト ボックス 317"/>
        <xdr:cNvSpPr txBox="1"/>
      </xdr:nvSpPr>
      <xdr:spPr>
        <a:xfrm>
          <a:off x="8483111" y="6316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11,859</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55149</xdr:rowOff>
    </xdr:from>
    <xdr:to>
      <xdr:col>11</xdr:col>
      <xdr:colOff>358775</xdr:colOff>
      <xdr:row>38</xdr:row>
      <xdr:rowOff>156749</xdr:rowOff>
    </xdr:to>
    <xdr:sp macro="" textlink="">
      <xdr:nvSpPr>
        <xdr:cNvPr id="319" name="円/楕円 318"/>
        <xdr:cNvSpPr/>
      </xdr:nvSpPr>
      <xdr:spPr>
        <a:xfrm>
          <a:off x="7810500" y="6570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1826</xdr:rowOff>
    </xdr:from>
    <xdr:ext cx="534377" cy="259045"/>
    <xdr:sp macro="" textlink="">
      <xdr:nvSpPr>
        <xdr:cNvPr id="320" name="テキスト ボックス 319"/>
        <xdr:cNvSpPr txBox="1"/>
      </xdr:nvSpPr>
      <xdr:spPr>
        <a:xfrm>
          <a:off x="7594111" y="6345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10,067</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41596</xdr:rowOff>
    </xdr:from>
    <xdr:to>
      <xdr:col>10</xdr:col>
      <xdr:colOff>155575</xdr:colOff>
      <xdr:row>38</xdr:row>
      <xdr:rowOff>143196</xdr:rowOff>
    </xdr:to>
    <xdr:sp macro="" textlink="">
      <xdr:nvSpPr>
        <xdr:cNvPr id="321" name="円/楕円 320"/>
        <xdr:cNvSpPr/>
      </xdr:nvSpPr>
      <xdr:spPr>
        <a:xfrm>
          <a:off x="6921500" y="6556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159723</xdr:rowOff>
    </xdr:from>
    <xdr:ext cx="534377" cy="259045"/>
    <xdr:sp macro="" textlink="">
      <xdr:nvSpPr>
        <xdr:cNvPr id="322" name="テキスト ボックス 321"/>
        <xdr:cNvSpPr txBox="1"/>
      </xdr:nvSpPr>
      <xdr:spPr>
        <a:xfrm>
          <a:off x="6705111" y="633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113/147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26,428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56390</xdr:rowOff>
    </xdr:from>
    <xdr:to>
      <xdr:col>15</xdr:col>
      <xdr:colOff>180340</xdr:colOff>
      <xdr:row>59</xdr:row>
      <xdr:rowOff>79857</xdr:rowOff>
    </xdr:to>
    <xdr:cxnSp macro="">
      <xdr:nvCxnSpPr>
        <xdr:cNvPr id="348" name="直線コネクタ 347"/>
        <xdr:cNvCxnSpPr/>
      </xdr:nvCxnSpPr>
      <xdr:spPr>
        <a:xfrm flipV="1">
          <a:off x="10475595" y="8800340"/>
          <a:ext cx="1270" cy="1395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83684</xdr:rowOff>
    </xdr:from>
    <xdr:ext cx="534377" cy="259045"/>
    <xdr:sp macro="" textlink="">
      <xdr:nvSpPr>
        <xdr:cNvPr id="349" name="農林水産業費最小値テキスト"/>
        <xdr:cNvSpPr txBox="1"/>
      </xdr:nvSpPr>
      <xdr:spPr>
        <a:xfrm>
          <a:off x="10528300" y="1019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17,474</a:t>
          </a:r>
          <a:endParaRPr kumimoji="1" lang="ja-JP" altLang="en-US" sz="1000" b="1">
            <a:latin typeface="ＭＳ Ｐゴシック"/>
          </a:endParaRPr>
        </a:p>
      </xdr:txBody>
    </xdr:sp>
    <xdr:clientData/>
  </xdr:oneCellAnchor>
  <xdr:twoCellAnchor>
    <xdr:from>
      <xdr:col>15</xdr:col>
      <xdr:colOff>92075</xdr:colOff>
      <xdr:row>59</xdr:row>
      <xdr:rowOff>79857</xdr:rowOff>
    </xdr:from>
    <xdr:to>
      <xdr:col>15</xdr:col>
      <xdr:colOff>269875</xdr:colOff>
      <xdr:row>59</xdr:row>
      <xdr:rowOff>79857</xdr:rowOff>
    </xdr:to>
    <xdr:cxnSp macro="">
      <xdr:nvCxnSpPr>
        <xdr:cNvPr id="350" name="直線コネクタ 349"/>
        <xdr:cNvCxnSpPr/>
      </xdr:nvCxnSpPr>
      <xdr:spPr>
        <a:xfrm>
          <a:off x="10388600" y="10195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3067</xdr:rowOff>
    </xdr:from>
    <xdr:ext cx="690189" cy="259045"/>
    <xdr:sp macro="" textlink="">
      <xdr:nvSpPr>
        <xdr:cNvPr id="351" name="農林水産業費最大値テキスト"/>
        <xdr:cNvSpPr txBox="1"/>
      </xdr:nvSpPr>
      <xdr:spPr>
        <a:xfrm>
          <a:off x="10528300" y="857556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1,299,032</a:t>
          </a:r>
          <a:endParaRPr kumimoji="1" lang="ja-JP" altLang="en-US" sz="1000" b="1">
            <a:latin typeface="ＭＳ Ｐゴシック"/>
          </a:endParaRPr>
        </a:p>
      </xdr:txBody>
    </xdr:sp>
    <xdr:clientData/>
  </xdr:oneCellAnchor>
  <xdr:twoCellAnchor>
    <xdr:from>
      <xdr:col>15</xdr:col>
      <xdr:colOff>92075</xdr:colOff>
      <xdr:row>51</xdr:row>
      <xdr:rowOff>56390</xdr:rowOff>
    </xdr:from>
    <xdr:to>
      <xdr:col>15</xdr:col>
      <xdr:colOff>269875</xdr:colOff>
      <xdr:row>51</xdr:row>
      <xdr:rowOff>56390</xdr:rowOff>
    </xdr:to>
    <xdr:cxnSp macro="">
      <xdr:nvCxnSpPr>
        <xdr:cNvPr id="352" name="直線コネクタ 351"/>
        <xdr:cNvCxnSpPr/>
      </xdr:nvCxnSpPr>
      <xdr:spPr>
        <a:xfrm>
          <a:off x="10388600" y="880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118480</xdr:rowOff>
    </xdr:from>
    <xdr:to>
      <xdr:col>15</xdr:col>
      <xdr:colOff>180975</xdr:colOff>
      <xdr:row>59</xdr:row>
      <xdr:rowOff>14941</xdr:rowOff>
    </xdr:to>
    <xdr:cxnSp macro="">
      <xdr:nvCxnSpPr>
        <xdr:cNvPr id="353" name="直線コネクタ 352"/>
        <xdr:cNvCxnSpPr/>
      </xdr:nvCxnSpPr>
      <xdr:spPr>
        <a:xfrm>
          <a:off x="9639300" y="10062580"/>
          <a:ext cx="838200" cy="67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72341</xdr:rowOff>
    </xdr:from>
    <xdr:ext cx="599010" cy="259045"/>
    <xdr:sp macro="" textlink="">
      <xdr:nvSpPr>
        <xdr:cNvPr id="354" name="農林水産業費平均値テキスト"/>
        <xdr:cNvSpPr txBox="1"/>
      </xdr:nvSpPr>
      <xdr:spPr>
        <a:xfrm>
          <a:off x="10528300" y="9844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156,227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49464</xdr:rowOff>
    </xdr:from>
    <xdr:to>
      <xdr:col>15</xdr:col>
      <xdr:colOff>231775</xdr:colOff>
      <xdr:row>58</xdr:row>
      <xdr:rowOff>151064</xdr:rowOff>
    </xdr:to>
    <xdr:sp macro="" textlink="">
      <xdr:nvSpPr>
        <xdr:cNvPr id="355" name="フローチャート : 判断 354"/>
        <xdr:cNvSpPr/>
      </xdr:nvSpPr>
      <xdr:spPr>
        <a:xfrm>
          <a:off x="10426700" y="9993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82175</xdr:rowOff>
    </xdr:from>
    <xdr:to>
      <xdr:col>14</xdr:col>
      <xdr:colOff>28575</xdr:colOff>
      <xdr:row>58</xdr:row>
      <xdr:rowOff>118480</xdr:rowOff>
    </xdr:to>
    <xdr:cxnSp macro="">
      <xdr:nvCxnSpPr>
        <xdr:cNvPr id="356" name="直線コネクタ 355"/>
        <xdr:cNvCxnSpPr/>
      </xdr:nvCxnSpPr>
      <xdr:spPr>
        <a:xfrm>
          <a:off x="8750300" y="9854825"/>
          <a:ext cx="889000" cy="207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33648</xdr:rowOff>
    </xdr:from>
    <xdr:to>
      <xdr:col>14</xdr:col>
      <xdr:colOff>79375</xdr:colOff>
      <xdr:row>58</xdr:row>
      <xdr:rowOff>135248</xdr:rowOff>
    </xdr:to>
    <xdr:sp macro="" textlink="">
      <xdr:nvSpPr>
        <xdr:cNvPr id="357" name="フローチャート : 判断 356"/>
        <xdr:cNvSpPr/>
      </xdr:nvSpPr>
      <xdr:spPr>
        <a:xfrm>
          <a:off x="9588500" y="997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151775</xdr:rowOff>
    </xdr:from>
    <xdr:ext cx="599010" cy="259045"/>
    <xdr:sp macro="" textlink="">
      <xdr:nvSpPr>
        <xdr:cNvPr id="358" name="テキスト ボックス 357"/>
        <xdr:cNvSpPr txBox="1"/>
      </xdr:nvSpPr>
      <xdr:spPr>
        <a:xfrm>
          <a:off x="9339794" y="975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170,756</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82175</xdr:rowOff>
    </xdr:from>
    <xdr:to>
      <xdr:col>12</xdr:col>
      <xdr:colOff>511175</xdr:colOff>
      <xdr:row>58</xdr:row>
      <xdr:rowOff>119373</xdr:rowOff>
    </xdr:to>
    <xdr:cxnSp macro="">
      <xdr:nvCxnSpPr>
        <xdr:cNvPr id="359" name="直線コネクタ 358"/>
        <xdr:cNvCxnSpPr/>
      </xdr:nvCxnSpPr>
      <xdr:spPr>
        <a:xfrm flipV="1">
          <a:off x="7861300" y="9854825"/>
          <a:ext cx="889000" cy="208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28067</xdr:rowOff>
    </xdr:from>
    <xdr:to>
      <xdr:col>12</xdr:col>
      <xdr:colOff>561975</xdr:colOff>
      <xdr:row>58</xdr:row>
      <xdr:rowOff>129667</xdr:rowOff>
    </xdr:to>
    <xdr:sp macro="" textlink="">
      <xdr:nvSpPr>
        <xdr:cNvPr id="360" name="フローチャート : 判断 359"/>
        <xdr:cNvSpPr/>
      </xdr:nvSpPr>
      <xdr:spPr>
        <a:xfrm>
          <a:off x="8699500" y="9972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58</xdr:row>
      <xdr:rowOff>120794</xdr:rowOff>
    </xdr:from>
    <xdr:ext cx="599010" cy="259045"/>
    <xdr:sp macro="" textlink="">
      <xdr:nvSpPr>
        <xdr:cNvPr id="361" name="テキスト ボックス 360"/>
        <xdr:cNvSpPr txBox="1"/>
      </xdr:nvSpPr>
      <xdr:spPr>
        <a:xfrm>
          <a:off x="8450794" y="10064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175,884</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117734</xdr:rowOff>
    </xdr:from>
    <xdr:to>
      <xdr:col>11</xdr:col>
      <xdr:colOff>307975</xdr:colOff>
      <xdr:row>58</xdr:row>
      <xdr:rowOff>119373</xdr:rowOff>
    </xdr:to>
    <xdr:cxnSp macro="">
      <xdr:nvCxnSpPr>
        <xdr:cNvPr id="362" name="直線コネクタ 361"/>
        <xdr:cNvCxnSpPr/>
      </xdr:nvCxnSpPr>
      <xdr:spPr>
        <a:xfrm>
          <a:off x="6972300" y="10061834"/>
          <a:ext cx="889000" cy="1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62317</xdr:rowOff>
    </xdr:from>
    <xdr:to>
      <xdr:col>11</xdr:col>
      <xdr:colOff>358775</xdr:colOff>
      <xdr:row>58</xdr:row>
      <xdr:rowOff>163917</xdr:rowOff>
    </xdr:to>
    <xdr:sp macro="" textlink="">
      <xdr:nvSpPr>
        <xdr:cNvPr id="363" name="フローチャート : 判断 362"/>
        <xdr:cNvSpPr/>
      </xdr:nvSpPr>
      <xdr:spPr>
        <a:xfrm>
          <a:off x="7810500" y="1000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8994</xdr:rowOff>
    </xdr:from>
    <xdr:ext cx="599010" cy="259045"/>
    <xdr:sp macro="" textlink="">
      <xdr:nvSpPr>
        <xdr:cNvPr id="364" name="テキスト ボックス 363"/>
        <xdr:cNvSpPr txBox="1"/>
      </xdr:nvSpPr>
      <xdr:spPr>
        <a:xfrm>
          <a:off x="7561794" y="9781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74396</xdr:rowOff>
    </xdr:from>
    <xdr:to>
      <xdr:col>10</xdr:col>
      <xdr:colOff>155575</xdr:colOff>
      <xdr:row>59</xdr:row>
      <xdr:rowOff>4546</xdr:rowOff>
    </xdr:to>
    <xdr:sp macro="" textlink="">
      <xdr:nvSpPr>
        <xdr:cNvPr id="365" name="フローチャート : 判断 364"/>
        <xdr:cNvSpPr/>
      </xdr:nvSpPr>
      <xdr:spPr>
        <a:xfrm>
          <a:off x="6921500" y="1001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58</xdr:row>
      <xdr:rowOff>167123</xdr:rowOff>
    </xdr:from>
    <xdr:ext cx="599010" cy="259045"/>
    <xdr:sp macro="" textlink="">
      <xdr:nvSpPr>
        <xdr:cNvPr id="366" name="テキスト ボックス 365"/>
        <xdr:cNvSpPr txBox="1"/>
      </xdr:nvSpPr>
      <xdr:spPr>
        <a:xfrm>
          <a:off x="6672794" y="10111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133,324</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58</xdr:row>
      <xdr:rowOff>135591</xdr:rowOff>
    </xdr:from>
    <xdr:to>
      <xdr:col>15</xdr:col>
      <xdr:colOff>231775</xdr:colOff>
      <xdr:row>59</xdr:row>
      <xdr:rowOff>65741</xdr:rowOff>
    </xdr:to>
    <xdr:sp macro="" textlink="">
      <xdr:nvSpPr>
        <xdr:cNvPr id="372" name="円/楕円 371"/>
        <xdr:cNvSpPr/>
      </xdr:nvSpPr>
      <xdr:spPr>
        <a:xfrm>
          <a:off x="10426700" y="1007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50518</xdr:rowOff>
    </xdr:from>
    <xdr:ext cx="534377" cy="259045"/>
    <xdr:sp macro="" textlink="">
      <xdr:nvSpPr>
        <xdr:cNvPr id="373" name="農林水産業費該当値テキスト"/>
        <xdr:cNvSpPr txBox="1"/>
      </xdr:nvSpPr>
      <xdr:spPr>
        <a:xfrm>
          <a:off x="10528300" y="999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77,108</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67680</xdr:rowOff>
    </xdr:from>
    <xdr:to>
      <xdr:col>14</xdr:col>
      <xdr:colOff>79375</xdr:colOff>
      <xdr:row>58</xdr:row>
      <xdr:rowOff>169280</xdr:rowOff>
    </xdr:to>
    <xdr:sp macro="" textlink="">
      <xdr:nvSpPr>
        <xdr:cNvPr id="374" name="円/楕円 373"/>
        <xdr:cNvSpPr/>
      </xdr:nvSpPr>
      <xdr:spPr>
        <a:xfrm>
          <a:off x="9588500" y="10011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160407</xdr:rowOff>
    </xdr:from>
    <xdr:ext cx="599010" cy="259045"/>
    <xdr:sp macro="" textlink="">
      <xdr:nvSpPr>
        <xdr:cNvPr id="375" name="テキスト ボックス 374"/>
        <xdr:cNvSpPr txBox="1"/>
      </xdr:nvSpPr>
      <xdr:spPr>
        <a:xfrm>
          <a:off x="9339794" y="1010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139,494</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31375</xdr:rowOff>
    </xdr:from>
    <xdr:to>
      <xdr:col>12</xdr:col>
      <xdr:colOff>561975</xdr:colOff>
      <xdr:row>57</xdr:row>
      <xdr:rowOff>132975</xdr:rowOff>
    </xdr:to>
    <xdr:sp macro="" textlink="">
      <xdr:nvSpPr>
        <xdr:cNvPr id="376" name="円/楕円 375"/>
        <xdr:cNvSpPr/>
      </xdr:nvSpPr>
      <xdr:spPr>
        <a:xfrm>
          <a:off x="8699500" y="9804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149502</xdr:rowOff>
    </xdr:from>
    <xdr:ext cx="599010" cy="259045"/>
    <xdr:sp macro="" textlink="">
      <xdr:nvSpPr>
        <xdr:cNvPr id="377" name="テキスト ボックス 376"/>
        <xdr:cNvSpPr txBox="1"/>
      </xdr:nvSpPr>
      <xdr:spPr>
        <a:xfrm>
          <a:off x="8450794" y="95792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330,345</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68573</xdr:rowOff>
    </xdr:from>
    <xdr:to>
      <xdr:col>11</xdr:col>
      <xdr:colOff>358775</xdr:colOff>
      <xdr:row>58</xdr:row>
      <xdr:rowOff>170173</xdr:rowOff>
    </xdr:to>
    <xdr:sp macro="" textlink="">
      <xdr:nvSpPr>
        <xdr:cNvPr id="378" name="円/楕円 377"/>
        <xdr:cNvSpPr/>
      </xdr:nvSpPr>
      <xdr:spPr>
        <a:xfrm>
          <a:off x="7810500" y="1001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58</xdr:row>
      <xdr:rowOff>161300</xdr:rowOff>
    </xdr:from>
    <xdr:ext cx="599010" cy="259045"/>
    <xdr:sp macro="" textlink="">
      <xdr:nvSpPr>
        <xdr:cNvPr id="379" name="テキスト ボックス 378"/>
        <xdr:cNvSpPr txBox="1"/>
      </xdr:nvSpPr>
      <xdr:spPr>
        <a:xfrm>
          <a:off x="7561794" y="10105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138,673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66934</xdr:rowOff>
    </xdr:from>
    <xdr:to>
      <xdr:col>10</xdr:col>
      <xdr:colOff>155575</xdr:colOff>
      <xdr:row>58</xdr:row>
      <xdr:rowOff>168534</xdr:rowOff>
    </xdr:to>
    <xdr:sp macro="" textlink="">
      <xdr:nvSpPr>
        <xdr:cNvPr id="380" name="円/楕円 379"/>
        <xdr:cNvSpPr/>
      </xdr:nvSpPr>
      <xdr:spPr>
        <a:xfrm>
          <a:off x="6921500" y="10011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13611</xdr:rowOff>
    </xdr:from>
    <xdr:ext cx="599010" cy="259045"/>
    <xdr:sp macro="" textlink="">
      <xdr:nvSpPr>
        <xdr:cNvPr id="381" name="テキスト ボックス 380"/>
        <xdr:cNvSpPr txBox="1"/>
      </xdr:nvSpPr>
      <xdr:spPr>
        <a:xfrm>
          <a:off x="6672794" y="9786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140,179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112/147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2" name="直線コネクタ 39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3" name="テキスト ボックス 39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4" name="直線コネクタ 39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95" name="テキスト ボックス 39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6" name="直線コネクタ 39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7" name="テキスト ボックス 39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8" name="直線コネクタ 39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9" name="テキスト ボックス 39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400" name="直線コネクタ 39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1" name="テキスト ボックス 400"/>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3" name="テキスト ボックス 40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4"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146573</xdr:rowOff>
    </xdr:from>
    <xdr:to>
      <xdr:col>15</xdr:col>
      <xdr:colOff>180340</xdr:colOff>
      <xdr:row>79</xdr:row>
      <xdr:rowOff>41917</xdr:rowOff>
    </xdr:to>
    <xdr:cxnSp macro="">
      <xdr:nvCxnSpPr>
        <xdr:cNvPr id="405" name="直線コネクタ 404"/>
        <xdr:cNvCxnSpPr/>
      </xdr:nvCxnSpPr>
      <xdr:spPr>
        <a:xfrm flipV="1">
          <a:off x="10475595" y="12319523"/>
          <a:ext cx="1270" cy="126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45744</xdr:rowOff>
    </xdr:from>
    <xdr:ext cx="378565" cy="259045"/>
    <xdr:sp macro="" textlink="">
      <xdr:nvSpPr>
        <xdr:cNvPr id="406" name="商工費最小値テキスト"/>
        <xdr:cNvSpPr txBox="1"/>
      </xdr:nvSpPr>
      <xdr:spPr>
        <a:xfrm>
          <a:off x="10528300" y="135902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665</a:t>
          </a:r>
          <a:endParaRPr kumimoji="1" lang="ja-JP" altLang="en-US" sz="1000" b="1">
            <a:latin typeface="ＭＳ Ｐゴシック"/>
          </a:endParaRPr>
        </a:p>
      </xdr:txBody>
    </xdr:sp>
    <xdr:clientData/>
  </xdr:oneCellAnchor>
  <xdr:twoCellAnchor>
    <xdr:from>
      <xdr:col>15</xdr:col>
      <xdr:colOff>92075</xdr:colOff>
      <xdr:row>79</xdr:row>
      <xdr:rowOff>41917</xdr:rowOff>
    </xdr:from>
    <xdr:to>
      <xdr:col>15</xdr:col>
      <xdr:colOff>269875</xdr:colOff>
      <xdr:row>79</xdr:row>
      <xdr:rowOff>41917</xdr:rowOff>
    </xdr:to>
    <xdr:cxnSp macro="">
      <xdr:nvCxnSpPr>
        <xdr:cNvPr id="407" name="直線コネクタ 406"/>
        <xdr:cNvCxnSpPr/>
      </xdr:nvCxnSpPr>
      <xdr:spPr>
        <a:xfrm>
          <a:off x="10388600" y="13586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93250</xdr:rowOff>
    </xdr:from>
    <xdr:ext cx="599010" cy="259045"/>
    <xdr:sp macro="" textlink="">
      <xdr:nvSpPr>
        <xdr:cNvPr id="408" name="商工費最大値テキスト"/>
        <xdr:cNvSpPr txBox="1"/>
      </xdr:nvSpPr>
      <xdr:spPr>
        <a:xfrm>
          <a:off x="10528300" y="1209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333,196</a:t>
          </a:r>
          <a:endParaRPr kumimoji="1" lang="ja-JP" altLang="en-US" sz="1000" b="1">
            <a:latin typeface="ＭＳ Ｐゴシック"/>
          </a:endParaRPr>
        </a:p>
      </xdr:txBody>
    </xdr:sp>
    <xdr:clientData/>
  </xdr:oneCellAnchor>
  <xdr:twoCellAnchor>
    <xdr:from>
      <xdr:col>15</xdr:col>
      <xdr:colOff>92075</xdr:colOff>
      <xdr:row>71</xdr:row>
      <xdr:rowOff>146573</xdr:rowOff>
    </xdr:from>
    <xdr:to>
      <xdr:col>15</xdr:col>
      <xdr:colOff>269875</xdr:colOff>
      <xdr:row>71</xdr:row>
      <xdr:rowOff>146573</xdr:rowOff>
    </xdr:to>
    <xdr:cxnSp macro="">
      <xdr:nvCxnSpPr>
        <xdr:cNvPr id="409" name="直線コネクタ 408"/>
        <xdr:cNvCxnSpPr/>
      </xdr:nvCxnSpPr>
      <xdr:spPr>
        <a:xfrm>
          <a:off x="10388600" y="123195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129276</xdr:rowOff>
    </xdr:from>
    <xdr:to>
      <xdr:col>15</xdr:col>
      <xdr:colOff>180975</xdr:colOff>
      <xdr:row>78</xdr:row>
      <xdr:rowOff>144711</xdr:rowOff>
    </xdr:to>
    <xdr:cxnSp macro="">
      <xdr:nvCxnSpPr>
        <xdr:cNvPr id="410" name="直線コネクタ 409"/>
        <xdr:cNvCxnSpPr/>
      </xdr:nvCxnSpPr>
      <xdr:spPr>
        <a:xfrm flipV="1">
          <a:off x="9639300" y="13502376"/>
          <a:ext cx="838200" cy="15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4385</xdr:rowOff>
    </xdr:from>
    <xdr:ext cx="534377" cy="259045"/>
    <xdr:sp macro="" textlink="">
      <xdr:nvSpPr>
        <xdr:cNvPr id="411" name="商工費平均値テキスト"/>
        <xdr:cNvSpPr txBox="1"/>
      </xdr:nvSpPr>
      <xdr:spPr>
        <a:xfrm>
          <a:off x="10528300" y="132060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48,187</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152958</xdr:rowOff>
    </xdr:from>
    <xdr:to>
      <xdr:col>15</xdr:col>
      <xdr:colOff>231775</xdr:colOff>
      <xdr:row>78</xdr:row>
      <xdr:rowOff>83108</xdr:rowOff>
    </xdr:to>
    <xdr:sp macro="" textlink="">
      <xdr:nvSpPr>
        <xdr:cNvPr id="412" name="フローチャート : 判断 411"/>
        <xdr:cNvSpPr/>
      </xdr:nvSpPr>
      <xdr:spPr>
        <a:xfrm>
          <a:off x="10426700" y="13354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144711</xdr:rowOff>
    </xdr:from>
    <xdr:to>
      <xdr:col>14</xdr:col>
      <xdr:colOff>28575</xdr:colOff>
      <xdr:row>78</xdr:row>
      <xdr:rowOff>148893</xdr:rowOff>
    </xdr:to>
    <xdr:cxnSp macro="">
      <xdr:nvCxnSpPr>
        <xdr:cNvPr id="413" name="直線コネクタ 412"/>
        <xdr:cNvCxnSpPr/>
      </xdr:nvCxnSpPr>
      <xdr:spPr>
        <a:xfrm flipV="1">
          <a:off x="8750300" y="13517811"/>
          <a:ext cx="889000" cy="4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154767</xdr:rowOff>
    </xdr:from>
    <xdr:to>
      <xdr:col>14</xdr:col>
      <xdr:colOff>79375</xdr:colOff>
      <xdr:row>78</xdr:row>
      <xdr:rowOff>84917</xdr:rowOff>
    </xdr:to>
    <xdr:sp macro="" textlink="">
      <xdr:nvSpPr>
        <xdr:cNvPr id="414" name="フローチャート : 判断 413"/>
        <xdr:cNvSpPr/>
      </xdr:nvSpPr>
      <xdr:spPr>
        <a:xfrm>
          <a:off x="9588500" y="1335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101444</xdr:rowOff>
    </xdr:from>
    <xdr:ext cx="534377" cy="259045"/>
    <xdr:sp macro="" textlink="">
      <xdr:nvSpPr>
        <xdr:cNvPr id="415" name="テキスト ボックス 414"/>
        <xdr:cNvSpPr txBox="1"/>
      </xdr:nvSpPr>
      <xdr:spPr>
        <a:xfrm>
          <a:off x="9372111" y="1313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47,712</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139295</xdr:rowOff>
    </xdr:from>
    <xdr:to>
      <xdr:col>12</xdr:col>
      <xdr:colOff>511175</xdr:colOff>
      <xdr:row>78</xdr:row>
      <xdr:rowOff>148893</xdr:rowOff>
    </xdr:to>
    <xdr:cxnSp macro="">
      <xdr:nvCxnSpPr>
        <xdr:cNvPr id="416" name="直線コネクタ 415"/>
        <xdr:cNvCxnSpPr/>
      </xdr:nvCxnSpPr>
      <xdr:spPr>
        <a:xfrm>
          <a:off x="7861300" y="13512395"/>
          <a:ext cx="889000" cy="95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156341</xdr:rowOff>
    </xdr:from>
    <xdr:to>
      <xdr:col>12</xdr:col>
      <xdr:colOff>561975</xdr:colOff>
      <xdr:row>78</xdr:row>
      <xdr:rowOff>86491</xdr:rowOff>
    </xdr:to>
    <xdr:sp macro="" textlink="">
      <xdr:nvSpPr>
        <xdr:cNvPr id="417" name="フローチャート : 判断 416"/>
        <xdr:cNvSpPr/>
      </xdr:nvSpPr>
      <xdr:spPr>
        <a:xfrm>
          <a:off x="8699500" y="13357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103018</xdr:rowOff>
    </xdr:from>
    <xdr:ext cx="534377" cy="259045"/>
    <xdr:sp macro="" textlink="">
      <xdr:nvSpPr>
        <xdr:cNvPr id="418" name="テキスト ボックス 417"/>
        <xdr:cNvSpPr txBox="1"/>
      </xdr:nvSpPr>
      <xdr:spPr>
        <a:xfrm>
          <a:off x="8483111" y="131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47,299</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139295</xdr:rowOff>
    </xdr:from>
    <xdr:to>
      <xdr:col>11</xdr:col>
      <xdr:colOff>307975</xdr:colOff>
      <xdr:row>78</xdr:row>
      <xdr:rowOff>145121</xdr:rowOff>
    </xdr:to>
    <xdr:cxnSp macro="">
      <xdr:nvCxnSpPr>
        <xdr:cNvPr id="419" name="直線コネクタ 418"/>
        <xdr:cNvCxnSpPr/>
      </xdr:nvCxnSpPr>
      <xdr:spPr>
        <a:xfrm flipV="1">
          <a:off x="6972300" y="13512395"/>
          <a:ext cx="889000" cy="5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21120</xdr:rowOff>
    </xdr:from>
    <xdr:to>
      <xdr:col>11</xdr:col>
      <xdr:colOff>358775</xdr:colOff>
      <xdr:row>78</xdr:row>
      <xdr:rowOff>122720</xdr:rowOff>
    </xdr:to>
    <xdr:sp macro="" textlink="">
      <xdr:nvSpPr>
        <xdr:cNvPr id="420" name="フローチャート : 判断 419"/>
        <xdr:cNvSpPr/>
      </xdr:nvSpPr>
      <xdr:spPr>
        <a:xfrm>
          <a:off x="7810500" y="13394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139247</xdr:rowOff>
    </xdr:from>
    <xdr:ext cx="534377" cy="259045"/>
    <xdr:sp macro="" textlink="">
      <xdr:nvSpPr>
        <xdr:cNvPr id="421" name="テキスト ボックス 420"/>
        <xdr:cNvSpPr txBox="1"/>
      </xdr:nvSpPr>
      <xdr:spPr>
        <a:xfrm>
          <a:off x="7594111" y="13169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37,790</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43154</xdr:rowOff>
    </xdr:from>
    <xdr:to>
      <xdr:col>10</xdr:col>
      <xdr:colOff>155575</xdr:colOff>
      <xdr:row>78</xdr:row>
      <xdr:rowOff>144754</xdr:rowOff>
    </xdr:to>
    <xdr:sp macro="" textlink="">
      <xdr:nvSpPr>
        <xdr:cNvPr id="422" name="フローチャート : 判断 421"/>
        <xdr:cNvSpPr/>
      </xdr:nvSpPr>
      <xdr:spPr>
        <a:xfrm>
          <a:off x="6921500" y="13416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161281</xdr:rowOff>
    </xdr:from>
    <xdr:ext cx="534377" cy="259045"/>
    <xdr:sp macro="" textlink="">
      <xdr:nvSpPr>
        <xdr:cNvPr id="423" name="テキスト ボックス 422"/>
        <xdr:cNvSpPr txBox="1"/>
      </xdr:nvSpPr>
      <xdr:spPr>
        <a:xfrm>
          <a:off x="6705111" y="13191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32,007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78476</xdr:rowOff>
    </xdr:from>
    <xdr:to>
      <xdr:col>15</xdr:col>
      <xdr:colOff>231775</xdr:colOff>
      <xdr:row>79</xdr:row>
      <xdr:rowOff>8626</xdr:rowOff>
    </xdr:to>
    <xdr:sp macro="" textlink="">
      <xdr:nvSpPr>
        <xdr:cNvPr id="429" name="円/楕円 428"/>
        <xdr:cNvSpPr/>
      </xdr:nvSpPr>
      <xdr:spPr>
        <a:xfrm>
          <a:off x="10426700" y="1345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164853</xdr:rowOff>
    </xdr:from>
    <xdr:ext cx="534377" cy="259045"/>
    <xdr:sp macro="" textlink="">
      <xdr:nvSpPr>
        <xdr:cNvPr id="430" name="商工費該当値テキスト"/>
        <xdr:cNvSpPr txBox="1"/>
      </xdr:nvSpPr>
      <xdr:spPr>
        <a:xfrm>
          <a:off x="10528300" y="13366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22,736</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93911</xdr:rowOff>
    </xdr:from>
    <xdr:to>
      <xdr:col>14</xdr:col>
      <xdr:colOff>79375</xdr:colOff>
      <xdr:row>79</xdr:row>
      <xdr:rowOff>24061</xdr:rowOff>
    </xdr:to>
    <xdr:sp macro="" textlink="">
      <xdr:nvSpPr>
        <xdr:cNvPr id="431" name="円/楕円 430"/>
        <xdr:cNvSpPr/>
      </xdr:nvSpPr>
      <xdr:spPr>
        <a:xfrm>
          <a:off x="9588500" y="1346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15188</xdr:rowOff>
    </xdr:from>
    <xdr:ext cx="534377" cy="259045"/>
    <xdr:sp macro="" textlink="">
      <xdr:nvSpPr>
        <xdr:cNvPr id="432" name="テキスト ボックス 431"/>
        <xdr:cNvSpPr txBox="1"/>
      </xdr:nvSpPr>
      <xdr:spPr>
        <a:xfrm>
          <a:off x="9372111" y="1355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18,685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98093</xdr:rowOff>
    </xdr:from>
    <xdr:to>
      <xdr:col>12</xdr:col>
      <xdr:colOff>561975</xdr:colOff>
      <xdr:row>79</xdr:row>
      <xdr:rowOff>28243</xdr:rowOff>
    </xdr:to>
    <xdr:sp macro="" textlink="">
      <xdr:nvSpPr>
        <xdr:cNvPr id="433" name="円/楕円 432"/>
        <xdr:cNvSpPr/>
      </xdr:nvSpPr>
      <xdr:spPr>
        <a:xfrm>
          <a:off x="8699500" y="1347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19370</xdr:rowOff>
    </xdr:from>
    <xdr:ext cx="534377" cy="259045"/>
    <xdr:sp macro="" textlink="">
      <xdr:nvSpPr>
        <xdr:cNvPr id="434" name="テキスト ボックス 433"/>
        <xdr:cNvSpPr txBox="1"/>
      </xdr:nvSpPr>
      <xdr:spPr>
        <a:xfrm>
          <a:off x="8483111" y="135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17,587</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88495</xdr:rowOff>
    </xdr:from>
    <xdr:to>
      <xdr:col>11</xdr:col>
      <xdr:colOff>358775</xdr:colOff>
      <xdr:row>79</xdr:row>
      <xdr:rowOff>18645</xdr:rowOff>
    </xdr:to>
    <xdr:sp macro="" textlink="">
      <xdr:nvSpPr>
        <xdr:cNvPr id="435" name="円/楕円 434"/>
        <xdr:cNvSpPr/>
      </xdr:nvSpPr>
      <xdr:spPr>
        <a:xfrm>
          <a:off x="7810500" y="1346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79</xdr:row>
      <xdr:rowOff>9772</xdr:rowOff>
    </xdr:from>
    <xdr:ext cx="534377" cy="259045"/>
    <xdr:sp macro="" textlink="">
      <xdr:nvSpPr>
        <xdr:cNvPr id="436" name="テキスト ボックス 435"/>
        <xdr:cNvSpPr txBox="1"/>
      </xdr:nvSpPr>
      <xdr:spPr>
        <a:xfrm>
          <a:off x="7594111" y="1355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20,106</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94321</xdr:rowOff>
    </xdr:from>
    <xdr:to>
      <xdr:col>10</xdr:col>
      <xdr:colOff>155575</xdr:colOff>
      <xdr:row>79</xdr:row>
      <xdr:rowOff>24471</xdr:rowOff>
    </xdr:to>
    <xdr:sp macro="" textlink="">
      <xdr:nvSpPr>
        <xdr:cNvPr id="437" name="円/楕円 436"/>
        <xdr:cNvSpPr/>
      </xdr:nvSpPr>
      <xdr:spPr>
        <a:xfrm>
          <a:off x="6921500" y="13467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79</xdr:row>
      <xdr:rowOff>15598</xdr:rowOff>
    </xdr:from>
    <xdr:ext cx="534377" cy="259045"/>
    <xdr:sp macro="" textlink="">
      <xdr:nvSpPr>
        <xdr:cNvPr id="438" name="テキスト ボックス 437"/>
        <xdr:cNvSpPr txBox="1"/>
      </xdr:nvSpPr>
      <xdr:spPr>
        <a:xfrm>
          <a:off x="6705111" y="13560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18,577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109/147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49,515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52" name="テキスト ボックス 451"/>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93</xdr:row>
      <xdr:rowOff>168927</xdr:rowOff>
    </xdr:from>
    <xdr:ext cx="685572" cy="259045"/>
    <xdr:sp macro="" textlink="">
      <xdr:nvSpPr>
        <xdr:cNvPr id="454" name="テキスト ボックス 453"/>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91</xdr:row>
      <xdr:rowOff>130827</xdr:rowOff>
    </xdr:from>
    <xdr:ext cx="685572" cy="259045"/>
    <xdr:sp macro="" textlink="">
      <xdr:nvSpPr>
        <xdr:cNvPr id="456" name="テキスト ボックス 455"/>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8" name="テキスト ボックス 457"/>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157238</xdr:rowOff>
    </xdr:from>
    <xdr:to>
      <xdr:col>15</xdr:col>
      <xdr:colOff>180340</xdr:colOff>
      <xdr:row>99</xdr:row>
      <xdr:rowOff>21397</xdr:rowOff>
    </xdr:to>
    <xdr:cxnSp macro="">
      <xdr:nvCxnSpPr>
        <xdr:cNvPr id="462" name="直線コネクタ 461"/>
        <xdr:cNvCxnSpPr/>
      </xdr:nvCxnSpPr>
      <xdr:spPr>
        <a:xfrm flipV="1">
          <a:off x="10475595" y="15759188"/>
          <a:ext cx="1270" cy="12357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25224</xdr:rowOff>
    </xdr:from>
    <xdr:ext cx="534377" cy="259045"/>
    <xdr:sp macro="" textlink="">
      <xdr:nvSpPr>
        <xdr:cNvPr id="463" name="土木費最小値テキスト"/>
        <xdr:cNvSpPr txBox="1"/>
      </xdr:nvSpPr>
      <xdr:spPr>
        <a:xfrm>
          <a:off x="10528300" y="1699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30,254</a:t>
          </a:r>
          <a:endParaRPr kumimoji="1" lang="ja-JP" altLang="en-US" sz="1000" b="1">
            <a:latin typeface="ＭＳ Ｐゴシック"/>
          </a:endParaRPr>
        </a:p>
      </xdr:txBody>
    </xdr:sp>
    <xdr:clientData/>
  </xdr:oneCellAnchor>
  <xdr:twoCellAnchor>
    <xdr:from>
      <xdr:col>15</xdr:col>
      <xdr:colOff>92075</xdr:colOff>
      <xdr:row>99</xdr:row>
      <xdr:rowOff>21397</xdr:rowOff>
    </xdr:from>
    <xdr:to>
      <xdr:col>15</xdr:col>
      <xdr:colOff>269875</xdr:colOff>
      <xdr:row>99</xdr:row>
      <xdr:rowOff>21397</xdr:rowOff>
    </xdr:to>
    <xdr:cxnSp macro="">
      <xdr:nvCxnSpPr>
        <xdr:cNvPr id="464" name="直線コネクタ 463"/>
        <xdr:cNvCxnSpPr/>
      </xdr:nvCxnSpPr>
      <xdr:spPr>
        <a:xfrm>
          <a:off x="10388600" y="16994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103915</xdr:rowOff>
    </xdr:from>
    <xdr:ext cx="690189" cy="259045"/>
    <xdr:sp macro="" textlink="">
      <xdr:nvSpPr>
        <xdr:cNvPr id="465" name="土木費最大値テキスト"/>
        <xdr:cNvSpPr txBox="1"/>
      </xdr:nvSpPr>
      <xdr:spPr>
        <a:xfrm>
          <a:off x="10528300" y="1553441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1,651,984</a:t>
          </a:r>
          <a:endParaRPr kumimoji="1" lang="ja-JP" altLang="en-US" sz="1000" b="1">
            <a:latin typeface="ＭＳ Ｐゴシック"/>
          </a:endParaRPr>
        </a:p>
      </xdr:txBody>
    </xdr:sp>
    <xdr:clientData/>
  </xdr:oneCellAnchor>
  <xdr:twoCellAnchor>
    <xdr:from>
      <xdr:col>15</xdr:col>
      <xdr:colOff>92075</xdr:colOff>
      <xdr:row>91</xdr:row>
      <xdr:rowOff>157238</xdr:rowOff>
    </xdr:from>
    <xdr:to>
      <xdr:col>15</xdr:col>
      <xdr:colOff>269875</xdr:colOff>
      <xdr:row>91</xdr:row>
      <xdr:rowOff>157238</xdr:rowOff>
    </xdr:to>
    <xdr:cxnSp macro="">
      <xdr:nvCxnSpPr>
        <xdr:cNvPr id="466" name="直線コネクタ 465"/>
        <xdr:cNvCxnSpPr/>
      </xdr:nvCxnSpPr>
      <xdr:spPr>
        <a:xfrm>
          <a:off x="10388600" y="157591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148512</xdr:rowOff>
    </xdr:from>
    <xdr:to>
      <xdr:col>15</xdr:col>
      <xdr:colOff>180975</xdr:colOff>
      <xdr:row>98</xdr:row>
      <xdr:rowOff>166477</xdr:rowOff>
    </xdr:to>
    <xdr:cxnSp macro="">
      <xdr:nvCxnSpPr>
        <xdr:cNvPr id="467" name="直線コネクタ 466"/>
        <xdr:cNvCxnSpPr/>
      </xdr:nvCxnSpPr>
      <xdr:spPr>
        <a:xfrm flipV="1">
          <a:off x="9639300" y="16950612"/>
          <a:ext cx="838200" cy="17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85420</xdr:rowOff>
    </xdr:from>
    <xdr:ext cx="599010" cy="259045"/>
    <xdr:sp macro="" textlink="">
      <xdr:nvSpPr>
        <xdr:cNvPr id="468" name="土木費平均値テキスト"/>
        <xdr:cNvSpPr txBox="1"/>
      </xdr:nvSpPr>
      <xdr:spPr>
        <a:xfrm>
          <a:off x="10528300" y="1671607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134,588</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62543</xdr:rowOff>
    </xdr:from>
    <xdr:to>
      <xdr:col>15</xdr:col>
      <xdr:colOff>231775</xdr:colOff>
      <xdr:row>98</xdr:row>
      <xdr:rowOff>164143</xdr:rowOff>
    </xdr:to>
    <xdr:sp macro="" textlink="">
      <xdr:nvSpPr>
        <xdr:cNvPr id="469" name="フローチャート : 判断 468"/>
        <xdr:cNvSpPr/>
      </xdr:nvSpPr>
      <xdr:spPr>
        <a:xfrm>
          <a:off x="10426700" y="1686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142779</xdr:rowOff>
    </xdr:from>
    <xdr:to>
      <xdr:col>14</xdr:col>
      <xdr:colOff>28575</xdr:colOff>
      <xdr:row>98</xdr:row>
      <xdr:rowOff>166477</xdr:rowOff>
    </xdr:to>
    <xdr:cxnSp macro="">
      <xdr:nvCxnSpPr>
        <xdr:cNvPr id="470" name="直線コネクタ 469"/>
        <xdr:cNvCxnSpPr/>
      </xdr:nvCxnSpPr>
      <xdr:spPr>
        <a:xfrm>
          <a:off x="8750300" y="16944879"/>
          <a:ext cx="8890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42239</xdr:rowOff>
    </xdr:from>
    <xdr:to>
      <xdr:col>14</xdr:col>
      <xdr:colOff>79375</xdr:colOff>
      <xdr:row>98</xdr:row>
      <xdr:rowOff>143839</xdr:rowOff>
    </xdr:to>
    <xdr:sp macro="" textlink="">
      <xdr:nvSpPr>
        <xdr:cNvPr id="471" name="フローチャート : 判断 470"/>
        <xdr:cNvSpPr/>
      </xdr:nvSpPr>
      <xdr:spPr>
        <a:xfrm>
          <a:off x="9588500" y="168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160366</xdr:rowOff>
    </xdr:from>
    <xdr:ext cx="599010" cy="259045"/>
    <xdr:sp macro="" textlink="">
      <xdr:nvSpPr>
        <xdr:cNvPr id="472" name="テキスト ボックス 471"/>
        <xdr:cNvSpPr txBox="1"/>
      </xdr:nvSpPr>
      <xdr:spPr>
        <a:xfrm>
          <a:off x="9339794" y="16619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161,235</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142779</xdr:rowOff>
    </xdr:from>
    <xdr:to>
      <xdr:col>12</xdr:col>
      <xdr:colOff>511175</xdr:colOff>
      <xdr:row>99</xdr:row>
      <xdr:rowOff>28</xdr:rowOff>
    </xdr:to>
    <xdr:cxnSp macro="">
      <xdr:nvCxnSpPr>
        <xdr:cNvPr id="473" name="直線コネクタ 472"/>
        <xdr:cNvCxnSpPr/>
      </xdr:nvCxnSpPr>
      <xdr:spPr>
        <a:xfrm flipV="1">
          <a:off x="7861300" y="16944879"/>
          <a:ext cx="889000" cy="2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58666</xdr:rowOff>
    </xdr:from>
    <xdr:to>
      <xdr:col>12</xdr:col>
      <xdr:colOff>561975</xdr:colOff>
      <xdr:row>98</xdr:row>
      <xdr:rowOff>160266</xdr:rowOff>
    </xdr:to>
    <xdr:sp macro="" textlink="">
      <xdr:nvSpPr>
        <xdr:cNvPr id="474" name="フローチャート : 判断 473"/>
        <xdr:cNvSpPr/>
      </xdr:nvSpPr>
      <xdr:spPr>
        <a:xfrm>
          <a:off x="8699500" y="16860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97</xdr:row>
      <xdr:rowOff>5343</xdr:rowOff>
    </xdr:from>
    <xdr:ext cx="599010" cy="259045"/>
    <xdr:sp macro="" textlink="">
      <xdr:nvSpPr>
        <xdr:cNvPr id="475" name="テキスト ボックス 474"/>
        <xdr:cNvSpPr txBox="1"/>
      </xdr:nvSpPr>
      <xdr:spPr>
        <a:xfrm>
          <a:off x="8450794" y="16635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139,677</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28</xdr:rowOff>
    </xdr:from>
    <xdr:to>
      <xdr:col>11</xdr:col>
      <xdr:colOff>307975</xdr:colOff>
      <xdr:row>99</xdr:row>
      <xdr:rowOff>9451</xdr:rowOff>
    </xdr:to>
    <xdr:cxnSp macro="">
      <xdr:nvCxnSpPr>
        <xdr:cNvPr id="476" name="直線コネクタ 475"/>
        <xdr:cNvCxnSpPr/>
      </xdr:nvCxnSpPr>
      <xdr:spPr>
        <a:xfrm flipV="1">
          <a:off x="6972300" y="16973578"/>
          <a:ext cx="889000" cy="9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77561</xdr:rowOff>
    </xdr:from>
    <xdr:to>
      <xdr:col>11</xdr:col>
      <xdr:colOff>358775</xdr:colOff>
      <xdr:row>99</xdr:row>
      <xdr:rowOff>7711</xdr:rowOff>
    </xdr:to>
    <xdr:sp macro="" textlink="">
      <xdr:nvSpPr>
        <xdr:cNvPr id="477" name="フローチャート : 判断 476"/>
        <xdr:cNvSpPr/>
      </xdr:nvSpPr>
      <xdr:spPr>
        <a:xfrm>
          <a:off x="7810500" y="16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97</xdr:row>
      <xdr:rowOff>24238</xdr:rowOff>
    </xdr:from>
    <xdr:ext cx="599010" cy="259045"/>
    <xdr:sp macro="" textlink="">
      <xdr:nvSpPr>
        <xdr:cNvPr id="478" name="テキスト ボックス 477"/>
        <xdr:cNvSpPr txBox="1"/>
      </xdr:nvSpPr>
      <xdr:spPr>
        <a:xfrm>
          <a:off x="7561794" y="16654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114,880</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84341</xdr:rowOff>
    </xdr:from>
    <xdr:to>
      <xdr:col>10</xdr:col>
      <xdr:colOff>155575</xdr:colOff>
      <xdr:row>99</xdr:row>
      <xdr:rowOff>14491</xdr:rowOff>
    </xdr:to>
    <xdr:sp macro="" textlink="">
      <xdr:nvSpPr>
        <xdr:cNvPr id="479" name="フローチャート : 判断 478"/>
        <xdr:cNvSpPr/>
      </xdr:nvSpPr>
      <xdr:spPr>
        <a:xfrm>
          <a:off x="6921500" y="16886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97</xdr:row>
      <xdr:rowOff>31018</xdr:rowOff>
    </xdr:from>
    <xdr:ext cx="599010" cy="259045"/>
    <xdr:sp macro="" textlink="">
      <xdr:nvSpPr>
        <xdr:cNvPr id="480" name="テキスト ボックス 479"/>
        <xdr:cNvSpPr txBox="1"/>
      </xdr:nvSpPr>
      <xdr:spPr>
        <a:xfrm>
          <a:off x="6672794" y="16661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105,984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97712</xdr:rowOff>
    </xdr:from>
    <xdr:to>
      <xdr:col>15</xdr:col>
      <xdr:colOff>231775</xdr:colOff>
      <xdr:row>99</xdr:row>
      <xdr:rowOff>27862</xdr:rowOff>
    </xdr:to>
    <xdr:sp macro="" textlink="">
      <xdr:nvSpPr>
        <xdr:cNvPr id="486" name="円/楕円 485"/>
        <xdr:cNvSpPr/>
      </xdr:nvSpPr>
      <xdr:spPr>
        <a:xfrm>
          <a:off x="10426700" y="16899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40970</xdr:rowOff>
    </xdr:from>
    <xdr:ext cx="534377" cy="259045"/>
    <xdr:sp macro="" textlink="">
      <xdr:nvSpPr>
        <xdr:cNvPr id="487" name="土木費該当値テキスト"/>
        <xdr:cNvSpPr txBox="1"/>
      </xdr:nvSpPr>
      <xdr:spPr>
        <a:xfrm>
          <a:off x="10528300" y="16843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88,435</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115677</xdr:rowOff>
    </xdr:from>
    <xdr:to>
      <xdr:col>14</xdr:col>
      <xdr:colOff>79375</xdr:colOff>
      <xdr:row>99</xdr:row>
      <xdr:rowOff>45827</xdr:rowOff>
    </xdr:to>
    <xdr:sp macro="" textlink="">
      <xdr:nvSpPr>
        <xdr:cNvPr id="488" name="円/楕円 487"/>
        <xdr:cNvSpPr/>
      </xdr:nvSpPr>
      <xdr:spPr>
        <a:xfrm>
          <a:off x="9588500" y="16917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36954</xdr:rowOff>
    </xdr:from>
    <xdr:ext cx="534377" cy="259045"/>
    <xdr:sp macro="" textlink="">
      <xdr:nvSpPr>
        <xdr:cNvPr id="489" name="テキスト ボックス 488"/>
        <xdr:cNvSpPr txBox="1"/>
      </xdr:nvSpPr>
      <xdr:spPr>
        <a:xfrm>
          <a:off x="9372111" y="1701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64,861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91979</xdr:rowOff>
    </xdr:from>
    <xdr:to>
      <xdr:col>12</xdr:col>
      <xdr:colOff>561975</xdr:colOff>
      <xdr:row>99</xdr:row>
      <xdr:rowOff>22129</xdr:rowOff>
    </xdr:to>
    <xdr:sp macro="" textlink="">
      <xdr:nvSpPr>
        <xdr:cNvPr id="490" name="円/楕円 489"/>
        <xdr:cNvSpPr/>
      </xdr:nvSpPr>
      <xdr:spPr>
        <a:xfrm>
          <a:off x="8699500" y="168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13256</xdr:rowOff>
    </xdr:from>
    <xdr:ext cx="534377" cy="259045"/>
    <xdr:sp macro="" textlink="">
      <xdr:nvSpPr>
        <xdr:cNvPr id="491" name="テキスト ボックス 490"/>
        <xdr:cNvSpPr txBox="1"/>
      </xdr:nvSpPr>
      <xdr:spPr>
        <a:xfrm>
          <a:off x="8483111" y="1698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95,960</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120678</xdr:rowOff>
    </xdr:from>
    <xdr:to>
      <xdr:col>11</xdr:col>
      <xdr:colOff>358775</xdr:colOff>
      <xdr:row>99</xdr:row>
      <xdr:rowOff>50828</xdr:rowOff>
    </xdr:to>
    <xdr:sp macro="" textlink="">
      <xdr:nvSpPr>
        <xdr:cNvPr id="492" name="円/楕円 491"/>
        <xdr:cNvSpPr/>
      </xdr:nvSpPr>
      <xdr:spPr>
        <a:xfrm>
          <a:off x="7810500" y="1692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41955</xdr:rowOff>
    </xdr:from>
    <xdr:ext cx="534377" cy="259045"/>
    <xdr:sp macro="" textlink="">
      <xdr:nvSpPr>
        <xdr:cNvPr id="493" name="テキスト ボックス 492"/>
        <xdr:cNvSpPr txBox="1"/>
      </xdr:nvSpPr>
      <xdr:spPr>
        <a:xfrm>
          <a:off x="7594111" y="17015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58,296</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130101</xdr:rowOff>
    </xdr:from>
    <xdr:to>
      <xdr:col>10</xdr:col>
      <xdr:colOff>155575</xdr:colOff>
      <xdr:row>99</xdr:row>
      <xdr:rowOff>60251</xdr:rowOff>
    </xdr:to>
    <xdr:sp macro="" textlink="">
      <xdr:nvSpPr>
        <xdr:cNvPr id="494" name="円/楕円 493"/>
        <xdr:cNvSpPr/>
      </xdr:nvSpPr>
      <xdr:spPr>
        <a:xfrm>
          <a:off x="6921500" y="16932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51378</xdr:rowOff>
    </xdr:from>
    <xdr:ext cx="534377" cy="259045"/>
    <xdr:sp macro="" textlink="">
      <xdr:nvSpPr>
        <xdr:cNvPr id="495" name="テキスト ボックス 494"/>
        <xdr:cNvSpPr txBox="1"/>
      </xdr:nvSpPr>
      <xdr:spPr>
        <a:xfrm>
          <a:off x="6705111" y="1702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45,932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100/147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37,565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506" name="直線コネクタ 505"/>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507" name="テキスト ボックス 506"/>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8" name="直線コネクタ 507"/>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35</xdr:row>
      <xdr:rowOff>54627</xdr:rowOff>
    </xdr:from>
    <xdr:ext cx="595419" cy="259045"/>
    <xdr:sp macro="" textlink="">
      <xdr:nvSpPr>
        <xdr:cNvPr id="509" name="テキスト ボックス 508"/>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10" name="直線コネクタ 509"/>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32</xdr:row>
      <xdr:rowOff>111777</xdr:rowOff>
    </xdr:from>
    <xdr:ext cx="595419" cy="259045"/>
    <xdr:sp macro="" textlink="">
      <xdr:nvSpPr>
        <xdr:cNvPr id="511" name="テキスト ボックス 510"/>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12" name="直線コネクタ 511"/>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168927</xdr:rowOff>
    </xdr:from>
    <xdr:ext cx="595419" cy="259045"/>
    <xdr:sp macro="" textlink="">
      <xdr:nvSpPr>
        <xdr:cNvPr id="513" name="テキスト ボックス 512"/>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21825</xdr:rowOff>
    </xdr:from>
    <xdr:to>
      <xdr:col>23</xdr:col>
      <xdr:colOff>516889</xdr:colOff>
      <xdr:row>38</xdr:row>
      <xdr:rowOff>138809</xdr:rowOff>
    </xdr:to>
    <xdr:cxnSp macro="">
      <xdr:nvCxnSpPr>
        <xdr:cNvPr id="517" name="直線コネクタ 516"/>
        <xdr:cNvCxnSpPr/>
      </xdr:nvCxnSpPr>
      <xdr:spPr>
        <a:xfrm flipV="1">
          <a:off x="16317595" y="5336775"/>
          <a:ext cx="1269" cy="1317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142636</xdr:rowOff>
    </xdr:from>
    <xdr:ext cx="378565" cy="259045"/>
    <xdr:sp macro="" textlink="">
      <xdr:nvSpPr>
        <xdr:cNvPr id="518" name="消防費最小値テキスト"/>
        <xdr:cNvSpPr txBox="1"/>
      </xdr:nvSpPr>
      <xdr:spPr>
        <a:xfrm>
          <a:off x="16370300" y="66577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390</a:t>
          </a:r>
          <a:endParaRPr kumimoji="1" lang="ja-JP" altLang="en-US" sz="1000" b="1">
            <a:latin typeface="ＭＳ Ｐゴシック"/>
          </a:endParaRPr>
        </a:p>
      </xdr:txBody>
    </xdr:sp>
    <xdr:clientData/>
  </xdr:oneCellAnchor>
  <xdr:twoCellAnchor>
    <xdr:from>
      <xdr:col>23</xdr:col>
      <xdr:colOff>428625</xdr:colOff>
      <xdr:row>38</xdr:row>
      <xdr:rowOff>138809</xdr:rowOff>
    </xdr:from>
    <xdr:to>
      <xdr:col>23</xdr:col>
      <xdr:colOff>606425</xdr:colOff>
      <xdr:row>38</xdr:row>
      <xdr:rowOff>138809</xdr:rowOff>
    </xdr:to>
    <xdr:cxnSp macro="">
      <xdr:nvCxnSpPr>
        <xdr:cNvPr id="519" name="直線コネクタ 518"/>
        <xdr:cNvCxnSpPr/>
      </xdr:nvCxnSpPr>
      <xdr:spPr>
        <a:xfrm>
          <a:off x="16230600" y="6653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139952</xdr:rowOff>
    </xdr:from>
    <xdr:ext cx="599010" cy="259045"/>
    <xdr:sp macro="" textlink="">
      <xdr:nvSpPr>
        <xdr:cNvPr id="520" name="消防費最大値テキスト"/>
        <xdr:cNvSpPr txBox="1"/>
      </xdr:nvSpPr>
      <xdr:spPr>
        <a:xfrm>
          <a:off x="16370300" y="5112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576,564</a:t>
          </a:r>
          <a:endParaRPr kumimoji="1" lang="ja-JP" altLang="en-US" sz="1000" b="1">
            <a:latin typeface="ＭＳ Ｐゴシック"/>
          </a:endParaRPr>
        </a:p>
      </xdr:txBody>
    </xdr:sp>
    <xdr:clientData/>
  </xdr:oneCellAnchor>
  <xdr:twoCellAnchor>
    <xdr:from>
      <xdr:col>23</xdr:col>
      <xdr:colOff>428625</xdr:colOff>
      <xdr:row>31</xdr:row>
      <xdr:rowOff>21825</xdr:rowOff>
    </xdr:from>
    <xdr:to>
      <xdr:col>23</xdr:col>
      <xdr:colOff>606425</xdr:colOff>
      <xdr:row>31</xdr:row>
      <xdr:rowOff>21825</xdr:rowOff>
    </xdr:to>
    <xdr:cxnSp macro="">
      <xdr:nvCxnSpPr>
        <xdr:cNvPr id="521" name="直線コネクタ 520"/>
        <xdr:cNvCxnSpPr/>
      </xdr:nvCxnSpPr>
      <xdr:spPr>
        <a:xfrm>
          <a:off x="16230600" y="5336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47476</xdr:rowOff>
    </xdr:from>
    <xdr:to>
      <xdr:col>23</xdr:col>
      <xdr:colOff>517525</xdr:colOff>
      <xdr:row>38</xdr:row>
      <xdr:rowOff>50781</xdr:rowOff>
    </xdr:to>
    <xdr:cxnSp macro="">
      <xdr:nvCxnSpPr>
        <xdr:cNvPr id="522" name="直線コネクタ 521"/>
        <xdr:cNvCxnSpPr/>
      </xdr:nvCxnSpPr>
      <xdr:spPr>
        <a:xfrm>
          <a:off x="15481300" y="6562576"/>
          <a:ext cx="838200" cy="3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165994</xdr:rowOff>
    </xdr:from>
    <xdr:ext cx="534377" cy="259045"/>
    <xdr:sp macro="" textlink="">
      <xdr:nvSpPr>
        <xdr:cNvPr id="523" name="消防費平均値テキスト"/>
        <xdr:cNvSpPr txBox="1"/>
      </xdr:nvSpPr>
      <xdr:spPr>
        <a:xfrm>
          <a:off x="16370300" y="63381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51,283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143117</xdr:rowOff>
    </xdr:from>
    <xdr:to>
      <xdr:col>23</xdr:col>
      <xdr:colOff>568325</xdr:colOff>
      <xdr:row>38</xdr:row>
      <xdr:rowOff>73267</xdr:rowOff>
    </xdr:to>
    <xdr:sp macro="" textlink="">
      <xdr:nvSpPr>
        <xdr:cNvPr id="524" name="フローチャート : 判断 523"/>
        <xdr:cNvSpPr/>
      </xdr:nvSpPr>
      <xdr:spPr>
        <a:xfrm>
          <a:off x="16268700" y="6486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47476</xdr:rowOff>
    </xdr:from>
    <xdr:to>
      <xdr:col>22</xdr:col>
      <xdr:colOff>365125</xdr:colOff>
      <xdr:row>38</xdr:row>
      <xdr:rowOff>61229</xdr:rowOff>
    </xdr:to>
    <xdr:cxnSp macro="">
      <xdr:nvCxnSpPr>
        <xdr:cNvPr id="525" name="直線コネクタ 524"/>
        <xdr:cNvCxnSpPr/>
      </xdr:nvCxnSpPr>
      <xdr:spPr>
        <a:xfrm flipV="1">
          <a:off x="14592300" y="6562576"/>
          <a:ext cx="889000" cy="1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124959</xdr:rowOff>
    </xdr:from>
    <xdr:to>
      <xdr:col>22</xdr:col>
      <xdr:colOff>415925</xdr:colOff>
      <xdr:row>38</xdr:row>
      <xdr:rowOff>55110</xdr:rowOff>
    </xdr:to>
    <xdr:sp macro="" textlink="">
      <xdr:nvSpPr>
        <xdr:cNvPr id="526" name="フローチャート : 判断 525"/>
        <xdr:cNvSpPr/>
      </xdr:nvSpPr>
      <xdr:spPr>
        <a:xfrm>
          <a:off x="15430500" y="64686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71636</xdr:rowOff>
    </xdr:from>
    <xdr:ext cx="534377" cy="259045"/>
    <xdr:sp macro="" textlink="">
      <xdr:nvSpPr>
        <xdr:cNvPr id="527" name="テキスト ボックス 526"/>
        <xdr:cNvSpPr txBox="1"/>
      </xdr:nvSpPr>
      <xdr:spPr>
        <a:xfrm>
          <a:off x="15214111" y="6243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59,226</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52137</xdr:rowOff>
    </xdr:from>
    <xdr:to>
      <xdr:col>21</xdr:col>
      <xdr:colOff>161925</xdr:colOff>
      <xdr:row>38</xdr:row>
      <xdr:rowOff>61229</xdr:rowOff>
    </xdr:to>
    <xdr:cxnSp macro="">
      <xdr:nvCxnSpPr>
        <xdr:cNvPr id="528" name="直線コネクタ 527"/>
        <xdr:cNvCxnSpPr/>
      </xdr:nvCxnSpPr>
      <xdr:spPr>
        <a:xfrm>
          <a:off x="13703300" y="6567237"/>
          <a:ext cx="889000" cy="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150578</xdr:rowOff>
    </xdr:from>
    <xdr:to>
      <xdr:col>21</xdr:col>
      <xdr:colOff>212725</xdr:colOff>
      <xdr:row>38</xdr:row>
      <xdr:rowOff>80728</xdr:rowOff>
    </xdr:to>
    <xdr:sp macro="" textlink="">
      <xdr:nvSpPr>
        <xdr:cNvPr id="529" name="フローチャート : 判断 528"/>
        <xdr:cNvSpPr/>
      </xdr:nvSpPr>
      <xdr:spPr>
        <a:xfrm>
          <a:off x="14541500" y="649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97255</xdr:rowOff>
    </xdr:from>
    <xdr:ext cx="534377" cy="259045"/>
    <xdr:sp macro="" textlink="">
      <xdr:nvSpPr>
        <xdr:cNvPr id="530" name="テキスト ボックス 529"/>
        <xdr:cNvSpPr txBox="1"/>
      </xdr:nvSpPr>
      <xdr:spPr>
        <a:xfrm>
          <a:off x="14325111" y="626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48,019</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52137</xdr:rowOff>
    </xdr:from>
    <xdr:to>
      <xdr:col>19</xdr:col>
      <xdr:colOff>644525</xdr:colOff>
      <xdr:row>38</xdr:row>
      <xdr:rowOff>63450</xdr:rowOff>
    </xdr:to>
    <xdr:cxnSp macro="">
      <xdr:nvCxnSpPr>
        <xdr:cNvPr id="531" name="直線コネクタ 530"/>
        <xdr:cNvCxnSpPr/>
      </xdr:nvCxnSpPr>
      <xdr:spPr>
        <a:xfrm flipV="1">
          <a:off x="12814300" y="6567237"/>
          <a:ext cx="889000" cy="11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157482</xdr:rowOff>
    </xdr:from>
    <xdr:to>
      <xdr:col>20</xdr:col>
      <xdr:colOff>9525</xdr:colOff>
      <xdr:row>38</xdr:row>
      <xdr:rowOff>87632</xdr:rowOff>
    </xdr:to>
    <xdr:sp macro="" textlink="">
      <xdr:nvSpPr>
        <xdr:cNvPr id="532" name="フローチャート : 判断 531"/>
        <xdr:cNvSpPr/>
      </xdr:nvSpPr>
      <xdr:spPr>
        <a:xfrm>
          <a:off x="13652500" y="650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104159</xdr:rowOff>
    </xdr:from>
    <xdr:ext cx="534377" cy="259045"/>
    <xdr:sp macro="" textlink="">
      <xdr:nvSpPr>
        <xdr:cNvPr id="533" name="テキスト ボックス 532"/>
        <xdr:cNvSpPr txBox="1"/>
      </xdr:nvSpPr>
      <xdr:spPr>
        <a:xfrm>
          <a:off x="13436111" y="6276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44,999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161092</xdr:rowOff>
    </xdr:from>
    <xdr:to>
      <xdr:col>18</xdr:col>
      <xdr:colOff>492125</xdr:colOff>
      <xdr:row>38</xdr:row>
      <xdr:rowOff>91242</xdr:rowOff>
    </xdr:to>
    <xdr:sp macro="" textlink="">
      <xdr:nvSpPr>
        <xdr:cNvPr id="534" name="フローチャート : 判断 533"/>
        <xdr:cNvSpPr/>
      </xdr:nvSpPr>
      <xdr:spPr>
        <a:xfrm>
          <a:off x="12763500" y="650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107769</xdr:rowOff>
    </xdr:from>
    <xdr:ext cx="534377" cy="259045"/>
    <xdr:sp macro="" textlink="">
      <xdr:nvSpPr>
        <xdr:cNvPr id="535" name="テキスト ボックス 534"/>
        <xdr:cNvSpPr txBox="1"/>
      </xdr:nvSpPr>
      <xdr:spPr>
        <a:xfrm>
          <a:off x="12547111" y="627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43,420</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171431</xdr:rowOff>
    </xdr:from>
    <xdr:to>
      <xdr:col>23</xdr:col>
      <xdr:colOff>568325</xdr:colOff>
      <xdr:row>38</xdr:row>
      <xdr:rowOff>101581</xdr:rowOff>
    </xdr:to>
    <xdr:sp macro="" textlink="">
      <xdr:nvSpPr>
        <xdr:cNvPr id="541" name="円/楕円 540"/>
        <xdr:cNvSpPr/>
      </xdr:nvSpPr>
      <xdr:spPr>
        <a:xfrm>
          <a:off x="16268700" y="6515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121544</xdr:rowOff>
    </xdr:from>
    <xdr:ext cx="534377" cy="259045"/>
    <xdr:sp macro="" textlink="">
      <xdr:nvSpPr>
        <xdr:cNvPr id="542" name="消防費該当値テキスト"/>
        <xdr:cNvSpPr txBox="1"/>
      </xdr:nvSpPr>
      <xdr:spPr>
        <a:xfrm>
          <a:off x="16370300" y="6465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38,897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168126</xdr:rowOff>
    </xdr:from>
    <xdr:to>
      <xdr:col>22</xdr:col>
      <xdr:colOff>415925</xdr:colOff>
      <xdr:row>38</xdr:row>
      <xdr:rowOff>98276</xdr:rowOff>
    </xdr:to>
    <xdr:sp macro="" textlink="">
      <xdr:nvSpPr>
        <xdr:cNvPr id="543" name="円/楕円 542"/>
        <xdr:cNvSpPr/>
      </xdr:nvSpPr>
      <xdr:spPr>
        <a:xfrm>
          <a:off x="15430500" y="651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89403</xdr:rowOff>
    </xdr:from>
    <xdr:ext cx="534377" cy="259045"/>
    <xdr:sp macro="" textlink="">
      <xdr:nvSpPr>
        <xdr:cNvPr id="544" name="テキスト ボックス 543"/>
        <xdr:cNvSpPr txBox="1"/>
      </xdr:nvSpPr>
      <xdr:spPr>
        <a:xfrm>
          <a:off x="15214111" y="6604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40,343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10429</xdr:rowOff>
    </xdr:from>
    <xdr:to>
      <xdr:col>21</xdr:col>
      <xdr:colOff>212725</xdr:colOff>
      <xdr:row>38</xdr:row>
      <xdr:rowOff>112029</xdr:rowOff>
    </xdr:to>
    <xdr:sp macro="" textlink="">
      <xdr:nvSpPr>
        <xdr:cNvPr id="545" name="円/楕円 544"/>
        <xdr:cNvSpPr/>
      </xdr:nvSpPr>
      <xdr:spPr>
        <a:xfrm>
          <a:off x="14541500" y="6525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103156</xdr:rowOff>
    </xdr:from>
    <xdr:ext cx="534377" cy="259045"/>
    <xdr:sp macro="" textlink="">
      <xdr:nvSpPr>
        <xdr:cNvPr id="546" name="テキスト ボックス 545"/>
        <xdr:cNvSpPr txBox="1"/>
      </xdr:nvSpPr>
      <xdr:spPr>
        <a:xfrm>
          <a:off x="14325111" y="6618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34,327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1337</xdr:rowOff>
    </xdr:from>
    <xdr:to>
      <xdr:col>20</xdr:col>
      <xdr:colOff>9525</xdr:colOff>
      <xdr:row>38</xdr:row>
      <xdr:rowOff>102937</xdr:rowOff>
    </xdr:to>
    <xdr:sp macro="" textlink="">
      <xdr:nvSpPr>
        <xdr:cNvPr id="547" name="円/楕円 546"/>
        <xdr:cNvSpPr/>
      </xdr:nvSpPr>
      <xdr:spPr>
        <a:xfrm>
          <a:off x="13652500" y="6516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94064</xdr:rowOff>
    </xdr:from>
    <xdr:ext cx="534377" cy="259045"/>
    <xdr:sp macro="" textlink="">
      <xdr:nvSpPr>
        <xdr:cNvPr id="548" name="テキスト ボックス 547"/>
        <xdr:cNvSpPr txBox="1"/>
      </xdr:nvSpPr>
      <xdr:spPr>
        <a:xfrm>
          <a:off x="13436111" y="6609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38,304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12650</xdr:rowOff>
    </xdr:from>
    <xdr:to>
      <xdr:col>18</xdr:col>
      <xdr:colOff>492125</xdr:colOff>
      <xdr:row>38</xdr:row>
      <xdr:rowOff>114250</xdr:rowOff>
    </xdr:to>
    <xdr:sp macro="" textlink="">
      <xdr:nvSpPr>
        <xdr:cNvPr id="549" name="円/楕円 548"/>
        <xdr:cNvSpPr/>
      </xdr:nvSpPr>
      <xdr:spPr>
        <a:xfrm>
          <a:off x="12763500" y="652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105377</xdr:rowOff>
    </xdr:from>
    <xdr:ext cx="534377" cy="259045"/>
    <xdr:sp macro="" textlink="">
      <xdr:nvSpPr>
        <xdr:cNvPr id="550" name="テキスト ボックス 549"/>
        <xdr:cNvSpPr txBox="1"/>
      </xdr:nvSpPr>
      <xdr:spPr>
        <a:xfrm>
          <a:off x="12547111" y="662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33,355</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139/147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49,151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56</xdr:row>
      <xdr:rowOff>35577</xdr:rowOff>
    </xdr:from>
    <xdr:ext cx="595419" cy="259045"/>
    <xdr:sp macro="" textlink="">
      <xdr:nvSpPr>
        <xdr:cNvPr id="564" name="テキスト ボックス 563"/>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72" name="テキスト ボックス 571"/>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62645</xdr:rowOff>
    </xdr:from>
    <xdr:to>
      <xdr:col>23</xdr:col>
      <xdr:colOff>516889</xdr:colOff>
      <xdr:row>58</xdr:row>
      <xdr:rowOff>132172</xdr:rowOff>
    </xdr:to>
    <xdr:cxnSp macro="">
      <xdr:nvCxnSpPr>
        <xdr:cNvPr id="574" name="直線コネクタ 573"/>
        <xdr:cNvCxnSpPr/>
      </xdr:nvCxnSpPr>
      <xdr:spPr>
        <a:xfrm flipV="1">
          <a:off x="16317595" y="8635145"/>
          <a:ext cx="1269" cy="1441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135999</xdr:rowOff>
    </xdr:from>
    <xdr:ext cx="534377" cy="259045"/>
    <xdr:sp macro="" textlink="">
      <xdr:nvSpPr>
        <xdr:cNvPr id="575" name="教育費最小値テキスト"/>
        <xdr:cNvSpPr txBox="1"/>
      </xdr:nvSpPr>
      <xdr:spPr>
        <a:xfrm>
          <a:off x="16370300" y="10080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43,952</a:t>
          </a:r>
          <a:endParaRPr kumimoji="1" lang="ja-JP" altLang="en-US" sz="1000" b="1">
            <a:latin typeface="ＭＳ Ｐゴシック"/>
          </a:endParaRPr>
        </a:p>
      </xdr:txBody>
    </xdr:sp>
    <xdr:clientData/>
  </xdr:oneCellAnchor>
  <xdr:twoCellAnchor>
    <xdr:from>
      <xdr:col>23</xdr:col>
      <xdr:colOff>428625</xdr:colOff>
      <xdr:row>58</xdr:row>
      <xdr:rowOff>132172</xdr:rowOff>
    </xdr:from>
    <xdr:to>
      <xdr:col>23</xdr:col>
      <xdr:colOff>606425</xdr:colOff>
      <xdr:row>58</xdr:row>
      <xdr:rowOff>132172</xdr:rowOff>
    </xdr:to>
    <xdr:cxnSp macro="">
      <xdr:nvCxnSpPr>
        <xdr:cNvPr id="576" name="直線コネクタ 575"/>
        <xdr:cNvCxnSpPr/>
      </xdr:nvCxnSpPr>
      <xdr:spPr>
        <a:xfrm>
          <a:off x="16230600" y="10076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9322</xdr:rowOff>
    </xdr:from>
    <xdr:ext cx="599010" cy="259045"/>
    <xdr:sp macro="" textlink="">
      <xdr:nvSpPr>
        <xdr:cNvPr id="577" name="教育費最大値テキスト"/>
        <xdr:cNvSpPr txBox="1"/>
      </xdr:nvSpPr>
      <xdr:spPr>
        <a:xfrm>
          <a:off x="16370300" y="8410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800,449</a:t>
          </a:r>
          <a:endParaRPr kumimoji="1" lang="ja-JP" altLang="en-US" sz="1000" b="1">
            <a:latin typeface="ＭＳ Ｐゴシック"/>
          </a:endParaRPr>
        </a:p>
      </xdr:txBody>
    </xdr:sp>
    <xdr:clientData/>
  </xdr:oneCellAnchor>
  <xdr:twoCellAnchor>
    <xdr:from>
      <xdr:col>23</xdr:col>
      <xdr:colOff>428625</xdr:colOff>
      <xdr:row>50</xdr:row>
      <xdr:rowOff>62645</xdr:rowOff>
    </xdr:from>
    <xdr:to>
      <xdr:col>23</xdr:col>
      <xdr:colOff>606425</xdr:colOff>
      <xdr:row>50</xdr:row>
      <xdr:rowOff>62645</xdr:rowOff>
    </xdr:to>
    <xdr:cxnSp macro="">
      <xdr:nvCxnSpPr>
        <xdr:cNvPr id="578" name="直線コネクタ 577"/>
        <xdr:cNvCxnSpPr/>
      </xdr:nvCxnSpPr>
      <xdr:spPr>
        <a:xfrm>
          <a:off x="16230600" y="8635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101316</xdr:rowOff>
    </xdr:from>
    <xdr:to>
      <xdr:col>23</xdr:col>
      <xdr:colOff>517525</xdr:colOff>
      <xdr:row>58</xdr:row>
      <xdr:rowOff>110542</xdr:rowOff>
    </xdr:to>
    <xdr:cxnSp macro="">
      <xdr:nvCxnSpPr>
        <xdr:cNvPr id="579" name="直線コネクタ 578"/>
        <xdr:cNvCxnSpPr/>
      </xdr:nvCxnSpPr>
      <xdr:spPr>
        <a:xfrm>
          <a:off x="15481300" y="10045416"/>
          <a:ext cx="838200" cy="9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107449</xdr:rowOff>
    </xdr:from>
    <xdr:ext cx="599010" cy="259045"/>
    <xdr:sp macro="" textlink="">
      <xdr:nvSpPr>
        <xdr:cNvPr id="580" name="教育費平均値テキスト"/>
        <xdr:cNvSpPr txBox="1"/>
      </xdr:nvSpPr>
      <xdr:spPr>
        <a:xfrm>
          <a:off x="16370300" y="970864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132,272</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84572</xdr:rowOff>
    </xdr:from>
    <xdr:to>
      <xdr:col>23</xdr:col>
      <xdr:colOff>568325</xdr:colOff>
      <xdr:row>58</xdr:row>
      <xdr:rowOff>14722</xdr:rowOff>
    </xdr:to>
    <xdr:sp macro="" textlink="">
      <xdr:nvSpPr>
        <xdr:cNvPr id="581" name="フローチャート : 判断 580"/>
        <xdr:cNvSpPr/>
      </xdr:nvSpPr>
      <xdr:spPr>
        <a:xfrm>
          <a:off x="162687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101316</xdr:rowOff>
    </xdr:from>
    <xdr:to>
      <xdr:col>22</xdr:col>
      <xdr:colOff>365125</xdr:colOff>
      <xdr:row>58</xdr:row>
      <xdr:rowOff>103533</xdr:rowOff>
    </xdr:to>
    <xdr:cxnSp macro="">
      <xdr:nvCxnSpPr>
        <xdr:cNvPr id="582" name="直線コネクタ 581"/>
        <xdr:cNvCxnSpPr/>
      </xdr:nvCxnSpPr>
      <xdr:spPr>
        <a:xfrm flipV="1">
          <a:off x="14592300" y="10045416"/>
          <a:ext cx="889000" cy="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93468</xdr:rowOff>
    </xdr:from>
    <xdr:to>
      <xdr:col>22</xdr:col>
      <xdr:colOff>415925</xdr:colOff>
      <xdr:row>58</xdr:row>
      <xdr:rowOff>23618</xdr:rowOff>
    </xdr:to>
    <xdr:sp macro="" textlink="">
      <xdr:nvSpPr>
        <xdr:cNvPr id="583" name="フローチャート : 判断 582"/>
        <xdr:cNvSpPr/>
      </xdr:nvSpPr>
      <xdr:spPr>
        <a:xfrm>
          <a:off x="15430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56</xdr:row>
      <xdr:rowOff>40145</xdr:rowOff>
    </xdr:from>
    <xdr:ext cx="599010" cy="259045"/>
    <xdr:sp macro="" textlink="">
      <xdr:nvSpPr>
        <xdr:cNvPr id="584" name="テキスト ボックス 583"/>
        <xdr:cNvSpPr txBox="1"/>
      </xdr:nvSpPr>
      <xdr:spPr>
        <a:xfrm>
          <a:off x="15181794"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127,602</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103533</xdr:rowOff>
    </xdr:from>
    <xdr:to>
      <xdr:col>21</xdr:col>
      <xdr:colOff>161925</xdr:colOff>
      <xdr:row>58</xdr:row>
      <xdr:rowOff>107871</xdr:rowOff>
    </xdr:to>
    <xdr:cxnSp macro="">
      <xdr:nvCxnSpPr>
        <xdr:cNvPr id="585" name="直線コネクタ 584"/>
        <xdr:cNvCxnSpPr/>
      </xdr:nvCxnSpPr>
      <xdr:spPr>
        <a:xfrm flipV="1">
          <a:off x="13703300" y="10047633"/>
          <a:ext cx="889000" cy="4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100145</xdr:rowOff>
    </xdr:from>
    <xdr:to>
      <xdr:col>21</xdr:col>
      <xdr:colOff>212725</xdr:colOff>
      <xdr:row>58</xdr:row>
      <xdr:rowOff>30295</xdr:rowOff>
    </xdr:to>
    <xdr:sp macro="" textlink="">
      <xdr:nvSpPr>
        <xdr:cNvPr id="586" name="フローチャート : 判断 585"/>
        <xdr:cNvSpPr/>
      </xdr:nvSpPr>
      <xdr:spPr>
        <a:xfrm>
          <a:off x="14541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46822</xdr:rowOff>
    </xdr:from>
    <xdr:ext cx="599010" cy="259045"/>
    <xdr:sp macro="" textlink="">
      <xdr:nvSpPr>
        <xdr:cNvPr id="587" name="テキスト ボックス 586"/>
        <xdr:cNvSpPr txBox="1"/>
      </xdr:nvSpPr>
      <xdr:spPr>
        <a:xfrm>
          <a:off x="14292794"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124,097</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107871</xdr:rowOff>
    </xdr:from>
    <xdr:to>
      <xdr:col>19</xdr:col>
      <xdr:colOff>644525</xdr:colOff>
      <xdr:row>58</xdr:row>
      <xdr:rowOff>113802</xdr:rowOff>
    </xdr:to>
    <xdr:cxnSp macro="">
      <xdr:nvCxnSpPr>
        <xdr:cNvPr id="588" name="直線コネクタ 587"/>
        <xdr:cNvCxnSpPr/>
      </xdr:nvCxnSpPr>
      <xdr:spPr>
        <a:xfrm flipV="1">
          <a:off x="12814300" y="10051971"/>
          <a:ext cx="889000" cy="5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127000</xdr:rowOff>
    </xdr:from>
    <xdr:to>
      <xdr:col>20</xdr:col>
      <xdr:colOff>9525</xdr:colOff>
      <xdr:row>58</xdr:row>
      <xdr:rowOff>57150</xdr:rowOff>
    </xdr:to>
    <xdr:sp macro="" textlink="">
      <xdr:nvSpPr>
        <xdr:cNvPr id="589" name="フローチャート : 判断 588"/>
        <xdr:cNvSpPr/>
      </xdr:nvSpPr>
      <xdr:spPr>
        <a:xfrm>
          <a:off x="13652500" y="989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73677</xdr:rowOff>
    </xdr:from>
    <xdr:ext cx="599010" cy="259045"/>
    <xdr:sp macro="" textlink="">
      <xdr:nvSpPr>
        <xdr:cNvPr id="590" name="テキスト ボックス 589"/>
        <xdr:cNvSpPr txBox="1"/>
      </xdr:nvSpPr>
      <xdr:spPr>
        <a:xfrm>
          <a:off x="13403794" y="96748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110,000</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137637</xdr:rowOff>
    </xdr:from>
    <xdr:to>
      <xdr:col>18</xdr:col>
      <xdr:colOff>492125</xdr:colOff>
      <xdr:row>58</xdr:row>
      <xdr:rowOff>67787</xdr:rowOff>
    </xdr:to>
    <xdr:sp macro="" textlink="">
      <xdr:nvSpPr>
        <xdr:cNvPr id="591" name="フローチャート : 判断 590"/>
        <xdr:cNvSpPr/>
      </xdr:nvSpPr>
      <xdr:spPr>
        <a:xfrm>
          <a:off x="12763500" y="991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84314</xdr:rowOff>
    </xdr:from>
    <xdr:ext cx="599010" cy="259045"/>
    <xdr:sp macro="" textlink="">
      <xdr:nvSpPr>
        <xdr:cNvPr id="592" name="テキスト ボックス 591"/>
        <xdr:cNvSpPr txBox="1"/>
      </xdr:nvSpPr>
      <xdr:spPr>
        <a:xfrm>
          <a:off x="12514794" y="9685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104,416</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59742</xdr:rowOff>
    </xdr:from>
    <xdr:to>
      <xdr:col>23</xdr:col>
      <xdr:colOff>568325</xdr:colOff>
      <xdr:row>58</xdr:row>
      <xdr:rowOff>161342</xdr:rowOff>
    </xdr:to>
    <xdr:sp macro="" textlink="">
      <xdr:nvSpPr>
        <xdr:cNvPr id="598" name="円/楕円 597"/>
        <xdr:cNvSpPr/>
      </xdr:nvSpPr>
      <xdr:spPr>
        <a:xfrm>
          <a:off x="16268700" y="1000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146119</xdr:rowOff>
    </xdr:from>
    <xdr:ext cx="534377" cy="259045"/>
    <xdr:sp macro="" textlink="">
      <xdr:nvSpPr>
        <xdr:cNvPr id="599" name="教育費該当値テキスト"/>
        <xdr:cNvSpPr txBox="1"/>
      </xdr:nvSpPr>
      <xdr:spPr>
        <a:xfrm>
          <a:off x="16370300" y="9918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55,306</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50516</xdr:rowOff>
    </xdr:from>
    <xdr:to>
      <xdr:col>22</xdr:col>
      <xdr:colOff>415925</xdr:colOff>
      <xdr:row>58</xdr:row>
      <xdr:rowOff>152116</xdr:rowOff>
    </xdr:to>
    <xdr:sp macro="" textlink="">
      <xdr:nvSpPr>
        <xdr:cNvPr id="600" name="円/楕円 599"/>
        <xdr:cNvSpPr/>
      </xdr:nvSpPr>
      <xdr:spPr>
        <a:xfrm>
          <a:off x="15430500" y="9994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143243</xdr:rowOff>
    </xdr:from>
    <xdr:ext cx="534377" cy="259045"/>
    <xdr:sp macro="" textlink="">
      <xdr:nvSpPr>
        <xdr:cNvPr id="601" name="テキスト ボックス 600"/>
        <xdr:cNvSpPr txBox="1"/>
      </xdr:nvSpPr>
      <xdr:spPr>
        <a:xfrm>
          <a:off x="15214111" y="10087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60,149</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52733</xdr:rowOff>
    </xdr:from>
    <xdr:to>
      <xdr:col>21</xdr:col>
      <xdr:colOff>212725</xdr:colOff>
      <xdr:row>58</xdr:row>
      <xdr:rowOff>154333</xdr:rowOff>
    </xdr:to>
    <xdr:sp macro="" textlink="">
      <xdr:nvSpPr>
        <xdr:cNvPr id="602" name="円/楕円 601"/>
        <xdr:cNvSpPr/>
      </xdr:nvSpPr>
      <xdr:spPr>
        <a:xfrm>
          <a:off x="14541500" y="9996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145460</xdr:rowOff>
    </xdr:from>
    <xdr:ext cx="534377" cy="259045"/>
    <xdr:sp macro="" textlink="">
      <xdr:nvSpPr>
        <xdr:cNvPr id="603" name="テキスト ボックス 602"/>
        <xdr:cNvSpPr txBox="1"/>
      </xdr:nvSpPr>
      <xdr:spPr>
        <a:xfrm>
          <a:off x="14325111" y="10089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58,985</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57071</xdr:rowOff>
    </xdr:from>
    <xdr:to>
      <xdr:col>20</xdr:col>
      <xdr:colOff>9525</xdr:colOff>
      <xdr:row>58</xdr:row>
      <xdr:rowOff>158671</xdr:rowOff>
    </xdr:to>
    <xdr:sp macro="" textlink="">
      <xdr:nvSpPr>
        <xdr:cNvPr id="604" name="円/楕円 603"/>
        <xdr:cNvSpPr/>
      </xdr:nvSpPr>
      <xdr:spPr>
        <a:xfrm>
          <a:off x="13652500" y="10001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149798</xdr:rowOff>
    </xdr:from>
    <xdr:ext cx="534377" cy="259045"/>
    <xdr:sp macro="" textlink="">
      <xdr:nvSpPr>
        <xdr:cNvPr id="605" name="テキスト ボックス 604"/>
        <xdr:cNvSpPr txBox="1"/>
      </xdr:nvSpPr>
      <xdr:spPr>
        <a:xfrm>
          <a:off x="13436111" y="1009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56,708</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63002</xdr:rowOff>
    </xdr:from>
    <xdr:to>
      <xdr:col>18</xdr:col>
      <xdr:colOff>492125</xdr:colOff>
      <xdr:row>58</xdr:row>
      <xdr:rowOff>164602</xdr:rowOff>
    </xdr:to>
    <xdr:sp macro="" textlink="">
      <xdr:nvSpPr>
        <xdr:cNvPr id="606" name="円/楕円 605"/>
        <xdr:cNvSpPr/>
      </xdr:nvSpPr>
      <xdr:spPr>
        <a:xfrm>
          <a:off x="12763500" y="1000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155729</xdr:rowOff>
    </xdr:from>
    <xdr:ext cx="534377" cy="259045"/>
    <xdr:sp macro="" textlink="">
      <xdr:nvSpPr>
        <xdr:cNvPr id="607" name="テキスト ボックス 606"/>
        <xdr:cNvSpPr txBox="1"/>
      </xdr:nvSpPr>
      <xdr:spPr>
        <a:xfrm>
          <a:off x="12547111" y="1009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53,595</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11,493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139700</xdr:rowOff>
    </xdr:from>
    <xdr:to>
      <xdr:col>24</xdr:col>
      <xdr:colOff>644525</xdr:colOff>
      <xdr:row>78</xdr:row>
      <xdr:rowOff>139700</xdr:rowOff>
    </xdr:to>
    <xdr:cxnSp macro="">
      <xdr:nvCxnSpPr>
        <xdr:cNvPr id="618" name="直線コネクタ 617"/>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168927</xdr:rowOff>
    </xdr:from>
    <xdr:ext cx="248786" cy="259045"/>
    <xdr:sp macro="" textlink="">
      <xdr:nvSpPr>
        <xdr:cNvPr id="619" name="テキスト ボックス 618"/>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76</xdr:row>
      <xdr:rowOff>25400</xdr:rowOff>
    </xdr:from>
    <xdr:to>
      <xdr:col>24</xdr:col>
      <xdr:colOff>644525</xdr:colOff>
      <xdr:row>76</xdr:row>
      <xdr:rowOff>25400</xdr:rowOff>
    </xdr:to>
    <xdr:cxnSp macro="">
      <xdr:nvCxnSpPr>
        <xdr:cNvPr id="620" name="直線コネクタ 619"/>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75</xdr:row>
      <xdr:rowOff>54627</xdr:rowOff>
    </xdr:from>
    <xdr:ext cx="595419" cy="259045"/>
    <xdr:sp macro="" textlink="">
      <xdr:nvSpPr>
        <xdr:cNvPr id="621" name="テキスト ボックス 620"/>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73</xdr:row>
      <xdr:rowOff>82550</xdr:rowOff>
    </xdr:from>
    <xdr:to>
      <xdr:col>24</xdr:col>
      <xdr:colOff>644525</xdr:colOff>
      <xdr:row>73</xdr:row>
      <xdr:rowOff>82550</xdr:rowOff>
    </xdr:to>
    <xdr:cxnSp macro="">
      <xdr:nvCxnSpPr>
        <xdr:cNvPr id="622" name="直線コネクタ 621"/>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72</xdr:row>
      <xdr:rowOff>111777</xdr:rowOff>
    </xdr:from>
    <xdr:ext cx="595419" cy="259045"/>
    <xdr:sp macro="" textlink="">
      <xdr:nvSpPr>
        <xdr:cNvPr id="623" name="テキスト ボックス 622"/>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70</xdr:row>
      <xdr:rowOff>139700</xdr:rowOff>
    </xdr:from>
    <xdr:to>
      <xdr:col>24</xdr:col>
      <xdr:colOff>644525</xdr:colOff>
      <xdr:row>70</xdr:row>
      <xdr:rowOff>139700</xdr:rowOff>
    </xdr:to>
    <xdr:cxnSp macro="">
      <xdr:nvCxnSpPr>
        <xdr:cNvPr id="624" name="直線コネクタ 623"/>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168927</xdr:rowOff>
    </xdr:from>
    <xdr:ext cx="595419" cy="259045"/>
    <xdr:sp macro="" textlink="">
      <xdr:nvSpPr>
        <xdr:cNvPr id="625" name="テキスト ボックス 624"/>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152664</xdr:rowOff>
    </xdr:from>
    <xdr:to>
      <xdr:col>23</xdr:col>
      <xdr:colOff>516889</xdr:colOff>
      <xdr:row>78</xdr:row>
      <xdr:rowOff>139700</xdr:rowOff>
    </xdr:to>
    <xdr:cxnSp macro="">
      <xdr:nvCxnSpPr>
        <xdr:cNvPr id="629" name="直線コネクタ 628"/>
        <xdr:cNvCxnSpPr/>
      </xdr:nvCxnSpPr>
      <xdr:spPr>
        <a:xfrm flipV="1">
          <a:off x="16317595" y="12154164"/>
          <a:ext cx="1269" cy="13586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161100</xdr:rowOff>
    </xdr:from>
    <xdr:ext cx="249299" cy="259045"/>
    <xdr:sp macro="" textlink="">
      <xdr:nvSpPr>
        <xdr:cNvPr id="630" name="災害復旧費最小値テキスト"/>
        <xdr:cNvSpPr txBox="1"/>
      </xdr:nvSpPr>
      <xdr:spPr>
        <a:xfrm>
          <a:off x="16370300" y="1353420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78</xdr:row>
      <xdr:rowOff>139700</xdr:rowOff>
    </xdr:from>
    <xdr:to>
      <xdr:col>23</xdr:col>
      <xdr:colOff>606425</xdr:colOff>
      <xdr:row>78</xdr:row>
      <xdr:rowOff>139700</xdr:rowOff>
    </xdr:to>
    <xdr:cxnSp macro="">
      <xdr:nvCxnSpPr>
        <xdr:cNvPr id="631" name="直線コネクタ 630"/>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99341</xdr:rowOff>
    </xdr:from>
    <xdr:ext cx="599010" cy="259045"/>
    <xdr:sp macro="" textlink="">
      <xdr:nvSpPr>
        <xdr:cNvPr id="632" name="災害復旧費最大値テキスト"/>
        <xdr:cNvSpPr txBox="1"/>
      </xdr:nvSpPr>
      <xdr:spPr>
        <a:xfrm>
          <a:off x="16370300" y="11929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594,329</a:t>
          </a:r>
          <a:endParaRPr kumimoji="1" lang="ja-JP" altLang="en-US" sz="1000" b="1">
            <a:latin typeface="ＭＳ Ｐゴシック"/>
          </a:endParaRPr>
        </a:p>
      </xdr:txBody>
    </xdr:sp>
    <xdr:clientData/>
  </xdr:oneCellAnchor>
  <xdr:twoCellAnchor>
    <xdr:from>
      <xdr:col>23</xdr:col>
      <xdr:colOff>428625</xdr:colOff>
      <xdr:row>70</xdr:row>
      <xdr:rowOff>152664</xdr:rowOff>
    </xdr:from>
    <xdr:to>
      <xdr:col>23</xdr:col>
      <xdr:colOff>606425</xdr:colOff>
      <xdr:row>70</xdr:row>
      <xdr:rowOff>152664</xdr:rowOff>
    </xdr:to>
    <xdr:cxnSp macro="">
      <xdr:nvCxnSpPr>
        <xdr:cNvPr id="633" name="直線コネクタ 632"/>
        <xdr:cNvCxnSpPr/>
      </xdr:nvCxnSpPr>
      <xdr:spPr>
        <a:xfrm>
          <a:off x="16230600" y="121541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113029</xdr:rowOff>
    </xdr:from>
    <xdr:to>
      <xdr:col>23</xdr:col>
      <xdr:colOff>517525</xdr:colOff>
      <xdr:row>78</xdr:row>
      <xdr:rowOff>79646</xdr:rowOff>
    </xdr:to>
    <xdr:cxnSp macro="">
      <xdr:nvCxnSpPr>
        <xdr:cNvPr id="634" name="直線コネクタ 633"/>
        <xdr:cNvCxnSpPr/>
      </xdr:nvCxnSpPr>
      <xdr:spPr>
        <a:xfrm flipV="1">
          <a:off x="15481300" y="13143229"/>
          <a:ext cx="838200" cy="309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34100</xdr:rowOff>
    </xdr:from>
    <xdr:ext cx="534377" cy="259045"/>
    <xdr:sp macro="" textlink="">
      <xdr:nvSpPr>
        <xdr:cNvPr id="635" name="災害復旧費平均値テキスト"/>
        <xdr:cNvSpPr txBox="1"/>
      </xdr:nvSpPr>
      <xdr:spPr>
        <a:xfrm>
          <a:off x="16370300" y="134072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14,535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55673</xdr:rowOff>
    </xdr:from>
    <xdr:to>
      <xdr:col>23</xdr:col>
      <xdr:colOff>568325</xdr:colOff>
      <xdr:row>78</xdr:row>
      <xdr:rowOff>157273</xdr:rowOff>
    </xdr:to>
    <xdr:sp macro="" textlink="">
      <xdr:nvSpPr>
        <xdr:cNvPr id="636" name="フローチャート : 判断 635"/>
        <xdr:cNvSpPr/>
      </xdr:nvSpPr>
      <xdr:spPr>
        <a:xfrm>
          <a:off x="16268700" y="1342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79646</xdr:rowOff>
    </xdr:from>
    <xdr:to>
      <xdr:col>22</xdr:col>
      <xdr:colOff>365125</xdr:colOff>
      <xdr:row>78</xdr:row>
      <xdr:rowOff>139571</xdr:rowOff>
    </xdr:to>
    <xdr:cxnSp macro="">
      <xdr:nvCxnSpPr>
        <xdr:cNvPr id="637" name="直線コネクタ 636"/>
        <xdr:cNvCxnSpPr/>
      </xdr:nvCxnSpPr>
      <xdr:spPr>
        <a:xfrm flipV="1">
          <a:off x="14592300" y="13452746"/>
          <a:ext cx="889000" cy="599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47416</xdr:rowOff>
    </xdr:from>
    <xdr:to>
      <xdr:col>22</xdr:col>
      <xdr:colOff>415925</xdr:colOff>
      <xdr:row>78</xdr:row>
      <xdr:rowOff>149016</xdr:rowOff>
    </xdr:to>
    <xdr:sp macro="" textlink="">
      <xdr:nvSpPr>
        <xdr:cNvPr id="638" name="フローチャート : 判断 637"/>
        <xdr:cNvSpPr/>
      </xdr:nvSpPr>
      <xdr:spPr>
        <a:xfrm>
          <a:off x="15430500" y="1342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140143</xdr:rowOff>
    </xdr:from>
    <xdr:ext cx="534377" cy="259045"/>
    <xdr:sp macro="" textlink="">
      <xdr:nvSpPr>
        <xdr:cNvPr id="639" name="テキスト ボックス 638"/>
        <xdr:cNvSpPr txBox="1"/>
      </xdr:nvSpPr>
      <xdr:spPr>
        <a:xfrm>
          <a:off x="15214111" y="13513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18,147</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130803</xdr:rowOff>
    </xdr:from>
    <xdr:to>
      <xdr:col>21</xdr:col>
      <xdr:colOff>161925</xdr:colOff>
      <xdr:row>78</xdr:row>
      <xdr:rowOff>139571</xdr:rowOff>
    </xdr:to>
    <xdr:cxnSp macro="">
      <xdr:nvCxnSpPr>
        <xdr:cNvPr id="640" name="直線コネクタ 639"/>
        <xdr:cNvCxnSpPr/>
      </xdr:nvCxnSpPr>
      <xdr:spPr>
        <a:xfrm>
          <a:off x="13703300" y="13503903"/>
          <a:ext cx="889000" cy="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34671</xdr:rowOff>
    </xdr:from>
    <xdr:to>
      <xdr:col>21</xdr:col>
      <xdr:colOff>212725</xdr:colOff>
      <xdr:row>78</xdr:row>
      <xdr:rowOff>136271</xdr:rowOff>
    </xdr:to>
    <xdr:sp macro="" textlink="">
      <xdr:nvSpPr>
        <xdr:cNvPr id="641" name="フローチャート : 判断 640"/>
        <xdr:cNvSpPr/>
      </xdr:nvSpPr>
      <xdr:spPr>
        <a:xfrm>
          <a:off x="14541500" y="13407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152798</xdr:rowOff>
    </xdr:from>
    <xdr:ext cx="534377" cy="259045"/>
    <xdr:sp macro="" textlink="">
      <xdr:nvSpPr>
        <xdr:cNvPr id="642" name="テキスト ボックス 641"/>
        <xdr:cNvSpPr txBox="1"/>
      </xdr:nvSpPr>
      <xdr:spPr>
        <a:xfrm>
          <a:off x="14325111" y="13182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23,722</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121534</xdr:rowOff>
    </xdr:from>
    <xdr:to>
      <xdr:col>19</xdr:col>
      <xdr:colOff>644525</xdr:colOff>
      <xdr:row>78</xdr:row>
      <xdr:rowOff>130803</xdr:rowOff>
    </xdr:to>
    <xdr:cxnSp macro="">
      <xdr:nvCxnSpPr>
        <xdr:cNvPr id="643" name="直線コネクタ 642"/>
        <xdr:cNvCxnSpPr/>
      </xdr:nvCxnSpPr>
      <xdr:spPr>
        <a:xfrm>
          <a:off x="12814300" y="13494634"/>
          <a:ext cx="889000" cy="9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39191</xdr:rowOff>
    </xdr:from>
    <xdr:to>
      <xdr:col>20</xdr:col>
      <xdr:colOff>9525</xdr:colOff>
      <xdr:row>78</xdr:row>
      <xdr:rowOff>140791</xdr:rowOff>
    </xdr:to>
    <xdr:sp macro="" textlink="">
      <xdr:nvSpPr>
        <xdr:cNvPr id="644" name="フローチャート : 判断 643"/>
        <xdr:cNvSpPr/>
      </xdr:nvSpPr>
      <xdr:spPr>
        <a:xfrm>
          <a:off x="13652500" y="13412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157318</xdr:rowOff>
    </xdr:from>
    <xdr:ext cx="534377" cy="259045"/>
    <xdr:sp macro="" textlink="">
      <xdr:nvSpPr>
        <xdr:cNvPr id="645" name="テキスト ボックス 644"/>
        <xdr:cNvSpPr txBox="1"/>
      </xdr:nvSpPr>
      <xdr:spPr>
        <a:xfrm>
          <a:off x="13436111" y="13187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21,745</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55899</xdr:rowOff>
    </xdr:from>
    <xdr:to>
      <xdr:col>18</xdr:col>
      <xdr:colOff>492125</xdr:colOff>
      <xdr:row>78</xdr:row>
      <xdr:rowOff>157499</xdr:rowOff>
    </xdr:to>
    <xdr:sp macro="" textlink="">
      <xdr:nvSpPr>
        <xdr:cNvPr id="646" name="フローチャート : 判断 645"/>
        <xdr:cNvSpPr/>
      </xdr:nvSpPr>
      <xdr:spPr>
        <a:xfrm>
          <a:off x="12763500" y="13428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2576</xdr:rowOff>
    </xdr:from>
    <xdr:ext cx="534377" cy="259045"/>
    <xdr:sp macro="" textlink="">
      <xdr:nvSpPr>
        <xdr:cNvPr id="647" name="テキスト ボックス 646"/>
        <xdr:cNvSpPr txBox="1"/>
      </xdr:nvSpPr>
      <xdr:spPr>
        <a:xfrm>
          <a:off x="12547111" y="13204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14,436</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76</xdr:row>
      <xdr:rowOff>62229</xdr:rowOff>
    </xdr:from>
    <xdr:to>
      <xdr:col>23</xdr:col>
      <xdr:colOff>568325</xdr:colOff>
      <xdr:row>76</xdr:row>
      <xdr:rowOff>163829</xdr:rowOff>
    </xdr:to>
    <xdr:sp macro="" textlink="">
      <xdr:nvSpPr>
        <xdr:cNvPr id="653" name="円/楕円 652"/>
        <xdr:cNvSpPr/>
      </xdr:nvSpPr>
      <xdr:spPr>
        <a:xfrm>
          <a:off x="16268700" y="13092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85107</xdr:rowOff>
    </xdr:from>
    <xdr:ext cx="599010" cy="259045"/>
    <xdr:sp macro="" textlink="">
      <xdr:nvSpPr>
        <xdr:cNvPr id="654" name="災害復旧費該当値テキスト"/>
        <xdr:cNvSpPr txBox="1"/>
      </xdr:nvSpPr>
      <xdr:spPr>
        <a:xfrm>
          <a:off x="16370300" y="12943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161,667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28846</xdr:rowOff>
    </xdr:from>
    <xdr:to>
      <xdr:col>22</xdr:col>
      <xdr:colOff>415925</xdr:colOff>
      <xdr:row>78</xdr:row>
      <xdr:rowOff>130446</xdr:rowOff>
    </xdr:to>
    <xdr:sp macro="" textlink="">
      <xdr:nvSpPr>
        <xdr:cNvPr id="655" name="円/楕円 654"/>
        <xdr:cNvSpPr/>
      </xdr:nvSpPr>
      <xdr:spPr>
        <a:xfrm>
          <a:off x="15430500" y="13401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146973</xdr:rowOff>
    </xdr:from>
    <xdr:ext cx="534377" cy="259045"/>
    <xdr:sp macro="" textlink="">
      <xdr:nvSpPr>
        <xdr:cNvPr id="656" name="テキスト ボックス 655"/>
        <xdr:cNvSpPr txBox="1"/>
      </xdr:nvSpPr>
      <xdr:spPr>
        <a:xfrm>
          <a:off x="15214111" y="1317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26,270</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88771</xdr:rowOff>
    </xdr:from>
    <xdr:to>
      <xdr:col>21</xdr:col>
      <xdr:colOff>212725</xdr:colOff>
      <xdr:row>79</xdr:row>
      <xdr:rowOff>18921</xdr:rowOff>
    </xdr:to>
    <xdr:sp macro="" textlink="">
      <xdr:nvSpPr>
        <xdr:cNvPr id="657" name="円/楕円 656"/>
        <xdr:cNvSpPr/>
      </xdr:nvSpPr>
      <xdr:spPr>
        <a:xfrm>
          <a:off x="14541500" y="13461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4958</xdr:colOff>
      <xdr:row>79</xdr:row>
      <xdr:rowOff>10048</xdr:rowOff>
    </xdr:from>
    <xdr:ext cx="313932" cy="259045"/>
    <xdr:sp macro="" textlink="">
      <xdr:nvSpPr>
        <xdr:cNvPr id="658" name="テキスト ボックス 657"/>
        <xdr:cNvSpPr txBox="1"/>
      </xdr:nvSpPr>
      <xdr:spPr>
        <a:xfrm>
          <a:off x="14435333" y="135545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80003</xdr:rowOff>
    </xdr:from>
    <xdr:to>
      <xdr:col>20</xdr:col>
      <xdr:colOff>9525</xdr:colOff>
      <xdr:row>79</xdr:row>
      <xdr:rowOff>10153</xdr:rowOff>
    </xdr:to>
    <xdr:sp macro="" textlink="">
      <xdr:nvSpPr>
        <xdr:cNvPr id="659" name="円/楕円 658"/>
        <xdr:cNvSpPr/>
      </xdr:nvSpPr>
      <xdr:spPr>
        <a:xfrm>
          <a:off x="13652500" y="1345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1280</xdr:rowOff>
    </xdr:from>
    <xdr:ext cx="469744" cy="259045"/>
    <xdr:sp macro="" textlink="">
      <xdr:nvSpPr>
        <xdr:cNvPr id="660" name="テキスト ボックス 659"/>
        <xdr:cNvSpPr txBox="1"/>
      </xdr:nvSpPr>
      <xdr:spPr>
        <a:xfrm>
          <a:off x="13468427" y="1354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3,892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70734</xdr:rowOff>
    </xdr:from>
    <xdr:to>
      <xdr:col>18</xdr:col>
      <xdr:colOff>492125</xdr:colOff>
      <xdr:row>79</xdr:row>
      <xdr:rowOff>884</xdr:rowOff>
    </xdr:to>
    <xdr:sp macro="" textlink="">
      <xdr:nvSpPr>
        <xdr:cNvPr id="661" name="円/楕円 660"/>
        <xdr:cNvSpPr/>
      </xdr:nvSpPr>
      <xdr:spPr>
        <a:xfrm>
          <a:off x="12763500" y="13443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78</xdr:row>
      <xdr:rowOff>163461</xdr:rowOff>
    </xdr:from>
    <xdr:ext cx="469744" cy="259045"/>
    <xdr:sp macro="" textlink="">
      <xdr:nvSpPr>
        <xdr:cNvPr id="662" name="テキスト ボックス 661"/>
        <xdr:cNvSpPr txBox="1"/>
      </xdr:nvSpPr>
      <xdr:spPr>
        <a:xfrm>
          <a:off x="12579427" y="13536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8/147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79,762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24099</xdr:rowOff>
    </xdr:from>
    <xdr:to>
      <xdr:col>23</xdr:col>
      <xdr:colOff>516889</xdr:colOff>
      <xdr:row>98</xdr:row>
      <xdr:rowOff>123892</xdr:rowOff>
    </xdr:to>
    <xdr:cxnSp macro="">
      <xdr:nvCxnSpPr>
        <xdr:cNvPr id="686" name="直線コネクタ 685"/>
        <xdr:cNvCxnSpPr/>
      </xdr:nvCxnSpPr>
      <xdr:spPr>
        <a:xfrm flipV="1">
          <a:off x="16317595" y="15454599"/>
          <a:ext cx="1269" cy="1471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127719</xdr:rowOff>
    </xdr:from>
    <xdr:ext cx="534377" cy="259045"/>
    <xdr:sp macro="" textlink="">
      <xdr:nvSpPr>
        <xdr:cNvPr id="687" name="公債費最小値テキスト"/>
        <xdr:cNvSpPr txBox="1"/>
      </xdr:nvSpPr>
      <xdr:spPr>
        <a:xfrm>
          <a:off x="16370300" y="16929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48,298</a:t>
          </a:r>
          <a:endParaRPr kumimoji="1" lang="ja-JP" altLang="en-US" sz="1000" b="1">
            <a:latin typeface="ＭＳ Ｐゴシック"/>
          </a:endParaRPr>
        </a:p>
      </xdr:txBody>
    </xdr:sp>
    <xdr:clientData/>
  </xdr:oneCellAnchor>
  <xdr:twoCellAnchor>
    <xdr:from>
      <xdr:col>23</xdr:col>
      <xdr:colOff>428625</xdr:colOff>
      <xdr:row>98</xdr:row>
      <xdr:rowOff>123892</xdr:rowOff>
    </xdr:from>
    <xdr:to>
      <xdr:col>23</xdr:col>
      <xdr:colOff>606425</xdr:colOff>
      <xdr:row>98</xdr:row>
      <xdr:rowOff>123892</xdr:rowOff>
    </xdr:to>
    <xdr:cxnSp macro="">
      <xdr:nvCxnSpPr>
        <xdr:cNvPr id="688" name="直線コネクタ 687"/>
        <xdr:cNvCxnSpPr/>
      </xdr:nvCxnSpPr>
      <xdr:spPr>
        <a:xfrm>
          <a:off x="16230600" y="16925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142226</xdr:rowOff>
    </xdr:from>
    <xdr:ext cx="599010" cy="259045"/>
    <xdr:sp macro="" textlink="">
      <xdr:nvSpPr>
        <xdr:cNvPr id="689" name="公債費最大値テキスト"/>
        <xdr:cNvSpPr txBox="1"/>
      </xdr:nvSpPr>
      <xdr:spPr>
        <a:xfrm>
          <a:off x="16370300" y="15229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820,683</a:t>
          </a:r>
          <a:endParaRPr kumimoji="1" lang="ja-JP" altLang="en-US" sz="1000" b="1">
            <a:latin typeface="ＭＳ Ｐゴシック"/>
          </a:endParaRPr>
        </a:p>
      </xdr:txBody>
    </xdr:sp>
    <xdr:clientData/>
  </xdr:oneCellAnchor>
  <xdr:twoCellAnchor>
    <xdr:from>
      <xdr:col>23</xdr:col>
      <xdr:colOff>428625</xdr:colOff>
      <xdr:row>90</xdr:row>
      <xdr:rowOff>24099</xdr:rowOff>
    </xdr:from>
    <xdr:to>
      <xdr:col>23</xdr:col>
      <xdr:colOff>606425</xdr:colOff>
      <xdr:row>90</xdr:row>
      <xdr:rowOff>24099</xdr:rowOff>
    </xdr:to>
    <xdr:cxnSp macro="">
      <xdr:nvCxnSpPr>
        <xdr:cNvPr id="690" name="直線コネクタ 689"/>
        <xdr:cNvCxnSpPr/>
      </xdr:nvCxnSpPr>
      <xdr:spPr>
        <a:xfrm>
          <a:off x="16230600" y="154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16174</xdr:rowOff>
    </xdr:from>
    <xdr:to>
      <xdr:col>23</xdr:col>
      <xdr:colOff>517525</xdr:colOff>
      <xdr:row>97</xdr:row>
      <xdr:rowOff>100061</xdr:rowOff>
    </xdr:to>
    <xdr:cxnSp macro="">
      <xdr:nvCxnSpPr>
        <xdr:cNvPr id="691" name="直線コネクタ 690"/>
        <xdr:cNvCxnSpPr/>
      </xdr:nvCxnSpPr>
      <xdr:spPr>
        <a:xfrm flipV="1">
          <a:off x="15481300" y="16475374"/>
          <a:ext cx="838200" cy="25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36343</xdr:rowOff>
    </xdr:from>
    <xdr:ext cx="599010" cy="259045"/>
    <xdr:sp macro="" textlink="">
      <xdr:nvSpPr>
        <xdr:cNvPr id="692" name="公債費平均値テキスト"/>
        <xdr:cNvSpPr txBox="1"/>
      </xdr:nvSpPr>
      <xdr:spPr>
        <a:xfrm>
          <a:off x="16370300" y="166669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146,265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57916</xdr:rowOff>
    </xdr:from>
    <xdr:to>
      <xdr:col>23</xdr:col>
      <xdr:colOff>568325</xdr:colOff>
      <xdr:row>97</xdr:row>
      <xdr:rowOff>159516</xdr:rowOff>
    </xdr:to>
    <xdr:sp macro="" textlink="">
      <xdr:nvSpPr>
        <xdr:cNvPr id="693" name="フローチャート : 判断 692"/>
        <xdr:cNvSpPr/>
      </xdr:nvSpPr>
      <xdr:spPr>
        <a:xfrm>
          <a:off x="162687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126127</xdr:rowOff>
    </xdr:from>
    <xdr:to>
      <xdr:col>22</xdr:col>
      <xdr:colOff>365125</xdr:colOff>
      <xdr:row>97</xdr:row>
      <xdr:rowOff>100061</xdr:rowOff>
    </xdr:to>
    <xdr:cxnSp macro="">
      <xdr:nvCxnSpPr>
        <xdr:cNvPr id="694" name="直線コネクタ 693"/>
        <xdr:cNvCxnSpPr/>
      </xdr:nvCxnSpPr>
      <xdr:spPr>
        <a:xfrm>
          <a:off x="14592300" y="16585327"/>
          <a:ext cx="889000" cy="14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52617</xdr:rowOff>
    </xdr:from>
    <xdr:to>
      <xdr:col>22</xdr:col>
      <xdr:colOff>415925</xdr:colOff>
      <xdr:row>97</xdr:row>
      <xdr:rowOff>154217</xdr:rowOff>
    </xdr:to>
    <xdr:sp macro="" textlink="">
      <xdr:nvSpPr>
        <xdr:cNvPr id="695" name="フローチャート : 判断 694"/>
        <xdr:cNvSpPr/>
      </xdr:nvSpPr>
      <xdr:spPr>
        <a:xfrm>
          <a:off x="15430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97</xdr:row>
      <xdr:rowOff>145344</xdr:rowOff>
    </xdr:from>
    <xdr:ext cx="599010" cy="259045"/>
    <xdr:sp macro="" textlink="">
      <xdr:nvSpPr>
        <xdr:cNvPr id="696" name="テキスト ボックス 695"/>
        <xdr:cNvSpPr txBox="1"/>
      </xdr:nvSpPr>
      <xdr:spPr>
        <a:xfrm>
          <a:off x="15181794" y="16775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149,046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126127</xdr:rowOff>
    </xdr:from>
    <xdr:to>
      <xdr:col>21</xdr:col>
      <xdr:colOff>161925</xdr:colOff>
      <xdr:row>97</xdr:row>
      <xdr:rowOff>82541</xdr:rowOff>
    </xdr:to>
    <xdr:cxnSp macro="">
      <xdr:nvCxnSpPr>
        <xdr:cNvPr id="697" name="直線コネクタ 696"/>
        <xdr:cNvCxnSpPr/>
      </xdr:nvCxnSpPr>
      <xdr:spPr>
        <a:xfrm flipV="1">
          <a:off x="13703300" y="16585327"/>
          <a:ext cx="889000" cy="12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41387</xdr:rowOff>
    </xdr:from>
    <xdr:to>
      <xdr:col>21</xdr:col>
      <xdr:colOff>212725</xdr:colOff>
      <xdr:row>97</xdr:row>
      <xdr:rowOff>142987</xdr:rowOff>
    </xdr:to>
    <xdr:sp macro="" textlink="">
      <xdr:nvSpPr>
        <xdr:cNvPr id="698" name="フローチャート : 判断 697"/>
        <xdr:cNvSpPr/>
      </xdr:nvSpPr>
      <xdr:spPr>
        <a:xfrm>
          <a:off x="14541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134114</xdr:rowOff>
    </xdr:from>
    <xdr:ext cx="599010" cy="259045"/>
    <xdr:sp macro="" textlink="">
      <xdr:nvSpPr>
        <xdr:cNvPr id="699" name="テキスト ボックス 698"/>
        <xdr:cNvSpPr txBox="1"/>
      </xdr:nvSpPr>
      <xdr:spPr>
        <a:xfrm>
          <a:off x="14292794" y="16764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154,941</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82541</xdr:rowOff>
    </xdr:from>
    <xdr:to>
      <xdr:col>19</xdr:col>
      <xdr:colOff>644525</xdr:colOff>
      <xdr:row>97</xdr:row>
      <xdr:rowOff>90737</xdr:rowOff>
    </xdr:to>
    <xdr:cxnSp macro="">
      <xdr:nvCxnSpPr>
        <xdr:cNvPr id="700" name="直線コネクタ 699"/>
        <xdr:cNvCxnSpPr/>
      </xdr:nvCxnSpPr>
      <xdr:spPr>
        <a:xfrm flipV="1">
          <a:off x="12814300" y="16713191"/>
          <a:ext cx="889000" cy="8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51381</xdr:rowOff>
    </xdr:from>
    <xdr:to>
      <xdr:col>20</xdr:col>
      <xdr:colOff>9525</xdr:colOff>
      <xdr:row>97</xdr:row>
      <xdr:rowOff>152981</xdr:rowOff>
    </xdr:to>
    <xdr:sp macro="" textlink="">
      <xdr:nvSpPr>
        <xdr:cNvPr id="701" name="フローチャート : 判断 700"/>
        <xdr:cNvSpPr/>
      </xdr:nvSpPr>
      <xdr:spPr>
        <a:xfrm>
          <a:off x="13652500" y="1668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144108</xdr:rowOff>
    </xdr:from>
    <xdr:ext cx="599010" cy="259045"/>
    <xdr:sp macro="" textlink="">
      <xdr:nvSpPr>
        <xdr:cNvPr id="702" name="テキスト ボックス 701"/>
        <xdr:cNvSpPr txBox="1"/>
      </xdr:nvSpPr>
      <xdr:spPr>
        <a:xfrm>
          <a:off x="13403794" y="16774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149,695</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33724</xdr:rowOff>
    </xdr:from>
    <xdr:to>
      <xdr:col>18</xdr:col>
      <xdr:colOff>492125</xdr:colOff>
      <xdr:row>97</xdr:row>
      <xdr:rowOff>135324</xdr:rowOff>
    </xdr:to>
    <xdr:sp macro="" textlink="">
      <xdr:nvSpPr>
        <xdr:cNvPr id="703" name="フローチャート : 判断 702"/>
        <xdr:cNvSpPr/>
      </xdr:nvSpPr>
      <xdr:spPr>
        <a:xfrm>
          <a:off x="12763500" y="1666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151851</xdr:rowOff>
    </xdr:from>
    <xdr:ext cx="599010" cy="259045"/>
    <xdr:sp macro="" textlink="">
      <xdr:nvSpPr>
        <xdr:cNvPr id="704" name="テキスト ボックス 703"/>
        <xdr:cNvSpPr txBox="1"/>
      </xdr:nvSpPr>
      <xdr:spPr>
        <a:xfrm>
          <a:off x="12514794" y="164396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158,964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95</xdr:row>
      <xdr:rowOff>136824</xdr:rowOff>
    </xdr:from>
    <xdr:to>
      <xdr:col>23</xdr:col>
      <xdr:colOff>568325</xdr:colOff>
      <xdr:row>96</xdr:row>
      <xdr:rowOff>66974</xdr:rowOff>
    </xdr:to>
    <xdr:sp macro="" textlink="">
      <xdr:nvSpPr>
        <xdr:cNvPr id="710" name="円/楕円 709"/>
        <xdr:cNvSpPr/>
      </xdr:nvSpPr>
      <xdr:spPr>
        <a:xfrm>
          <a:off x="16268700" y="16424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94</xdr:row>
      <xdr:rowOff>159701</xdr:rowOff>
    </xdr:from>
    <xdr:ext cx="599010" cy="259045"/>
    <xdr:sp macro="" textlink="">
      <xdr:nvSpPr>
        <xdr:cNvPr id="711" name="公債費該当値テキスト"/>
        <xdr:cNvSpPr txBox="1"/>
      </xdr:nvSpPr>
      <xdr:spPr>
        <a:xfrm>
          <a:off x="16370300" y="16276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284,843</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49261</xdr:rowOff>
    </xdr:from>
    <xdr:to>
      <xdr:col>22</xdr:col>
      <xdr:colOff>415925</xdr:colOff>
      <xdr:row>97</xdr:row>
      <xdr:rowOff>150861</xdr:rowOff>
    </xdr:to>
    <xdr:sp macro="" textlink="">
      <xdr:nvSpPr>
        <xdr:cNvPr id="712" name="円/楕円 711"/>
        <xdr:cNvSpPr/>
      </xdr:nvSpPr>
      <xdr:spPr>
        <a:xfrm>
          <a:off x="15430500" y="1667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95</xdr:row>
      <xdr:rowOff>167388</xdr:rowOff>
    </xdr:from>
    <xdr:ext cx="599010" cy="259045"/>
    <xdr:sp macro="" textlink="">
      <xdr:nvSpPr>
        <xdr:cNvPr id="713" name="テキスト ボックス 712"/>
        <xdr:cNvSpPr txBox="1"/>
      </xdr:nvSpPr>
      <xdr:spPr>
        <a:xfrm>
          <a:off x="15181794" y="164551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150,808</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75327</xdr:rowOff>
    </xdr:from>
    <xdr:to>
      <xdr:col>21</xdr:col>
      <xdr:colOff>212725</xdr:colOff>
      <xdr:row>97</xdr:row>
      <xdr:rowOff>5477</xdr:rowOff>
    </xdr:to>
    <xdr:sp macro="" textlink="">
      <xdr:nvSpPr>
        <xdr:cNvPr id="714" name="円/楕円 713"/>
        <xdr:cNvSpPr/>
      </xdr:nvSpPr>
      <xdr:spPr>
        <a:xfrm>
          <a:off x="14541500" y="16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22004</xdr:rowOff>
    </xdr:from>
    <xdr:ext cx="599010" cy="259045"/>
    <xdr:sp macro="" textlink="">
      <xdr:nvSpPr>
        <xdr:cNvPr id="715" name="テキスト ボックス 714"/>
        <xdr:cNvSpPr txBox="1"/>
      </xdr:nvSpPr>
      <xdr:spPr>
        <a:xfrm>
          <a:off x="14292794" y="163097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227,125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31741</xdr:rowOff>
    </xdr:from>
    <xdr:to>
      <xdr:col>20</xdr:col>
      <xdr:colOff>9525</xdr:colOff>
      <xdr:row>97</xdr:row>
      <xdr:rowOff>133341</xdr:rowOff>
    </xdr:to>
    <xdr:sp macro="" textlink="">
      <xdr:nvSpPr>
        <xdr:cNvPr id="716" name="円/楕円 715"/>
        <xdr:cNvSpPr/>
      </xdr:nvSpPr>
      <xdr:spPr>
        <a:xfrm>
          <a:off x="13652500" y="16662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149868</xdr:rowOff>
    </xdr:from>
    <xdr:ext cx="599010" cy="259045"/>
    <xdr:sp macro="" textlink="">
      <xdr:nvSpPr>
        <xdr:cNvPr id="717" name="テキスト ボックス 716"/>
        <xdr:cNvSpPr txBox="1"/>
      </xdr:nvSpPr>
      <xdr:spPr>
        <a:xfrm>
          <a:off x="13403794" y="1643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160,005</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39937</xdr:rowOff>
    </xdr:from>
    <xdr:to>
      <xdr:col>18</xdr:col>
      <xdr:colOff>492125</xdr:colOff>
      <xdr:row>97</xdr:row>
      <xdr:rowOff>141537</xdr:rowOff>
    </xdr:to>
    <xdr:sp macro="" textlink="">
      <xdr:nvSpPr>
        <xdr:cNvPr id="718" name="円/楕円 717"/>
        <xdr:cNvSpPr/>
      </xdr:nvSpPr>
      <xdr:spPr>
        <a:xfrm>
          <a:off x="12763500" y="16670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132664</xdr:rowOff>
    </xdr:from>
    <xdr:ext cx="599010" cy="259045"/>
    <xdr:sp macro="" textlink="">
      <xdr:nvSpPr>
        <xdr:cNvPr id="719" name="テキスト ボックス 718"/>
        <xdr:cNvSpPr txBox="1"/>
      </xdr:nvSpPr>
      <xdr:spPr>
        <a:xfrm>
          <a:off x="12514794" y="16763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155,702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16/147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33" name="テキスト ボックス 732"/>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5" name="テキスト ボックス 734"/>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7" name="テキスト ボックス 736"/>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9" name="テキスト ボックス 73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2997</xdr:rowOff>
    </xdr:from>
    <xdr:to>
      <xdr:col>32</xdr:col>
      <xdr:colOff>186689</xdr:colOff>
      <xdr:row>38</xdr:row>
      <xdr:rowOff>139700</xdr:rowOff>
    </xdr:to>
    <xdr:cxnSp macro="">
      <xdr:nvCxnSpPr>
        <xdr:cNvPr id="741" name="直線コネクタ 740"/>
        <xdr:cNvCxnSpPr/>
      </xdr:nvCxnSpPr>
      <xdr:spPr>
        <a:xfrm flipV="1">
          <a:off x="22159595" y="5489397"/>
          <a:ext cx="1269" cy="1165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10213</xdr:rowOff>
    </xdr:from>
    <xdr:ext cx="249299" cy="259045"/>
    <xdr:sp macro="" textlink="">
      <xdr:nvSpPr>
        <xdr:cNvPr id="742" name="諸支出金最小値テキスト"/>
        <xdr:cNvSpPr txBox="1"/>
      </xdr:nvSpPr>
      <xdr:spPr>
        <a:xfrm>
          <a:off x="22212300" y="6696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121124</xdr:rowOff>
    </xdr:from>
    <xdr:ext cx="534377" cy="259045"/>
    <xdr:sp macro="" textlink="">
      <xdr:nvSpPr>
        <xdr:cNvPr id="744" name="諸支出金最大値テキスト"/>
        <xdr:cNvSpPr txBox="1"/>
      </xdr:nvSpPr>
      <xdr:spPr>
        <a:xfrm>
          <a:off x="22212300" y="5264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50,980</a:t>
          </a:r>
          <a:endParaRPr kumimoji="1" lang="ja-JP" altLang="en-US" sz="1000" b="1">
            <a:latin typeface="ＭＳ Ｐゴシック"/>
          </a:endParaRPr>
        </a:p>
      </xdr:txBody>
    </xdr:sp>
    <xdr:clientData/>
  </xdr:oneCellAnchor>
  <xdr:twoCellAnchor>
    <xdr:from>
      <xdr:col>32</xdr:col>
      <xdr:colOff>98425</xdr:colOff>
      <xdr:row>32</xdr:row>
      <xdr:rowOff>2997</xdr:rowOff>
    </xdr:from>
    <xdr:to>
      <xdr:col>32</xdr:col>
      <xdr:colOff>276225</xdr:colOff>
      <xdr:row>32</xdr:row>
      <xdr:rowOff>2997</xdr:rowOff>
    </xdr:to>
    <xdr:cxnSp macro="">
      <xdr:nvCxnSpPr>
        <xdr:cNvPr id="745" name="直線コネクタ 744"/>
        <xdr:cNvCxnSpPr/>
      </xdr:nvCxnSpPr>
      <xdr:spPr>
        <a:xfrm>
          <a:off x="22072600" y="54893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99113</xdr:rowOff>
    </xdr:from>
    <xdr:ext cx="378565" cy="259045"/>
    <xdr:sp macro="" textlink="">
      <xdr:nvSpPr>
        <xdr:cNvPr id="747" name="諸支出金平均値テキスト"/>
        <xdr:cNvSpPr txBox="1"/>
      </xdr:nvSpPr>
      <xdr:spPr>
        <a:xfrm>
          <a:off x="22212300" y="644276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76236</xdr:rowOff>
    </xdr:from>
    <xdr:to>
      <xdr:col>32</xdr:col>
      <xdr:colOff>238125</xdr:colOff>
      <xdr:row>39</xdr:row>
      <xdr:rowOff>6386</xdr:rowOff>
    </xdr:to>
    <xdr:sp macro="" textlink="">
      <xdr:nvSpPr>
        <xdr:cNvPr id="748" name="フローチャート : 判断 747"/>
        <xdr:cNvSpPr/>
      </xdr:nvSpPr>
      <xdr:spPr>
        <a:xfrm>
          <a:off x="22110700" y="6591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34561</xdr:rowOff>
    </xdr:from>
    <xdr:to>
      <xdr:col>31</xdr:col>
      <xdr:colOff>85725</xdr:colOff>
      <xdr:row>38</xdr:row>
      <xdr:rowOff>136161</xdr:rowOff>
    </xdr:to>
    <xdr:sp macro="" textlink="">
      <xdr:nvSpPr>
        <xdr:cNvPr id="750" name="フローチャート : 判断 749"/>
        <xdr:cNvSpPr/>
      </xdr:nvSpPr>
      <xdr:spPr>
        <a:xfrm>
          <a:off x="21272500" y="654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152689</xdr:rowOff>
    </xdr:from>
    <xdr:ext cx="469744" cy="259045"/>
    <xdr:sp macro="" textlink="">
      <xdr:nvSpPr>
        <xdr:cNvPr id="751" name="テキスト ボックス 750"/>
        <xdr:cNvSpPr txBox="1"/>
      </xdr:nvSpPr>
      <xdr:spPr>
        <a:xfrm>
          <a:off x="21088427" y="6324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72144</xdr:rowOff>
    </xdr:from>
    <xdr:to>
      <xdr:col>29</xdr:col>
      <xdr:colOff>568325</xdr:colOff>
      <xdr:row>39</xdr:row>
      <xdr:rowOff>2294</xdr:rowOff>
    </xdr:to>
    <xdr:sp macro="" textlink="">
      <xdr:nvSpPr>
        <xdr:cNvPr id="753" name="フローチャート : 判断 752"/>
        <xdr:cNvSpPr/>
      </xdr:nvSpPr>
      <xdr:spPr>
        <a:xfrm>
          <a:off x="20383500" y="658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18821</xdr:rowOff>
    </xdr:from>
    <xdr:ext cx="378565" cy="259045"/>
    <xdr:sp macro="" textlink="">
      <xdr:nvSpPr>
        <xdr:cNvPr id="754" name="テキスト ボックス 753"/>
        <xdr:cNvSpPr txBox="1"/>
      </xdr:nvSpPr>
      <xdr:spPr>
        <a:xfrm>
          <a:off x="20245017" y="63624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64691</xdr:rowOff>
    </xdr:from>
    <xdr:to>
      <xdr:col>28</xdr:col>
      <xdr:colOff>365125</xdr:colOff>
      <xdr:row>38</xdr:row>
      <xdr:rowOff>166291</xdr:rowOff>
    </xdr:to>
    <xdr:sp macro="" textlink="">
      <xdr:nvSpPr>
        <xdr:cNvPr id="756" name="フローチャート : 判断 755"/>
        <xdr:cNvSpPr/>
      </xdr:nvSpPr>
      <xdr:spPr>
        <a:xfrm>
          <a:off x="19494500" y="657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11368</xdr:rowOff>
    </xdr:from>
    <xdr:ext cx="469744" cy="259045"/>
    <xdr:sp macro="" textlink="">
      <xdr:nvSpPr>
        <xdr:cNvPr id="757" name="テキスト ボックス 756"/>
        <xdr:cNvSpPr txBox="1"/>
      </xdr:nvSpPr>
      <xdr:spPr>
        <a:xfrm>
          <a:off x="19310427" y="6355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30813</xdr:rowOff>
    </xdr:from>
    <xdr:to>
      <xdr:col>27</xdr:col>
      <xdr:colOff>161925</xdr:colOff>
      <xdr:row>38</xdr:row>
      <xdr:rowOff>132413</xdr:rowOff>
    </xdr:to>
    <xdr:sp macro="" textlink="">
      <xdr:nvSpPr>
        <xdr:cNvPr id="758" name="フローチャート : 判断 757"/>
        <xdr:cNvSpPr/>
      </xdr:nvSpPr>
      <xdr:spPr>
        <a:xfrm>
          <a:off x="18605500" y="654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148940</xdr:rowOff>
    </xdr:from>
    <xdr:ext cx="469744" cy="259045"/>
    <xdr:sp macro="" textlink="">
      <xdr:nvSpPr>
        <xdr:cNvPr id="759" name="テキスト ボックス 758"/>
        <xdr:cNvSpPr txBox="1"/>
      </xdr:nvSpPr>
      <xdr:spPr>
        <a:xfrm>
          <a:off x="18421427" y="6321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2,541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54663</xdr:rowOff>
    </xdr:from>
    <xdr:ext cx="249299" cy="259045"/>
    <xdr:sp macro="" textlink="">
      <xdr:nvSpPr>
        <xdr:cNvPr id="766" name="諸支出金該当値テキスト"/>
        <xdr:cNvSpPr txBox="1"/>
      </xdr:nvSpPr>
      <xdr:spPr>
        <a:xfrm>
          <a:off x="22212300" y="656976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高知県平均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85" name="直線コネクタ 78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86" name="テキスト ボックス 78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87" name="直線コネクタ 78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55</xdr:row>
      <xdr:rowOff>54627</xdr:rowOff>
    </xdr:from>
    <xdr:ext cx="312906" cy="259045"/>
    <xdr:sp macro="" textlink="">
      <xdr:nvSpPr>
        <xdr:cNvPr id="788" name="テキスト ボックス 787"/>
        <xdr:cNvSpPr txBox="1"/>
      </xdr:nvSpPr>
      <xdr:spPr>
        <a:xfrm>
          <a:off x="17975094" y="9484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89" name="直線コネクタ 78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52</xdr:row>
      <xdr:rowOff>111777</xdr:rowOff>
    </xdr:from>
    <xdr:ext cx="377026" cy="259045"/>
    <xdr:sp macro="" textlink="">
      <xdr:nvSpPr>
        <xdr:cNvPr id="790" name="テキスト ボックス 789"/>
        <xdr:cNvSpPr txBox="1"/>
      </xdr:nvSpPr>
      <xdr:spPr>
        <a:xfrm>
          <a:off x="17910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91" name="直線コネクタ 79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49</xdr:row>
      <xdr:rowOff>168927</xdr:rowOff>
    </xdr:from>
    <xdr:ext cx="377026" cy="259045"/>
    <xdr:sp macro="" textlink="">
      <xdr:nvSpPr>
        <xdr:cNvPr id="792" name="テキスト ボックス 791"/>
        <xdr:cNvSpPr txBox="1"/>
      </xdr:nvSpPr>
      <xdr:spPr>
        <a:xfrm>
          <a:off x="17910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3" name="直線コネクタ 79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47</xdr:row>
      <xdr:rowOff>54627</xdr:rowOff>
    </xdr:from>
    <xdr:ext cx="377026" cy="259045"/>
    <xdr:sp macro="" textlink="">
      <xdr:nvSpPr>
        <xdr:cNvPr id="794" name="テキスト ボックス 793"/>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58</xdr:row>
      <xdr:rowOff>139700</xdr:rowOff>
    </xdr:from>
    <xdr:to>
      <xdr:col>32</xdr:col>
      <xdr:colOff>186689</xdr:colOff>
      <xdr:row>58</xdr:row>
      <xdr:rowOff>139700</xdr:rowOff>
    </xdr:to>
    <xdr:cxnSp macro="">
      <xdr:nvCxnSpPr>
        <xdr:cNvPr id="796" name="直線コネクタ 795"/>
        <xdr:cNvCxnSpPr/>
      </xdr:nvCxnSpPr>
      <xdr:spPr>
        <a:xfrm>
          <a:off x="22159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10177</xdr:rowOff>
    </xdr:from>
    <xdr:ext cx="249299" cy="259045"/>
    <xdr:sp macro="" textlink="">
      <xdr:nvSpPr>
        <xdr:cNvPr id="797" name="前年度繰上充用金最小値テキスト"/>
        <xdr:cNvSpPr txBox="1"/>
      </xdr:nvSpPr>
      <xdr:spPr>
        <a:xfrm>
          <a:off x="22212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98" name="直線コネクタ 79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10177</xdr:rowOff>
    </xdr:from>
    <xdr:ext cx="249299" cy="259045"/>
    <xdr:sp macro="" textlink="">
      <xdr:nvSpPr>
        <xdr:cNvPr id="799" name="前年度繰上充用金最大値テキスト"/>
        <xdr:cNvSpPr txBox="1"/>
      </xdr:nvSpPr>
      <xdr:spPr>
        <a:xfrm>
          <a:off x="22212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800" name="直線コネクタ 799"/>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801" name="直線コネクタ 800"/>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67327</xdr:rowOff>
    </xdr:from>
    <xdr:ext cx="249299" cy="259045"/>
    <xdr:sp macro="" textlink="">
      <xdr:nvSpPr>
        <xdr:cNvPr id="802" name="前年度繰上充用金平均値テキスト"/>
        <xdr:cNvSpPr txBox="1"/>
      </xdr:nvSpPr>
      <xdr:spPr>
        <a:xfrm>
          <a:off x="22212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03" name="フローチャート : 判断 802"/>
        <xdr:cNvSpPr/>
      </xdr:nvSpPr>
      <xdr:spPr>
        <a:xfrm>
          <a:off x="22110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804" name="直線コネクタ 803"/>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88900</xdr:rowOff>
    </xdr:from>
    <xdr:to>
      <xdr:col>31</xdr:col>
      <xdr:colOff>85725</xdr:colOff>
      <xdr:row>59</xdr:row>
      <xdr:rowOff>19050</xdr:rowOff>
    </xdr:to>
    <xdr:sp macro="" textlink="">
      <xdr:nvSpPr>
        <xdr:cNvPr id="805" name="フローチャート : 判断 804"/>
        <xdr:cNvSpPr/>
      </xdr:nvSpPr>
      <xdr:spPr>
        <a:xfrm>
          <a:off x="2127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6" name="テキスト ボックス 805"/>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807" name="直線コネクタ 806"/>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88900</xdr:rowOff>
    </xdr:from>
    <xdr:to>
      <xdr:col>29</xdr:col>
      <xdr:colOff>568325</xdr:colOff>
      <xdr:row>59</xdr:row>
      <xdr:rowOff>19050</xdr:rowOff>
    </xdr:to>
    <xdr:sp macro="" textlink="">
      <xdr:nvSpPr>
        <xdr:cNvPr id="808" name="フローチャート : 判断 807"/>
        <xdr:cNvSpPr/>
      </xdr:nvSpPr>
      <xdr:spPr>
        <a:xfrm>
          <a:off x="20383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9" name="テキスト ボックス 808"/>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810" name="直線コネクタ 809"/>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88900</xdr:rowOff>
    </xdr:from>
    <xdr:to>
      <xdr:col>28</xdr:col>
      <xdr:colOff>365125</xdr:colOff>
      <xdr:row>59</xdr:row>
      <xdr:rowOff>19050</xdr:rowOff>
    </xdr:to>
    <xdr:sp macro="" textlink="">
      <xdr:nvSpPr>
        <xdr:cNvPr id="811" name="フローチャート : 判断 810"/>
        <xdr:cNvSpPr/>
      </xdr:nvSpPr>
      <xdr:spPr>
        <a:xfrm>
          <a:off x="19494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12" name="テキスト ボックス 811"/>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50</xdr:row>
      <xdr:rowOff>43180</xdr:rowOff>
    </xdr:from>
    <xdr:to>
      <xdr:col>27</xdr:col>
      <xdr:colOff>161925</xdr:colOff>
      <xdr:row>50</xdr:row>
      <xdr:rowOff>144780</xdr:rowOff>
    </xdr:to>
    <xdr:sp macro="" textlink="">
      <xdr:nvSpPr>
        <xdr:cNvPr id="813" name="フローチャート : 判断 812"/>
        <xdr:cNvSpPr/>
      </xdr:nvSpPr>
      <xdr:spPr>
        <a:xfrm>
          <a:off x="18605500" y="8615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48</xdr:row>
      <xdr:rowOff>161307</xdr:rowOff>
    </xdr:from>
    <xdr:ext cx="378565" cy="259045"/>
    <xdr:sp macro="" textlink="">
      <xdr:nvSpPr>
        <xdr:cNvPr id="814" name="テキスト ボックス 813"/>
        <xdr:cNvSpPr txBox="1"/>
      </xdr:nvSpPr>
      <xdr:spPr>
        <a:xfrm>
          <a:off x="18467017" y="83909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5" name="テキスト ボックス 81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6" name="テキスト ボックス 81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7" name="テキスト ボックス 81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8" name="テキスト ボックス 81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9" name="テキスト ボックス 81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820" name="円/楕円 819"/>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124477</xdr:rowOff>
    </xdr:from>
    <xdr:ext cx="249299" cy="259045"/>
    <xdr:sp macro="" textlink="">
      <xdr:nvSpPr>
        <xdr:cNvPr id="821" name="前年度繰上充用金該当値テキスト"/>
        <xdr:cNvSpPr txBox="1"/>
      </xdr:nvSpPr>
      <xdr:spPr>
        <a:xfrm>
          <a:off x="22212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22" name="円/楕円 821"/>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35577</xdr:rowOff>
    </xdr:from>
    <xdr:ext cx="249299" cy="259045"/>
    <xdr:sp macro="" textlink="">
      <xdr:nvSpPr>
        <xdr:cNvPr id="823" name="テキスト ボックス 822"/>
        <xdr:cNvSpPr txBox="1"/>
      </xdr:nvSpPr>
      <xdr:spPr>
        <a:xfrm>
          <a:off x="2119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24" name="円/楕円 823"/>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57</xdr:row>
      <xdr:rowOff>35577</xdr:rowOff>
    </xdr:from>
    <xdr:ext cx="249299" cy="259045"/>
    <xdr:sp macro="" textlink="">
      <xdr:nvSpPr>
        <xdr:cNvPr id="825" name="テキスト ボックス 824"/>
        <xdr:cNvSpPr txBox="1"/>
      </xdr:nvSpPr>
      <xdr:spPr>
        <a:xfrm>
          <a:off x="20309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26" name="円/楕円 825"/>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35577</xdr:rowOff>
    </xdr:from>
    <xdr:ext cx="249299" cy="259045"/>
    <xdr:sp macro="" textlink="">
      <xdr:nvSpPr>
        <xdr:cNvPr id="827" name="テキスト ボックス 826"/>
        <xdr:cNvSpPr txBox="1"/>
      </xdr:nvSpPr>
      <xdr:spPr>
        <a:xfrm>
          <a:off x="19420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28" name="円/楕円 827"/>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29" name="テキスト ボックス 828"/>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0" name="正方形/長方形 8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1" name="正方形/長方形 8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 xmlns:a14="http://schemas.microsoft.com/office/drawing/2010/main">
              <a:solidFill>
                <a:schemeClr val="bg1"/>
              </a:solidFill>
            </a14:hiddenFill>
          </a:ext>
          <a:ext uri="{91240B29-F687-4F45-9708-019B960494DF}">
            <a14:hiddenLine xmlns=""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2" name="テキスト ボックス 8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総務費については、番号制導入に伴うシステム改修等の費用による物件費の増や、集落活動センター建設等による普通建設事業等の増により全体として増加した。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民生費については、特別会計への繰出金の増により増加した。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労働費については、緊急雇用対策事業の皆減による。</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農林水産業費については、木材加工流通施設整備事業費補助金の皆減等により普通建設事業が大きく減少したほか、出資金及び貸付金の減少もあり昨年より大きく減少した。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土木費については、公共施設整備基金積立金の皆増等により増加した。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災害復旧費については、平成</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8</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月豪雨災害の本格復旧工事が</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年度に行われたため農林水産施設、公共土木施設ともに大きく増加した。</a:t>
          </a:r>
          <a:endParaRPr kumimoji="1" lang="en-US" altLang="ja-JP" sz="11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公債費については、繰上償還</a:t>
          </a:r>
          <a:r>
            <a:rPr kumimoji="1" lang="en-US" altLang="ja-JP" sz="1100" b="0" i="0" u="none" strike="noStrike" kern="0" cap="none" spc="0" normalizeH="0" baseline="0" noProof="0">
              <a:ln>
                <a:noFill/>
              </a:ln>
              <a:solidFill>
                <a:prstClr val="black"/>
              </a:solidFill>
              <a:effectLst/>
              <a:uLnTx/>
              <a:uFillTx/>
              <a:latin typeface="ＭＳ Ｐゴシック"/>
              <a:ea typeface="+mn-ea"/>
              <a:cs typeface="+mn-cs"/>
            </a:rPr>
            <a:t>660,557</a:t>
          </a:r>
          <a:r>
            <a:rPr kumimoji="1" lang="ja-JP" altLang="en-US" sz="1100" b="0" i="0" u="none" strike="noStrike" kern="0" cap="none" spc="0" normalizeH="0" baseline="0" noProof="0">
              <a:ln>
                <a:noFill/>
              </a:ln>
              <a:solidFill>
                <a:prstClr val="black"/>
              </a:solidFill>
              <a:effectLst/>
              <a:uLnTx/>
              <a:uFillTx/>
              <a:latin typeface="ＭＳ Ｐゴシック"/>
              <a:ea typeface="+mn-ea"/>
              <a:cs typeface="+mn-cs"/>
            </a:rPr>
            <a:t>千円により大きく増加した。</a:t>
          </a: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23</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年度に財政調整基金を</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250,000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千円取り崩したため、実質単年度収支の比率が大きく低下したが、その後基金の取り崩しは行っていないため、財政調整基金残高の標準財政規模に対する割合は、ほぼ横這いに推移してきた。しかし平成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115,640</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千円取り崩したため、標準財政規模に対する割合は大きく減少した。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また、平成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25</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年度及び平成</a:t>
          </a:r>
          <a:r>
            <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27</a:t>
          </a: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年度には繰上償還を行ったため、実質単年度収支の標準財政規模に対する割合が大きくなった。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今後においても実質収支比率４％を目途に、事業等を精選し、健全な財政運営を図る。</a:t>
          </a:r>
          <a:endParaRPr kumimoji="1" lang="en-US" altLang="ja-JP" sz="12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高知県大豊町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普通会計から特別会計への赤字補填的な繰出金が多額になっているため、各会計ともに赤字額がなく、順調に推移している。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今後は、各保険料の適正化を図ることにより、普通会計の負担額を減らすよう努める。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63</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65</v>
      </c>
      <c r="C3" s="389"/>
      <c r="D3" s="389"/>
      <c r="E3" s="390"/>
      <c r="F3" s="390"/>
      <c r="G3" s="390"/>
      <c r="H3" s="390"/>
      <c r="I3" s="390"/>
      <c r="J3" s="390"/>
      <c r="K3" s="390"/>
      <c r="L3" s="390" t="s">
        <v>66</v>
      </c>
      <c r="M3" s="390"/>
      <c r="N3" s="390"/>
      <c r="O3" s="390"/>
      <c r="P3" s="390"/>
      <c r="Q3" s="390"/>
      <c r="R3" s="397"/>
      <c r="S3" s="397"/>
      <c r="T3" s="397"/>
      <c r="U3" s="397"/>
      <c r="V3" s="398"/>
      <c r="W3" s="372" t="s">
        <v>67</v>
      </c>
      <c r="X3" s="373"/>
      <c r="Y3" s="373"/>
      <c r="Z3" s="373"/>
      <c r="AA3" s="373"/>
      <c r="AB3" s="389"/>
      <c r="AC3" s="397" t="s">
        <v>68</v>
      </c>
      <c r="AD3" s="373"/>
      <c r="AE3" s="373"/>
      <c r="AF3" s="373"/>
      <c r="AG3" s="373"/>
      <c r="AH3" s="373"/>
      <c r="AI3" s="373"/>
      <c r="AJ3" s="373"/>
      <c r="AK3" s="373"/>
      <c r="AL3" s="374"/>
      <c r="AM3" s="372" t="s">
        <v>69</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70</v>
      </c>
      <c r="BO3" s="373"/>
      <c r="BP3" s="373"/>
      <c r="BQ3" s="373"/>
      <c r="BR3" s="373"/>
      <c r="BS3" s="373"/>
      <c r="BT3" s="373"/>
      <c r="BU3" s="374"/>
      <c r="BV3" s="372" t="s">
        <v>71</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72</v>
      </c>
      <c r="CU3" s="373"/>
      <c r="CV3" s="373"/>
      <c r="CW3" s="373"/>
      <c r="CX3" s="373"/>
      <c r="CY3" s="373"/>
      <c r="CZ3" s="373"/>
      <c r="DA3" s="374"/>
      <c r="DB3" s="372" t="s">
        <v>73</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74</v>
      </c>
      <c r="AZ4" s="376"/>
      <c r="BA4" s="376"/>
      <c r="BB4" s="376"/>
      <c r="BC4" s="376"/>
      <c r="BD4" s="376"/>
      <c r="BE4" s="376"/>
      <c r="BF4" s="376"/>
      <c r="BG4" s="376"/>
      <c r="BH4" s="376"/>
      <c r="BI4" s="376"/>
      <c r="BJ4" s="376"/>
      <c r="BK4" s="376"/>
      <c r="BL4" s="376"/>
      <c r="BM4" s="377"/>
      <c r="BN4" s="378">
        <v>5847904</v>
      </c>
      <c r="BO4" s="379"/>
      <c r="BP4" s="379"/>
      <c r="BQ4" s="379"/>
      <c r="BR4" s="379"/>
      <c r="BS4" s="379"/>
      <c r="BT4" s="379"/>
      <c r="BU4" s="380"/>
      <c r="BV4" s="378">
        <v>4736202</v>
      </c>
      <c r="BW4" s="379"/>
      <c r="BX4" s="379"/>
      <c r="BY4" s="379"/>
      <c r="BZ4" s="379"/>
      <c r="CA4" s="379"/>
      <c r="CB4" s="379"/>
      <c r="CC4" s="380"/>
      <c r="CD4" s="381" t="s">
        <v>75</v>
      </c>
      <c r="CE4" s="382"/>
      <c r="CF4" s="382"/>
      <c r="CG4" s="382"/>
      <c r="CH4" s="382"/>
      <c r="CI4" s="382"/>
      <c r="CJ4" s="382"/>
      <c r="CK4" s="382"/>
      <c r="CL4" s="382"/>
      <c r="CM4" s="382"/>
      <c r="CN4" s="382"/>
      <c r="CO4" s="382"/>
      <c r="CP4" s="382"/>
      <c r="CQ4" s="382"/>
      <c r="CR4" s="382"/>
      <c r="CS4" s="383"/>
      <c r="CT4" s="384">
        <v>6.9</v>
      </c>
      <c r="CU4" s="385"/>
      <c r="CV4" s="385"/>
      <c r="CW4" s="385"/>
      <c r="CX4" s="385"/>
      <c r="CY4" s="385"/>
      <c r="CZ4" s="385"/>
      <c r="DA4" s="386"/>
      <c r="DB4" s="384">
        <v>4.3</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76</v>
      </c>
      <c r="AN5" s="445"/>
      <c r="AO5" s="445"/>
      <c r="AP5" s="445"/>
      <c r="AQ5" s="445"/>
      <c r="AR5" s="445"/>
      <c r="AS5" s="445"/>
      <c r="AT5" s="446"/>
      <c r="AU5" s="447" t="s">
        <v>77</v>
      </c>
      <c r="AV5" s="448"/>
      <c r="AW5" s="448"/>
      <c r="AX5" s="448"/>
      <c r="AY5" s="449" t="s">
        <v>78</v>
      </c>
      <c r="AZ5" s="450"/>
      <c r="BA5" s="450"/>
      <c r="BB5" s="450"/>
      <c r="BC5" s="450"/>
      <c r="BD5" s="450"/>
      <c r="BE5" s="450"/>
      <c r="BF5" s="450"/>
      <c r="BG5" s="450"/>
      <c r="BH5" s="450"/>
      <c r="BI5" s="450"/>
      <c r="BJ5" s="450"/>
      <c r="BK5" s="450"/>
      <c r="BL5" s="450"/>
      <c r="BM5" s="451"/>
      <c r="BN5" s="415">
        <v>5289165</v>
      </c>
      <c r="BO5" s="416"/>
      <c r="BP5" s="416"/>
      <c r="BQ5" s="416"/>
      <c r="BR5" s="416"/>
      <c r="BS5" s="416"/>
      <c r="BT5" s="416"/>
      <c r="BU5" s="417"/>
      <c r="BV5" s="415">
        <v>4382604</v>
      </c>
      <c r="BW5" s="416"/>
      <c r="BX5" s="416"/>
      <c r="BY5" s="416"/>
      <c r="BZ5" s="416"/>
      <c r="CA5" s="416"/>
      <c r="CB5" s="416"/>
      <c r="CC5" s="417"/>
      <c r="CD5" s="418" t="s">
        <v>79</v>
      </c>
      <c r="CE5" s="419"/>
      <c r="CF5" s="419"/>
      <c r="CG5" s="419"/>
      <c r="CH5" s="419"/>
      <c r="CI5" s="419"/>
      <c r="CJ5" s="419"/>
      <c r="CK5" s="419"/>
      <c r="CL5" s="419"/>
      <c r="CM5" s="419"/>
      <c r="CN5" s="419"/>
      <c r="CO5" s="419"/>
      <c r="CP5" s="419"/>
      <c r="CQ5" s="419"/>
      <c r="CR5" s="419"/>
      <c r="CS5" s="420"/>
      <c r="CT5" s="412">
        <v>80.099999999999994</v>
      </c>
      <c r="CU5" s="413"/>
      <c r="CV5" s="413"/>
      <c r="CW5" s="413"/>
      <c r="CX5" s="413"/>
      <c r="CY5" s="413"/>
      <c r="CZ5" s="413"/>
      <c r="DA5" s="414"/>
      <c r="DB5" s="412">
        <v>90.8</v>
      </c>
      <c r="DC5" s="413"/>
      <c r="DD5" s="413"/>
      <c r="DE5" s="413"/>
      <c r="DF5" s="413"/>
      <c r="DG5" s="413"/>
      <c r="DH5" s="413"/>
      <c r="DI5" s="414"/>
      <c r="DJ5" s="137"/>
      <c r="DK5" s="137"/>
      <c r="DL5" s="137"/>
      <c r="DM5" s="137"/>
      <c r="DN5" s="137"/>
      <c r="DO5" s="137"/>
    </row>
    <row r="6" spans="1:119" ht="18.75" customHeight="1">
      <c r="A6" s="138"/>
      <c r="B6" s="421" t="s">
        <v>80</v>
      </c>
      <c r="C6" s="422"/>
      <c r="D6" s="422"/>
      <c r="E6" s="423"/>
      <c r="F6" s="423"/>
      <c r="G6" s="423"/>
      <c r="H6" s="423"/>
      <c r="I6" s="423"/>
      <c r="J6" s="423"/>
      <c r="K6" s="423"/>
      <c r="L6" s="423" t="s">
        <v>81</v>
      </c>
      <c r="M6" s="423"/>
      <c r="N6" s="423"/>
      <c r="O6" s="423"/>
      <c r="P6" s="423"/>
      <c r="Q6" s="423"/>
      <c r="R6" s="427"/>
      <c r="S6" s="427"/>
      <c r="T6" s="427"/>
      <c r="U6" s="427"/>
      <c r="V6" s="428"/>
      <c r="W6" s="431" t="s">
        <v>82</v>
      </c>
      <c r="X6" s="432"/>
      <c r="Y6" s="432"/>
      <c r="Z6" s="432"/>
      <c r="AA6" s="432"/>
      <c r="AB6" s="422"/>
      <c r="AC6" s="435" t="s">
        <v>83</v>
      </c>
      <c r="AD6" s="436"/>
      <c r="AE6" s="436"/>
      <c r="AF6" s="436"/>
      <c r="AG6" s="436"/>
      <c r="AH6" s="436"/>
      <c r="AI6" s="436"/>
      <c r="AJ6" s="436"/>
      <c r="AK6" s="436"/>
      <c r="AL6" s="437"/>
      <c r="AM6" s="444" t="s">
        <v>84</v>
      </c>
      <c r="AN6" s="445"/>
      <c r="AO6" s="445"/>
      <c r="AP6" s="445"/>
      <c r="AQ6" s="445"/>
      <c r="AR6" s="445"/>
      <c r="AS6" s="445"/>
      <c r="AT6" s="446"/>
      <c r="AU6" s="447" t="s">
        <v>77</v>
      </c>
      <c r="AV6" s="448"/>
      <c r="AW6" s="448"/>
      <c r="AX6" s="448"/>
      <c r="AY6" s="449" t="s">
        <v>85</v>
      </c>
      <c r="AZ6" s="450"/>
      <c r="BA6" s="450"/>
      <c r="BB6" s="450"/>
      <c r="BC6" s="450"/>
      <c r="BD6" s="450"/>
      <c r="BE6" s="450"/>
      <c r="BF6" s="450"/>
      <c r="BG6" s="450"/>
      <c r="BH6" s="450"/>
      <c r="BI6" s="450"/>
      <c r="BJ6" s="450"/>
      <c r="BK6" s="450"/>
      <c r="BL6" s="450"/>
      <c r="BM6" s="451"/>
      <c r="BN6" s="415">
        <v>558739</v>
      </c>
      <c r="BO6" s="416"/>
      <c r="BP6" s="416"/>
      <c r="BQ6" s="416"/>
      <c r="BR6" s="416"/>
      <c r="BS6" s="416"/>
      <c r="BT6" s="416"/>
      <c r="BU6" s="417"/>
      <c r="BV6" s="415">
        <v>353598</v>
      </c>
      <c r="BW6" s="416"/>
      <c r="BX6" s="416"/>
      <c r="BY6" s="416"/>
      <c r="BZ6" s="416"/>
      <c r="CA6" s="416"/>
      <c r="CB6" s="416"/>
      <c r="CC6" s="417"/>
      <c r="CD6" s="418" t="s">
        <v>86</v>
      </c>
      <c r="CE6" s="419"/>
      <c r="CF6" s="419"/>
      <c r="CG6" s="419"/>
      <c r="CH6" s="419"/>
      <c r="CI6" s="419"/>
      <c r="CJ6" s="419"/>
      <c r="CK6" s="419"/>
      <c r="CL6" s="419"/>
      <c r="CM6" s="419"/>
      <c r="CN6" s="419"/>
      <c r="CO6" s="419"/>
      <c r="CP6" s="419"/>
      <c r="CQ6" s="419"/>
      <c r="CR6" s="419"/>
      <c r="CS6" s="420"/>
      <c r="CT6" s="452">
        <v>84.2</v>
      </c>
      <c r="CU6" s="453"/>
      <c r="CV6" s="453"/>
      <c r="CW6" s="453"/>
      <c r="CX6" s="453"/>
      <c r="CY6" s="453"/>
      <c r="CZ6" s="453"/>
      <c r="DA6" s="454"/>
      <c r="DB6" s="452">
        <v>95.7</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87</v>
      </c>
      <c r="AN7" s="445"/>
      <c r="AO7" s="445"/>
      <c r="AP7" s="445"/>
      <c r="AQ7" s="445"/>
      <c r="AR7" s="445"/>
      <c r="AS7" s="445"/>
      <c r="AT7" s="446"/>
      <c r="AU7" s="447" t="s">
        <v>77</v>
      </c>
      <c r="AV7" s="448"/>
      <c r="AW7" s="448"/>
      <c r="AX7" s="448"/>
      <c r="AY7" s="449" t="s">
        <v>88</v>
      </c>
      <c r="AZ7" s="450"/>
      <c r="BA7" s="450"/>
      <c r="BB7" s="450"/>
      <c r="BC7" s="450"/>
      <c r="BD7" s="450"/>
      <c r="BE7" s="450"/>
      <c r="BF7" s="450"/>
      <c r="BG7" s="450"/>
      <c r="BH7" s="450"/>
      <c r="BI7" s="450"/>
      <c r="BJ7" s="450"/>
      <c r="BK7" s="450"/>
      <c r="BL7" s="450"/>
      <c r="BM7" s="451"/>
      <c r="BN7" s="415">
        <v>359015</v>
      </c>
      <c r="BO7" s="416"/>
      <c r="BP7" s="416"/>
      <c r="BQ7" s="416"/>
      <c r="BR7" s="416"/>
      <c r="BS7" s="416"/>
      <c r="BT7" s="416"/>
      <c r="BU7" s="417"/>
      <c r="BV7" s="415">
        <v>233814</v>
      </c>
      <c r="BW7" s="416"/>
      <c r="BX7" s="416"/>
      <c r="BY7" s="416"/>
      <c r="BZ7" s="416"/>
      <c r="CA7" s="416"/>
      <c r="CB7" s="416"/>
      <c r="CC7" s="417"/>
      <c r="CD7" s="418" t="s">
        <v>89</v>
      </c>
      <c r="CE7" s="419"/>
      <c r="CF7" s="419"/>
      <c r="CG7" s="419"/>
      <c r="CH7" s="419"/>
      <c r="CI7" s="419"/>
      <c r="CJ7" s="419"/>
      <c r="CK7" s="419"/>
      <c r="CL7" s="419"/>
      <c r="CM7" s="419"/>
      <c r="CN7" s="419"/>
      <c r="CO7" s="419"/>
      <c r="CP7" s="419"/>
      <c r="CQ7" s="419"/>
      <c r="CR7" s="419"/>
      <c r="CS7" s="420"/>
      <c r="CT7" s="415">
        <v>2900398</v>
      </c>
      <c r="CU7" s="416"/>
      <c r="CV7" s="416"/>
      <c r="CW7" s="416"/>
      <c r="CX7" s="416"/>
      <c r="CY7" s="416"/>
      <c r="CZ7" s="416"/>
      <c r="DA7" s="417"/>
      <c r="DB7" s="415">
        <v>2789575</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90</v>
      </c>
      <c r="AN8" s="445"/>
      <c r="AO8" s="445"/>
      <c r="AP8" s="445"/>
      <c r="AQ8" s="445"/>
      <c r="AR8" s="445"/>
      <c r="AS8" s="445"/>
      <c r="AT8" s="446"/>
      <c r="AU8" s="447" t="s">
        <v>77</v>
      </c>
      <c r="AV8" s="448"/>
      <c r="AW8" s="448"/>
      <c r="AX8" s="448"/>
      <c r="AY8" s="449" t="s">
        <v>91</v>
      </c>
      <c r="AZ8" s="450"/>
      <c r="BA8" s="450"/>
      <c r="BB8" s="450"/>
      <c r="BC8" s="450"/>
      <c r="BD8" s="450"/>
      <c r="BE8" s="450"/>
      <c r="BF8" s="450"/>
      <c r="BG8" s="450"/>
      <c r="BH8" s="450"/>
      <c r="BI8" s="450"/>
      <c r="BJ8" s="450"/>
      <c r="BK8" s="450"/>
      <c r="BL8" s="450"/>
      <c r="BM8" s="451"/>
      <c r="BN8" s="415">
        <v>199724</v>
      </c>
      <c r="BO8" s="416"/>
      <c r="BP8" s="416"/>
      <c r="BQ8" s="416"/>
      <c r="BR8" s="416"/>
      <c r="BS8" s="416"/>
      <c r="BT8" s="416"/>
      <c r="BU8" s="417"/>
      <c r="BV8" s="415">
        <v>119784</v>
      </c>
      <c r="BW8" s="416"/>
      <c r="BX8" s="416"/>
      <c r="BY8" s="416"/>
      <c r="BZ8" s="416"/>
      <c r="CA8" s="416"/>
      <c r="CB8" s="416"/>
      <c r="CC8" s="417"/>
      <c r="CD8" s="418" t="s">
        <v>92</v>
      </c>
      <c r="CE8" s="419"/>
      <c r="CF8" s="419"/>
      <c r="CG8" s="419"/>
      <c r="CH8" s="419"/>
      <c r="CI8" s="419"/>
      <c r="CJ8" s="419"/>
      <c r="CK8" s="419"/>
      <c r="CL8" s="419"/>
      <c r="CM8" s="419"/>
      <c r="CN8" s="419"/>
      <c r="CO8" s="419"/>
      <c r="CP8" s="419"/>
      <c r="CQ8" s="419"/>
      <c r="CR8" s="419"/>
      <c r="CS8" s="420"/>
      <c r="CT8" s="455">
        <v>0.16</v>
      </c>
      <c r="CU8" s="456"/>
      <c r="CV8" s="456"/>
      <c r="CW8" s="456"/>
      <c r="CX8" s="456"/>
      <c r="CY8" s="456"/>
      <c r="CZ8" s="456"/>
      <c r="DA8" s="457"/>
      <c r="DB8" s="455">
        <v>0.16</v>
      </c>
      <c r="DC8" s="456"/>
      <c r="DD8" s="456"/>
      <c r="DE8" s="456"/>
      <c r="DF8" s="456"/>
      <c r="DG8" s="456"/>
      <c r="DH8" s="456"/>
      <c r="DI8" s="457"/>
      <c r="DJ8" s="137"/>
      <c r="DK8" s="137"/>
      <c r="DL8" s="137"/>
      <c r="DM8" s="137"/>
      <c r="DN8" s="137"/>
      <c r="DO8" s="137"/>
    </row>
    <row r="9" spans="1:119" ht="18.75" customHeight="1" thickBot="1">
      <c r="A9" s="138"/>
      <c r="B9" s="409" t="s">
        <v>93</v>
      </c>
      <c r="C9" s="410"/>
      <c r="D9" s="410"/>
      <c r="E9" s="410"/>
      <c r="F9" s="410"/>
      <c r="G9" s="410"/>
      <c r="H9" s="410"/>
      <c r="I9" s="410"/>
      <c r="J9" s="410"/>
      <c r="K9" s="458"/>
      <c r="L9" s="459" t="s">
        <v>94</v>
      </c>
      <c r="M9" s="460"/>
      <c r="N9" s="460"/>
      <c r="O9" s="460"/>
      <c r="P9" s="460"/>
      <c r="Q9" s="461"/>
      <c r="R9" s="462">
        <v>3962</v>
      </c>
      <c r="S9" s="463"/>
      <c r="T9" s="463"/>
      <c r="U9" s="463"/>
      <c r="V9" s="464"/>
      <c r="W9" s="372" t="s">
        <v>95</v>
      </c>
      <c r="X9" s="373"/>
      <c r="Y9" s="373"/>
      <c r="Z9" s="373"/>
      <c r="AA9" s="373"/>
      <c r="AB9" s="373"/>
      <c r="AC9" s="373"/>
      <c r="AD9" s="373"/>
      <c r="AE9" s="373"/>
      <c r="AF9" s="373"/>
      <c r="AG9" s="373"/>
      <c r="AH9" s="373"/>
      <c r="AI9" s="373"/>
      <c r="AJ9" s="373"/>
      <c r="AK9" s="373"/>
      <c r="AL9" s="374"/>
      <c r="AM9" s="444" t="s">
        <v>96</v>
      </c>
      <c r="AN9" s="445"/>
      <c r="AO9" s="445"/>
      <c r="AP9" s="445"/>
      <c r="AQ9" s="445"/>
      <c r="AR9" s="445"/>
      <c r="AS9" s="445"/>
      <c r="AT9" s="446"/>
      <c r="AU9" s="447" t="s">
        <v>77</v>
      </c>
      <c r="AV9" s="448"/>
      <c r="AW9" s="448"/>
      <c r="AX9" s="448"/>
      <c r="AY9" s="449" t="s">
        <v>97</v>
      </c>
      <c r="AZ9" s="450"/>
      <c r="BA9" s="450"/>
      <c r="BB9" s="450"/>
      <c r="BC9" s="450"/>
      <c r="BD9" s="450"/>
      <c r="BE9" s="450"/>
      <c r="BF9" s="450"/>
      <c r="BG9" s="450"/>
      <c r="BH9" s="450"/>
      <c r="BI9" s="450"/>
      <c r="BJ9" s="450"/>
      <c r="BK9" s="450"/>
      <c r="BL9" s="450"/>
      <c r="BM9" s="451"/>
      <c r="BN9" s="415">
        <v>79940</v>
      </c>
      <c r="BO9" s="416"/>
      <c r="BP9" s="416"/>
      <c r="BQ9" s="416"/>
      <c r="BR9" s="416"/>
      <c r="BS9" s="416"/>
      <c r="BT9" s="416"/>
      <c r="BU9" s="417"/>
      <c r="BV9" s="415">
        <v>-20611</v>
      </c>
      <c r="BW9" s="416"/>
      <c r="BX9" s="416"/>
      <c r="BY9" s="416"/>
      <c r="BZ9" s="416"/>
      <c r="CA9" s="416"/>
      <c r="CB9" s="416"/>
      <c r="CC9" s="417"/>
      <c r="CD9" s="418" t="s">
        <v>98</v>
      </c>
      <c r="CE9" s="419"/>
      <c r="CF9" s="419"/>
      <c r="CG9" s="419"/>
      <c r="CH9" s="419"/>
      <c r="CI9" s="419"/>
      <c r="CJ9" s="419"/>
      <c r="CK9" s="419"/>
      <c r="CL9" s="419"/>
      <c r="CM9" s="419"/>
      <c r="CN9" s="419"/>
      <c r="CO9" s="419"/>
      <c r="CP9" s="419"/>
      <c r="CQ9" s="419"/>
      <c r="CR9" s="419"/>
      <c r="CS9" s="420"/>
      <c r="CT9" s="412">
        <v>28.6</v>
      </c>
      <c r="CU9" s="413"/>
      <c r="CV9" s="413"/>
      <c r="CW9" s="413"/>
      <c r="CX9" s="413"/>
      <c r="CY9" s="413"/>
      <c r="CZ9" s="413"/>
      <c r="DA9" s="414"/>
      <c r="DB9" s="412">
        <v>18.899999999999999</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99</v>
      </c>
      <c r="M10" s="445"/>
      <c r="N10" s="445"/>
      <c r="O10" s="445"/>
      <c r="P10" s="445"/>
      <c r="Q10" s="446"/>
      <c r="R10" s="466">
        <v>4719</v>
      </c>
      <c r="S10" s="467"/>
      <c r="T10" s="467"/>
      <c r="U10" s="467"/>
      <c r="V10" s="468"/>
      <c r="W10" s="403"/>
      <c r="X10" s="404"/>
      <c r="Y10" s="404"/>
      <c r="Z10" s="404"/>
      <c r="AA10" s="404"/>
      <c r="AB10" s="404"/>
      <c r="AC10" s="404"/>
      <c r="AD10" s="404"/>
      <c r="AE10" s="404"/>
      <c r="AF10" s="404"/>
      <c r="AG10" s="404"/>
      <c r="AH10" s="404"/>
      <c r="AI10" s="404"/>
      <c r="AJ10" s="404"/>
      <c r="AK10" s="404"/>
      <c r="AL10" s="407"/>
      <c r="AM10" s="444" t="s">
        <v>100</v>
      </c>
      <c r="AN10" s="445"/>
      <c r="AO10" s="445"/>
      <c r="AP10" s="445"/>
      <c r="AQ10" s="445"/>
      <c r="AR10" s="445"/>
      <c r="AS10" s="445"/>
      <c r="AT10" s="446"/>
      <c r="AU10" s="447" t="s">
        <v>101</v>
      </c>
      <c r="AV10" s="448"/>
      <c r="AW10" s="448"/>
      <c r="AX10" s="448"/>
      <c r="AY10" s="449" t="s">
        <v>102</v>
      </c>
      <c r="AZ10" s="450"/>
      <c r="BA10" s="450"/>
      <c r="BB10" s="450"/>
      <c r="BC10" s="450"/>
      <c r="BD10" s="450"/>
      <c r="BE10" s="450"/>
      <c r="BF10" s="450"/>
      <c r="BG10" s="450"/>
      <c r="BH10" s="450"/>
      <c r="BI10" s="450"/>
      <c r="BJ10" s="450"/>
      <c r="BK10" s="450"/>
      <c r="BL10" s="450"/>
      <c r="BM10" s="451"/>
      <c r="BN10" s="415">
        <v>23487</v>
      </c>
      <c r="BO10" s="416"/>
      <c r="BP10" s="416"/>
      <c r="BQ10" s="416"/>
      <c r="BR10" s="416"/>
      <c r="BS10" s="416"/>
      <c r="BT10" s="416"/>
      <c r="BU10" s="417"/>
      <c r="BV10" s="415">
        <v>3792</v>
      </c>
      <c r="BW10" s="416"/>
      <c r="BX10" s="416"/>
      <c r="BY10" s="416"/>
      <c r="BZ10" s="416"/>
      <c r="CA10" s="416"/>
      <c r="CB10" s="416"/>
      <c r="CC10" s="417"/>
      <c r="CD10" s="142" t="s">
        <v>103</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104</v>
      </c>
      <c r="M11" s="470"/>
      <c r="N11" s="470"/>
      <c r="O11" s="470"/>
      <c r="P11" s="470"/>
      <c r="Q11" s="471"/>
      <c r="R11" s="472" t="s">
        <v>105</v>
      </c>
      <c r="S11" s="473"/>
      <c r="T11" s="473"/>
      <c r="U11" s="473"/>
      <c r="V11" s="474"/>
      <c r="W11" s="403"/>
      <c r="X11" s="404"/>
      <c r="Y11" s="404"/>
      <c r="Z11" s="404"/>
      <c r="AA11" s="404"/>
      <c r="AB11" s="404"/>
      <c r="AC11" s="404"/>
      <c r="AD11" s="404"/>
      <c r="AE11" s="404"/>
      <c r="AF11" s="404"/>
      <c r="AG11" s="404"/>
      <c r="AH11" s="404"/>
      <c r="AI11" s="404"/>
      <c r="AJ11" s="404"/>
      <c r="AK11" s="404"/>
      <c r="AL11" s="407"/>
      <c r="AM11" s="444" t="s">
        <v>106</v>
      </c>
      <c r="AN11" s="445"/>
      <c r="AO11" s="445"/>
      <c r="AP11" s="445"/>
      <c r="AQ11" s="445"/>
      <c r="AR11" s="445"/>
      <c r="AS11" s="445"/>
      <c r="AT11" s="446"/>
      <c r="AU11" s="447" t="s">
        <v>101</v>
      </c>
      <c r="AV11" s="448"/>
      <c r="AW11" s="448"/>
      <c r="AX11" s="448"/>
      <c r="AY11" s="449" t="s">
        <v>107</v>
      </c>
      <c r="AZ11" s="450"/>
      <c r="BA11" s="450"/>
      <c r="BB11" s="450"/>
      <c r="BC11" s="450"/>
      <c r="BD11" s="450"/>
      <c r="BE11" s="450"/>
      <c r="BF11" s="450"/>
      <c r="BG11" s="450"/>
      <c r="BH11" s="450"/>
      <c r="BI11" s="450"/>
      <c r="BJ11" s="450"/>
      <c r="BK11" s="450"/>
      <c r="BL11" s="450"/>
      <c r="BM11" s="451"/>
      <c r="BN11" s="415">
        <v>660830</v>
      </c>
      <c r="BO11" s="416"/>
      <c r="BP11" s="416"/>
      <c r="BQ11" s="416"/>
      <c r="BR11" s="416"/>
      <c r="BS11" s="416"/>
      <c r="BT11" s="416"/>
      <c r="BU11" s="417"/>
      <c r="BV11" s="415" t="s">
        <v>108</v>
      </c>
      <c r="BW11" s="416"/>
      <c r="BX11" s="416"/>
      <c r="BY11" s="416"/>
      <c r="BZ11" s="416"/>
      <c r="CA11" s="416"/>
      <c r="CB11" s="416"/>
      <c r="CC11" s="417"/>
      <c r="CD11" s="418" t="s">
        <v>109</v>
      </c>
      <c r="CE11" s="419"/>
      <c r="CF11" s="419"/>
      <c r="CG11" s="419"/>
      <c r="CH11" s="419"/>
      <c r="CI11" s="419"/>
      <c r="CJ11" s="419"/>
      <c r="CK11" s="419"/>
      <c r="CL11" s="419"/>
      <c r="CM11" s="419"/>
      <c r="CN11" s="419"/>
      <c r="CO11" s="419"/>
      <c r="CP11" s="419"/>
      <c r="CQ11" s="419"/>
      <c r="CR11" s="419"/>
      <c r="CS11" s="420"/>
      <c r="CT11" s="455" t="s">
        <v>108</v>
      </c>
      <c r="CU11" s="456"/>
      <c r="CV11" s="456"/>
      <c r="CW11" s="456"/>
      <c r="CX11" s="456"/>
      <c r="CY11" s="456"/>
      <c r="CZ11" s="456"/>
      <c r="DA11" s="457"/>
      <c r="DB11" s="455" t="s">
        <v>108</v>
      </c>
      <c r="DC11" s="456"/>
      <c r="DD11" s="456"/>
      <c r="DE11" s="456"/>
      <c r="DF11" s="456"/>
      <c r="DG11" s="456"/>
      <c r="DH11" s="456"/>
      <c r="DI11" s="457"/>
      <c r="DJ11" s="137"/>
      <c r="DK11" s="137"/>
      <c r="DL11" s="137"/>
      <c r="DM11" s="137"/>
      <c r="DN11" s="137"/>
      <c r="DO11" s="137"/>
    </row>
    <row r="12" spans="1:119" ht="18.75" customHeight="1">
      <c r="A12" s="138"/>
      <c r="B12" s="475" t="s">
        <v>110</v>
      </c>
      <c r="C12" s="476"/>
      <c r="D12" s="476"/>
      <c r="E12" s="476"/>
      <c r="F12" s="476"/>
      <c r="G12" s="476"/>
      <c r="H12" s="476"/>
      <c r="I12" s="476"/>
      <c r="J12" s="476"/>
      <c r="K12" s="477"/>
      <c r="L12" s="484" t="s">
        <v>111</v>
      </c>
      <c r="M12" s="485"/>
      <c r="N12" s="485"/>
      <c r="O12" s="485"/>
      <c r="P12" s="485"/>
      <c r="Q12" s="486"/>
      <c r="R12" s="487">
        <v>4199</v>
      </c>
      <c r="S12" s="488"/>
      <c r="T12" s="488"/>
      <c r="U12" s="488"/>
      <c r="V12" s="489"/>
      <c r="W12" s="490" t="s">
        <v>1</v>
      </c>
      <c r="X12" s="448"/>
      <c r="Y12" s="448"/>
      <c r="Z12" s="448"/>
      <c r="AA12" s="448"/>
      <c r="AB12" s="491"/>
      <c r="AC12" s="447" t="s">
        <v>112</v>
      </c>
      <c r="AD12" s="448"/>
      <c r="AE12" s="448"/>
      <c r="AF12" s="448"/>
      <c r="AG12" s="491"/>
      <c r="AH12" s="447" t="s">
        <v>113</v>
      </c>
      <c r="AI12" s="448"/>
      <c r="AJ12" s="448"/>
      <c r="AK12" s="448"/>
      <c r="AL12" s="492"/>
      <c r="AM12" s="444" t="s">
        <v>114</v>
      </c>
      <c r="AN12" s="445"/>
      <c r="AO12" s="445"/>
      <c r="AP12" s="445"/>
      <c r="AQ12" s="445"/>
      <c r="AR12" s="445"/>
      <c r="AS12" s="445"/>
      <c r="AT12" s="446"/>
      <c r="AU12" s="447" t="s">
        <v>115</v>
      </c>
      <c r="AV12" s="448"/>
      <c r="AW12" s="448"/>
      <c r="AX12" s="448"/>
      <c r="AY12" s="449" t="s">
        <v>116</v>
      </c>
      <c r="AZ12" s="450"/>
      <c r="BA12" s="450"/>
      <c r="BB12" s="450"/>
      <c r="BC12" s="450"/>
      <c r="BD12" s="450"/>
      <c r="BE12" s="450"/>
      <c r="BF12" s="450"/>
      <c r="BG12" s="450"/>
      <c r="BH12" s="450"/>
      <c r="BI12" s="450"/>
      <c r="BJ12" s="450"/>
      <c r="BK12" s="450"/>
      <c r="BL12" s="450"/>
      <c r="BM12" s="451"/>
      <c r="BN12" s="415">
        <v>115640</v>
      </c>
      <c r="BO12" s="416"/>
      <c r="BP12" s="416"/>
      <c r="BQ12" s="416"/>
      <c r="BR12" s="416"/>
      <c r="BS12" s="416"/>
      <c r="BT12" s="416"/>
      <c r="BU12" s="417"/>
      <c r="BV12" s="415" t="s">
        <v>117</v>
      </c>
      <c r="BW12" s="416"/>
      <c r="BX12" s="416"/>
      <c r="BY12" s="416"/>
      <c r="BZ12" s="416"/>
      <c r="CA12" s="416"/>
      <c r="CB12" s="416"/>
      <c r="CC12" s="417"/>
      <c r="CD12" s="418" t="s">
        <v>118</v>
      </c>
      <c r="CE12" s="419"/>
      <c r="CF12" s="419"/>
      <c r="CG12" s="419"/>
      <c r="CH12" s="419"/>
      <c r="CI12" s="419"/>
      <c r="CJ12" s="419"/>
      <c r="CK12" s="419"/>
      <c r="CL12" s="419"/>
      <c r="CM12" s="419"/>
      <c r="CN12" s="419"/>
      <c r="CO12" s="419"/>
      <c r="CP12" s="419"/>
      <c r="CQ12" s="419"/>
      <c r="CR12" s="419"/>
      <c r="CS12" s="420"/>
      <c r="CT12" s="455" t="s">
        <v>117</v>
      </c>
      <c r="CU12" s="456"/>
      <c r="CV12" s="456"/>
      <c r="CW12" s="456"/>
      <c r="CX12" s="456"/>
      <c r="CY12" s="456"/>
      <c r="CZ12" s="456"/>
      <c r="DA12" s="457"/>
      <c r="DB12" s="455" t="s">
        <v>117</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119</v>
      </c>
      <c r="N13" s="504"/>
      <c r="O13" s="504"/>
      <c r="P13" s="504"/>
      <c r="Q13" s="505"/>
      <c r="R13" s="496">
        <v>4166</v>
      </c>
      <c r="S13" s="497"/>
      <c r="T13" s="497"/>
      <c r="U13" s="497"/>
      <c r="V13" s="498"/>
      <c r="W13" s="431" t="s">
        <v>120</v>
      </c>
      <c r="X13" s="432"/>
      <c r="Y13" s="432"/>
      <c r="Z13" s="432"/>
      <c r="AA13" s="432"/>
      <c r="AB13" s="422"/>
      <c r="AC13" s="466">
        <v>434</v>
      </c>
      <c r="AD13" s="467"/>
      <c r="AE13" s="467"/>
      <c r="AF13" s="467"/>
      <c r="AG13" s="506"/>
      <c r="AH13" s="466">
        <v>586</v>
      </c>
      <c r="AI13" s="467"/>
      <c r="AJ13" s="467"/>
      <c r="AK13" s="467"/>
      <c r="AL13" s="468"/>
      <c r="AM13" s="444" t="s">
        <v>121</v>
      </c>
      <c r="AN13" s="445"/>
      <c r="AO13" s="445"/>
      <c r="AP13" s="445"/>
      <c r="AQ13" s="445"/>
      <c r="AR13" s="445"/>
      <c r="AS13" s="445"/>
      <c r="AT13" s="446"/>
      <c r="AU13" s="447" t="s">
        <v>122</v>
      </c>
      <c r="AV13" s="448"/>
      <c r="AW13" s="448"/>
      <c r="AX13" s="448"/>
      <c r="AY13" s="449" t="s">
        <v>123</v>
      </c>
      <c r="AZ13" s="450"/>
      <c r="BA13" s="450"/>
      <c r="BB13" s="450"/>
      <c r="BC13" s="450"/>
      <c r="BD13" s="450"/>
      <c r="BE13" s="450"/>
      <c r="BF13" s="450"/>
      <c r="BG13" s="450"/>
      <c r="BH13" s="450"/>
      <c r="BI13" s="450"/>
      <c r="BJ13" s="450"/>
      <c r="BK13" s="450"/>
      <c r="BL13" s="450"/>
      <c r="BM13" s="451"/>
      <c r="BN13" s="415">
        <v>648617</v>
      </c>
      <c r="BO13" s="416"/>
      <c r="BP13" s="416"/>
      <c r="BQ13" s="416"/>
      <c r="BR13" s="416"/>
      <c r="BS13" s="416"/>
      <c r="BT13" s="416"/>
      <c r="BU13" s="417"/>
      <c r="BV13" s="415">
        <v>-16819</v>
      </c>
      <c r="BW13" s="416"/>
      <c r="BX13" s="416"/>
      <c r="BY13" s="416"/>
      <c r="BZ13" s="416"/>
      <c r="CA13" s="416"/>
      <c r="CB13" s="416"/>
      <c r="CC13" s="417"/>
      <c r="CD13" s="418" t="s">
        <v>124</v>
      </c>
      <c r="CE13" s="419"/>
      <c r="CF13" s="419"/>
      <c r="CG13" s="419"/>
      <c r="CH13" s="419"/>
      <c r="CI13" s="419"/>
      <c r="CJ13" s="419"/>
      <c r="CK13" s="419"/>
      <c r="CL13" s="419"/>
      <c r="CM13" s="419"/>
      <c r="CN13" s="419"/>
      <c r="CO13" s="419"/>
      <c r="CP13" s="419"/>
      <c r="CQ13" s="419"/>
      <c r="CR13" s="419"/>
      <c r="CS13" s="420"/>
      <c r="CT13" s="412">
        <v>11.4</v>
      </c>
      <c r="CU13" s="413"/>
      <c r="CV13" s="413"/>
      <c r="CW13" s="413"/>
      <c r="CX13" s="413"/>
      <c r="CY13" s="413"/>
      <c r="CZ13" s="413"/>
      <c r="DA13" s="414"/>
      <c r="DB13" s="412">
        <v>13.9</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125</v>
      </c>
      <c r="M14" s="494"/>
      <c r="N14" s="494"/>
      <c r="O14" s="494"/>
      <c r="P14" s="494"/>
      <c r="Q14" s="495"/>
      <c r="R14" s="496">
        <v>4349</v>
      </c>
      <c r="S14" s="497"/>
      <c r="T14" s="497"/>
      <c r="U14" s="497"/>
      <c r="V14" s="498"/>
      <c r="W14" s="405"/>
      <c r="X14" s="406"/>
      <c r="Y14" s="406"/>
      <c r="Z14" s="406"/>
      <c r="AA14" s="406"/>
      <c r="AB14" s="395"/>
      <c r="AC14" s="499">
        <v>23.3</v>
      </c>
      <c r="AD14" s="500"/>
      <c r="AE14" s="500"/>
      <c r="AF14" s="500"/>
      <c r="AG14" s="501"/>
      <c r="AH14" s="499">
        <v>25.2</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126</v>
      </c>
      <c r="CE14" s="508"/>
      <c r="CF14" s="508"/>
      <c r="CG14" s="508"/>
      <c r="CH14" s="508"/>
      <c r="CI14" s="508"/>
      <c r="CJ14" s="508"/>
      <c r="CK14" s="508"/>
      <c r="CL14" s="508"/>
      <c r="CM14" s="508"/>
      <c r="CN14" s="508"/>
      <c r="CO14" s="508"/>
      <c r="CP14" s="508"/>
      <c r="CQ14" s="508"/>
      <c r="CR14" s="508"/>
      <c r="CS14" s="509"/>
      <c r="CT14" s="510" t="s">
        <v>117</v>
      </c>
      <c r="CU14" s="511"/>
      <c r="CV14" s="511"/>
      <c r="CW14" s="511"/>
      <c r="CX14" s="511"/>
      <c r="CY14" s="511"/>
      <c r="CZ14" s="511"/>
      <c r="DA14" s="512"/>
      <c r="DB14" s="510" t="s">
        <v>117</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119</v>
      </c>
      <c r="N15" s="504"/>
      <c r="O15" s="504"/>
      <c r="P15" s="504"/>
      <c r="Q15" s="505"/>
      <c r="R15" s="496">
        <v>4314</v>
      </c>
      <c r="S15" s="497"/>
      <c r="T15" s="497"/>
      <c r="U15" s="497"/>
      <c r="V15" s="498"/>
      <c r="W15" s="431" t="s">
        <v>127</v>
      </c>
      <c r="X15" s="432"/>
      <c r="Y15" s="432"/>
      <c r="Z15" s="432"/>
      <c r="AA15" s="432"/>
      <c r="AB15" s="422"/>
      <c r="AC15" s="466">
        <v>462</v>
      </c>
      <c r="AD15" s="467"/>
      <c r="AE15" s="467"/>
      <c r="AF15" s="467"/>
      <c r="AG15" s="506"/>
      <c r="AH15" s="466">
        <v>660</v>
      </c>
      <c r="AI15" s="467"/>
      <c r="AJ15" s="467"/>
      <c r="AK15" s="467"/>
      <c r="AL15" s="468"/>
      <c r="AM15" s="444"/>
      <c r="AN15" s="445"/>
      <c r="AO15" s="445"/>
      <c r="AP15" s="445"/>
      <c r="AQ15" s="445"/>
      <c r="AR15" s="445"/>
      <c r="AS15" s="445"/>
      <c r="AT15" s="446"/>
      <c r="AU15" s="447"/>
      <c r="AV15" s="448"/>
      <c r="AW15" s="448"/>
      <c r="AX15" s="448"/>
      <c r="AY15" s="375" t="s">
        <v>128</v>
      </c>
      <c r="AZ15" s="376"/>
      <c r="BA15" s="376"/>
      <c r="BB15" s="376"/>
      <c r="BC15" s="376"/>
      <c r="BD15" s="376"/>
      <c r="BE15" s="376"/>
      <c r="BF15" s="376"/>
      <c r="BG15" s="376"/>
      <c r="BH15" s="376"/>
      <c r="BI15" s="376"/>
      <c r="BJ15" s="376"/>
      <c r="BK15" s="376"/>
      <c r="BL15" s="376"/>
      <c r="BM15" s="377"/>
      <c r="BN15" s="378">
        <v>434664</v>
      </c>
      <c r="BO15" s="379"/>
      <c r="BP15" s="379"/>
      <c r="BQ15" s="379"/>
      <c r="BR15" s="379"/>
      <c r="BS15" s="379"/>
      <c r="BT15" s="379"/>
      <c r="BU15" s="380"/>
      <c r="BV15" s="378">
        <v>407259</v>
      </c>
      <c r="BW15" s="379"/>
      <c r="BX15" s="379"/>
      <c r="BY15" s="379"/>
      <c r="BZ15" s="379"/>
      <c r="CA15" s="379"/>
      <c r="CB15" s="379"/>
      <c r="CC15" s="380"/>
      <c r="CD15" s="513" t="s">
        <v>129</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130</v>
      </c>
      <c r="M16" s="524"/>
      <c r="N16" s="524"/>
      <c r="O16" s="524"/>
      <c r="P16" s="524"/>
      <c r="Q16" s="525"/>
      <c r="R16" s="516" t="s">
        <v>131</v>
      </c>
      <c r="S16" s="517"/>
      <c r="T16" s="517"/>
      <c r="U16" s="517"/>
      <c r="V16" s="518"/>
      <c r="W16" s="405"/>
      <c r="X16" s="406"/>
      <c r="Y16" s="406"/>
      <c r="Z16" s="406"/>
      <c r="AA16" s="406"/>
      <c r="AB16" s="395"/>
      <c r="AC16" s="499">
        <v>24.8</v>
      </c>
      <c r="AD16" s="500"/>
      <c r="AE16" s="500"/>
      <c r="AF16" s="500"/>
      <c r="AG16" s="501"/>
      <c r="AH16" s="499">
        <v>28.4</v>
      </c>
      <c r="AI16" s="500"/>
      <c r="AJ16" s="500"/>
      <c r="AK16" s="500"/>
      <c r="AL16" s="502"/>
      <c r="AM16" s="444"/>
      <c r="AN16" s="445"/>
      <c r="AO16" s="445"/>
      <c r="AP16" s="445"/>
      <c r="AQ16" s="445"/>
      <c r="AR16" s="445"/>
      <c r="AS16" s="445"/>
      <c r="AT16" s="446"/>
      <c r="AU16" s="447"/>
      <c r="AV16" s="448"/>
      <c r="AW16" s="448"/>
      <c r="AX16" s="448"/>
      <c r="AY16" s="449" t="s">
        <v>132</v>
      </c>
      <c r="AZ16" s="450"/>
      <c r="BA16" s="450"/>
      <c r="BB16" s="450"/>
      <c r="BC16" s="450"/>
      <c r="BD16" s="450"/>
      <c r="BE16" s="450"/>
      <c r="BF16" s="450"/>
      <c r="BG16" s="450"/>
      <c r="BH16" s="450"/>
      <c r="BI16" s="450"/>
      <c r="BJ16" s="450"/>
      <c r="BK16" s="450"/>
      <c r="BL16" s="450"/>
      <c r="BM16" s="451"/>
      <c r="BN16" s="415">
        <v>2661596</v>
      </c>
      <c r="BO16" s="416"/>
      <c r="BP16" s="416"/>
      <c r="BQ16" s="416"/>
      <c r="BR16" s="416"/>
      <c r="BS16" s="416"/>
      <c r="BT16" s="416"/>
      <c r="BU16" s="417"/>
      <c r="BV16" s="415">
        <v>2547193</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133</v>
      </c>
      <c r="N17" s="520"/>
      <c r="O17" s="520"/>
      <c r="P17" s="520"/>
      <c r="Q17" s="521"/>
      <c r="R17" s="516" t="s">
        <v>131</v>
      </c>
      <c r="S17" s="517"/>
      <c r="T17" s="517"/>
      <c r="U17" s="517"/>
      <c r="V17" s="518"/>
      <c r="W17" s="431" t="s">
        <v>134</v>
      </c>
      <c r="X17" s="432"/>
      <c r="Y17" s="432"/>
      <c r="Z17" s="432"/>
      <c r="AA17" s="432"/>
      <c r="AB17" s="422"/>
      <c r="AC17" s="466">
        <v>966</v>
      </c>
      <c r="AD17" s="467"/>
      <c r="AE17" s="467"/>
      <c r="AF17" s="467"/>
      <c r="AG17" s="506"/>
      <c r="AH17" s="466">
        <v>1077</v>
      </c>
      <c r="AI17" s="467"/>
      <c r="AJ17" s="467"/>
      <c r="AK17" s="467"/>
      <c r="AL17" s="468"/>
      <c r="AM17" s="444"/>
      <c r="AN17" s="445"/>
      <c r="AO17" s="445"/>
      <c r="AP17" s="445"/>
      <c r="AQ17" s="445"/>
      <c r="AR17" s="445"/>
      <c r="AS17" s="445"/>
      <c r="AT17" s="446"/>
      <c r="AU17" s="447"/>
      <c r="AV17" s="448"/>
      <c r="AW17" s="448"/>
      <c r="AX17" s="448"/>
      <c r="AY17" s="449" t="s">
        <v>135</v>
      </c>
      <c r="AZ17" s="450"/>
      <c r="BA17" s="450"/>
      <c r="BB17" s="450"/>
      <c r="BC17" s="450"/>
      <c r="BD17" s="450"/>
      <c r="BE17" s="450"/>
      <c r="BF17" s="450"/>
      <c r="BG17" s="450"/>
      <c r="BH17" s="450"/>
      <c r="BI17" s="450"/>
      <c r="BJ17" s="450"/>
      <c r="BK17" s="450"/>
      <c r="BL17" s="450"/>
      <c r="BM17" s="451"/>
      <c r="BN17" s="415">
        <v>530663</v>
      </c>
      <c r="BO17" s="416"/>
      <c r="BP17" s="416"/>
      <c r="BQ17" s="416"/>
      <c r="BR17" s="416"/>
      <c r="BS17" s="416"/>
      <c r="BT17" s="416"/>
      <c r="BU17" s="417"/>
      <c r="BV17" s="415">
        <v>502803</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136</v>
      </c>
      <c r="C18" s="458"/>
      <c r="D18" s="458"/>
      <c r="E18" s="527"/>
      <c r="F18" s="527"/>
      <c r="G18" s="527"/>
      <c r="H18" s="527"/>
      <c r="I18" s="527"/>
      <c r="J18" s="527"/>
      <c r="K18" s="527"/>
      <c r="L18" s="528">
        <v>315.06</v>
      </c>
      <c r="M18" s="528"/>
      <c r="N18" s="528"/>
      <c r="O18" s="528"/>
      <c r="P18" s="528"/>
      <c r="Q18" s="528"/>
      <c r="R18" s="529"/>
      <c r="S18" s="529"/>
      <c r="T18" s="529"/>
      <c r="U18" s="529"/>
      <c r="V18" s="530"/>
      <c r="W18" s="433"/>
      <c r="X18" s="434"/>
      <c r="Y18" s="434"/>
      <c r="Z18" s="434"/>
      <c r="AA18" s="434"/>
      <c r="AB18" s="425"/>
      <c r="AC18" s="531">
        <v>51.9</v>
      </c>
      <c r="AD18" s="532"/>
      <c r="AE18" s="532"/>
      <c r="AF18" s="532"/>
      <c r="AG18" s="533"/>
      <c r="AH18" s="531">
        <v>46.3</v>
      </c>
      <c r="AI18" s="532"/>
      <c r="AJ18" s="532"/>
      <c r="AK18" s="532"/>
      <c r="AL18" s="534"/>
      <c r="AM18" s="444"/>
      <c r="AN18" s="445"/>
      <c r="AO18" s="445"/>
      <c r="AP18" s="445"/>
      <c r="AQ18" s="445"/>
      <c r="AR18" s="445"/>
      <c r="AS18" s="445"/>
      <c r="AT18" s="446"/>
      <c r="AU18" s="447"/>
      <c r="AV18" s="448"/>
      <c r="AW18" s="448"/>
      <c r="AX18" s="448"/>
      <c r="AY18" s="449" t="s">
        <v>137</v>
      </c>
      <c r="AZ18" s="450"/>
      <c r="BA18" s="450"/>
      <c r="BB18" s="450"/>
      <c r="BC18" s="450"/>
      <c r="BD18" s="450"/>
      <c r="BE18" s="450"/>
      <c r="BF18" s="450"/>
      <c r="BG18" s="450"/>
      <c r="BH18" s="450"/>
      <c r="BI18" s="450"/>
      <c r="BJ18" s="450"/>
      <c r="BK18" s="450"/>
      <c r="BL18" s="450"/>
      <c r="BM18" s="451"/>
      <c r="BN18" s="415">
        <v>2357544</v>
      </c>
      <c r="BO18" s="416"/>
      <c r="BP18" s="416"/>
      <c r="BQ18" s="416"/>
      <c r="BR18" s="416"/>
      <c r="BS18" s="416"/>
      <c r="BT18" s="416"/>
      <c r="BU18" s="417"/>
      <c r="BV18" s="415">
        <v>2553224</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138</v>
      </c>
      <c r="C19" s="458"/>
      <c r="D19" s="458"/>
      <c r="E19" s="527"/>
      <c r="F19" s="527"/>
      <c r="G19" s="527"/>
      <c r="H19" s="527"/>
      <c r="I19" s="527"/>
      <c r="J19" s="527"/>
      <c r="K19" s="527"/>
      <c r="L19" s="535">
        <v>13</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139</v>
      </c>
      <c r="AZ19" s="450"/>
      <c r="BA19" s="450"/>
      <c r="BB19" s="450"/>
      <c r="BC19" s="450"/>
      <c r="BD19" s="450"/>
      <c r="BE19" s="450"/>
      <c r="BF19" s="450"/>
      <c r="BG19" s="450"/>
      <c r="BH19" s="450"/>
      <c r="BI19" s="450"/>
      <c r="BJ19" s="450"/>
      <c r="BK19" s="450"/>
      <c r="BL19" s="450"/>
      <c r="BM19" s="451"/>
      <c r="BN19" s="415">
        <v>4183288</v>
      </c>
      <c r="BO19" s="416"/>
      <c r="BP19" s="416"/>
      <c r="BQ19" s="416"/>
      <c r="BR19" s="416"/>
      <c r="BS19" s="416"/>
      <c r="BT19" s="416"/>
      <c r="BU19" s="417"/>
      <c r="BV19" s="415">
        <v>3454792</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140</v>
      </c>
      <c r="C20" s="458"/>
      <c r="D20" s="458"/>
      <c r="E20" s="527"/>
      <c r="F20" s="527"/>
      <c r="G20" s="527"/>
      <c r="H20" s="527"/>
      <c r="I20" s="527"/>
      <c r="J20" s="527"/>
      <c r="K20" s="527"/>
      <c r="L20" s="535">
        <v>2050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141</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142</v>
      </c>
      <c r="C22" s="546"/>
      <c r="D22" s="547"/>
      <c r="E22" s="427" t="s">
        <v>1</v>
      </c>
      <c r="F22" s="432"/>
      <c r="G22" s="432"/>
      <c r="H22" s="432"/>
      <c r="I22" s="432"/>
      <c r="J22" s="432"/>
      <c r="K22" s="422"/>
      <c r="L22" s="427" t="s">
        <v>143</v>
      </c>
      <c r="M22" s="432"/>
      <c r="N22" s="432"/>
      <c r="O22" s="432"/>
      <c r="P22" s="422"/>
      <c r="Q22" s="554" t="s">
        <v>144</v>
      </c>
      <c r="R22" s="555"/>
      <c r="S22" s="555"/>
      <c r="T22" s="555"/>
      <c r="U22" s="555"/>
      <c r="V22" s="556"/>
      <c r="W22" s="560" t="s">
        <v>145</v>
      </c>
      <c r="X22" s="546"/>
      <c r="Y22" s="547"/>
      <c r="Z22" s="427" t="s">
        <v>1</v>
      </c>
      <c r="AA22" s="432"/>
      <c r="AB22" s="432"/>
      <c r="AC22" s="432"/>
      <c r="AD22" s="432"/>
      <c r="AE22" s="432"/>
      <c r="AF22" s="432"/>
      <c r="AG22" s="422"/>
      <c r="AH22" s="573" t="s">
        <v>146</v>
      </c>
      <c r="AI22" s="432"/>
      <c r="AJ22" s="432"/>
      <c r="AK22" s="432"/>
      <c r="AL22" s="422"/>
      <c r="AM22" s="573" t="s">
        <v>147</v>
      </c>
      <c r="AN22" s="574"/>
      <c r="AO22" s="574"/>
      <c r="AP22" s="574"/>
      <c r="AQ22" s="574"/>
      <c r="AR22" s="575"/>
      <c r="AS22" s="554" t="s">
        <v>144</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148</v>
      </c>
      <c r="AZ23" s="376"/>
      <c r="BA23" s="376"/>
      <c r="BB23" s="376"/>
      <c r="BC23" s="376"/>
      <c r="BD23" s="376"/>
      <c r="BE23" s="376"/>
      <c r="BF23" s="376"/>
      <c r="BG23" s="376"/>
      <c r="BH23" s="376"/>
      <c r="BI23" s="376"/>
      <c r="BJ23" s="376"/>
      <c r="BK23" s="376"/>
      <c r="BL23" s="376"/>
      <c r="BM23" s="377"/>
      <c r="BN23" s="415">
        <v>2986338</v>
      </c>
      <c r="BO23" s="416"/>
      <c r="BP23" s="416"/>
      <c r="BQ23" s="416"/>
      <c r="BR23" s="416"/>
      <c r="BS23" s="416"/>
      <c r="BT23" s="416"/>
      <c r="BU23" s="417"/>
      <c r="BV23" s="415">
        <v>3745914</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149</v>
      </c>
      <c r="F24" s="445"/>
      <c r="G24" s="445"/>
      <c r="H24" s="445"/>
      <c r="I24" s="445"/>
      <c r="J24" s="445"/>
      <c r="K24" s="446"/>
      <c r="L24" s="466">
        <v>1</v>
      </c>
      <c r="M24" s="467"/>
      <c r="N24" s="467"/>
      <c r="O24" s="467"/>
      <c r="P24" s="506"/>
      <c r="Q24" s="466">
        <v>6510</v>
      </c>
      <c r="R24" s="467"/>
      <c r="S24" s="467"/>
      <c r="T24" s="467"/>
      <c r="U24" s="467"/>
      <c r="V24" s="506"/>
      <c r="W24" s="561"/>
      <c r="X24" s="549"/>
      <c r="Y24" s="550"/>
      <c r="Z24" s="465" t="s">
        <v>150</v>
      </c>
      <c r="AA24" s="445"/>
      <c r="AB24" s="445"/>
      <c r="AC24" s="445"/>
      <c r="AD24" s="445"/>
      <c r="AE24" s="445"/>
      <c r="AF24" s="445"/>
      <c r="AG24" s="446"/>
      <c r="AH24" s="466">
        <v>87</v>
      </c>
      <c r="AI24" s="467"/>
      <c r="AJ24" s="467"/>
      <c r="AK24" s="467"/>
      <c r="AL24" s="506"/>
      <c r="AM24" s="466">
        <v>258999</v>
      </c>
      <c r="AN24" s="467"/>
      <c r="AO24" s="467"/>
      <c r="AP24" s="467"/>
      <c r="AQ24" s="467"/>
      <c r="AR24" s="506"/>
      <c r="AS24" s="466">
        <v>2977</v>
      </c>
      <c r="AT24" s="467"/>
      <c r="AU24" s="467"/>
      <c r="AV24" s="467"/>
      <c r="AW24" s="467"/>
      <c r="AX24" s="468"/>
      <c r="AY24" s="581" t="s">
        <v>151</v>
      </c>
      <c r="AZ24" s="582"/>
      <c r="BA24" s="582"/>
      <c r="BB24" s="582"/>
      <c r="BC24" s="582"/>
      <c r="BD24" s="582"/>
      <c r="BE24" s="582"/>
      <c r="BF24" s="582"/>
      <c r="BG24" s="582"/>
      <c r="BH24" s="582"/>
      <c r="BI24" s="582"/>
      <c r="BJ24" s="582"/>
      <c r="BK24" s="582"/>
      <c r="BL24" s="582"/>
      <c r="BM24" s="583"/>
      <c r="BN24" s="415">
        <v>2297816</v>
      </c>
      <c r="BO24" s="416"/>
      <c r="BP24" s="416"/>
      <c r="BQ24" s="416"/>
      <c r="BR24" s="416"/>
      <c r="BS24" s="416"/>
      <c r="BT24" s="416"/>
      <c r="BU24" s="417"/>
      <c r="BV24" s="415">
        <v>2380240</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152</v>
      </c>
      <c r="F25" s="445"/>
      <c r="G25" s="445"/>
      <c r="H25" s="445"/>
      <c r="I25" s="445"/>
      <c r="J25" s="445"/>
      <c r="K25" s="446"/>
      <c r="L25" s="466">
        <v>2</v>
      </c>
      <c r="M25" s="467"/>
      <c r="N25" s="467"/>
      <c r="O25" s="467"/>
      <c r="P25" s="506"/>
      <c r="Q25" s="466">
        <v>6080</v>
      </c>
      <c r="R25" s="467"/>
      <c r="S25" s="467"/>
      <c r="T25" s="467"/>
      <c r="U25" s="467"/>
      <c r="V25" s="506"/>
      <c r="W25" s="561"/>
      <c r="X25" s="549"/>
      <c r="Y25" s="550"/>
      <c r="Z25" s="465" t="s">
        <v>153</v>
      </c>
      <c r="AA25" s="445"/>
      <c r="AB25" s="445"/>
      <c r="AC25" s="445"/>
      <c r="AD25" s="445"/>
      <c r="AE25" s="445"/>
      <c r="AF25" s="445"/>
      <c r="AG25" s="446"/>
      <c r="AH25" s="466" t="s">
        <v>117</v>
      </c>
      <c r="AI25" s="467"/>
      <c r="AJ25" s="467"/>
      <c r="AK25" s="467"/>
      <c r="AL25" s="506"/>
      <c r="AM25" s="466" t="s">
        <v>117</v>
      </c>
      <c r="AN25" s="467"/>
      <c r="AO25" s="467"/>
      <c r="AP25" s="467"/>
      <c r="AQ25" s="467"/>
      <c r="AR25" s="506"/>
      <c r="AS25" s="466" t="s">
        <v>117</v>
      </c>
      <c r="AT25" s="467"/>
      <c r="AU25" s="467"/>
      <c r="AV25" s="467"/>
      <c r="AW25" s="467"/>
      <c r="AX25" s="468"/>
      <c r="AY25" s="375" t="s">
        <v>154</v>
      </c>
      <c r="AZ25" s="376"/>
      <c r="BA25" s="376"/>
      <c r="BB25" s="376"/>
      <c r="BC25" s="376"/>
      <c r="BD25" s="376"/>
      <c r="BE25" s="376"/>
      <c r="BF25" s="376"/>
      <c r="BG25" s="376"/>
      <c r="BH25" s="376"/>
      <c r="BI25" s="376"/>
      <c r="BJ25" s="376"/>
      <c r="BK25" s="376"/>
      <c r="BL25" s="376"/>
      <c r="BM25" s="377"/>
      <c r="BN25" s="378">
        <v>2041458</v>
      </c>
      <c r="BO25" s="379"/>
      <c r="BP25" s="379"/>
      <c r="BQ25" s="379"/>
      <c r="BR25" s="379"/>
      <c r="BS25" s="379"/>
      <c r="BT25" s="379"/>
      <c r="BU25" s="380"/>
      <c r="BV25" s="378">
        <v>1884964</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155</v>
      </c>
      <c r="F26" s="445"/>
      <c r="G26" s="445"/>
      <c r="H26" s="445"/>
      <c r="I26" s="445"/>
      <c r="J26" s="445"/>
      <c r="K26" s="446"/>
      <c r="L26" s="466">
        <v>1</v>
      </c>
      <c r="M26" s="467"/>
      <c r="N26" s="467"/>
      <c r="O26" s="467"/>
      <c r="P26" s="506"/>
      <c r="Q26" s="466">
        <v>5510</v>
      </c>
      <c r="R26" s="467"/>
      <c r="S26" s="467"/>
      <c r="T26" s="467"/>
      <c r="U26" s="467"/>
      <c r="V26" s="506"/>
      <c r="W26" s="561"/>
      <c r="X26" s="549"/>
      <c r="Y26" s="550"/>
      <c r="Z26" s="465" t="s">
        <v>156</v>
      </c>
      <c r="AA26" s="571"/>
      <c r="AB26" s="571"/>
      <c r="AC26" s="571"/>
      <c r="AD26" s="571"/>
      <c r="AE26" s="571"/>
      <c r="AF26" s="571"/>
      <c r="AG26" s="572"/>
      <c r="AH26" s="466">
        <v>1</v>
      </c>
      <c r="AI26" s="467"/>
      <c r="AJ26" s="467"/>
      <c r="AK26" s="467"/>
      <c r="AL26" s="506"/>
      <c r="AM26" s="466" t="s">
        <v>157</v>
      </c>
      <c r="AN26" s="467"/>
      <c r="AO26" s="467"/>
      <c r="AP26" s="467"/>
      <c r="AQ26" s="467"/>
      <c r="AR26" s="506"/>
      <c r="AS26" s="466" t="s">
        <v>157</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117</v>
      </c>
      <c r="BO26" s="416"/>
      <c r="BP26" s="416"/>
      <c r="BQ26" s="416"/>
      <c r="BR26" s="416"/>
      <c r="BS26" s="416"/>
      <c r="BT26" s="416"/>
      <c r="BU26" s="417"/>
      <c r="BV26" s="415" t="s">
        <v>117</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2680</v>
      </c>
      <c r="R27" s="467"/>
      <c r="S27" s="467"/>
      <c r="T27" s="467"/>
      <c r="U27" s="467"/>
      <c r="V27" s="506"/>
      <c r="W27" s="561"/>
      <c r="X27" s="549"/>
      <c r="Y27" s="550"/>
      <c r="Z27" s="465" t="s">
        <v>160</v>
      </c>
      <c r="AA27" s="445"/>
      <c r="AB27" s="445"/>
      <c r="AC27" s="445"/>
      <c r="AD27" s="445"/>
      <c r="AE27" s="445"/>
      <c r="AF27" s="445"/>
      <c r="AG27" s="446"/>
      <c r="AH27" s="466" t="s">
        <v>117</v>
      </c>
      <c r="AI27" s="467"/>
      <c r="AJ27" s="467"/>
      <c r="AK27" s="467"/>
      <c r="AL27" s="506"/>
      <c r="AM27" s="466" t="s">
        <v>117</v>
      </c>
      <c r="AN27" s="467"/>
      <c r="AO27" s="467"/>
      <c r="AP27" s="467"/>
      <c r="AQ27" s="467"/>
      <c r="AR27" s="506"/>
      <c r="AS27" s="466" t="s">
        <v>117</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225329</v>
      </c>
      <c r="BO27" s="585"/>
      <c r="BP27" s="585"/>
      <c r="BQ27" s="585"/>
      <c r="BR27" s="585"/>
      <c r="BS27" s="585"/>
      <c r="BT27" s="585"/>
      <c r="BU27" s="586"/>
      <c r="BV27" s="584">
        <v>218882</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2140</v>
      </c>
      <c r="R28" s="467"/>
      <c r="S28" s="467"/>
      <c r="T28" s="467"/>
      <c r="U28" s="467"/>
      <c r="V28" s="506"/>
      <c r="W28" s="561"/>
      <c r="X28" s="549"/>
      <c r="Y28" s="550"/>
      <c r="Z28" s="465" t="s">
        <v>163</v>
      </c>
      <c r="AA28" s="445"/>
      <c r="AB28" s="445"/>
      <c r="AC28" s="445"/>
      <c r="AD28" s="445"/>
      <c r="AE28" s="445"/>
      <c r="AF28" s="445"/>
      <c r="AG28" s="446"/>
      <c r="AH28" s="466" t="s">
        <v>117</v>
      </c>
      <c r="AI28" s="467"/>
      <c r="AJ28" s="467"/>
      <c r="AK28" s="467"/>
      <c r="AL28" s="506"/>
      <c r="AM28" s="466" t="s">
        <v>117</v>
      </c>
      <c r="AN28" s="467"/>
      <c r="AO28" s="467"/>
      <c r="AP28" s="467"/>
      <c r="AQ28" s="467"/>
      <c r="AR28" s="506"/>
      <c r="AS28" s="466" t="s">
        <v>117</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526459</v>
      </c>
      <c r="BO28" s="379"/>
      <c r="BP28" s="379"/>
      <c r="BQ28" s="379"/>
      <c r="BR28" s="379"/>
      <c r="BS28" s="379"/>
      <c r="BT28" s="379"/>
      <c r="BU28" s="380"/>
      <c r="BV28" s="378">
        <v>618612</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8</v>
      </c>
      <c r="M29" s="467"/>
      <c r="N29" s="467"/>
      <c r="O29" s="467"/>
      <c r="P29" s="506"/>
      <c r="Q29" s="466">
        <v>1920</v>
      </c>
      <c r="R29" s="467"/>
      <c r="S29" s="467"/>
      <c r="T29" s="467"/>
      <c r="U29" s="467"/>
      <c r="V29" s="506"/>
      <c r="W29" s="562"/>
      <c r="X29" s="563"/>
      <c r="Y29" s="564"/>
      <c r="Z29" s="465" t="s">
        <v>167</v>
      </c>
      <c r="AA29" s="445"/>
      <c r="AB29" s="445"/>
      <c r="AC29" s="445"/>
      <c r="AD29" s="445"/>
      <c r="AE29" s="445"/>
      <c r="AF29" s="445"/>
      <c r="AG29" s="446"/>
      <c r="AH29" s="466">
        <v>87</v>
      </c>
      <c r="AI29" s="467"/>
      <c r="AJ29" s="467"/>
      <c r="AK29" s="467"/>
      <c r="AL29" s="506"/>
      <c r="AM29" s="466">
        <v>258999</v>
      </c>
      <c r="AN29" s="467"/>
      <c r="AO29" s="467"/>
      <c r="AP29" s="467"/>
      <c r="AQ29" s="467"/>
      <c r="AR29" s="506"/>
      <c r="AS29" s="466">
        <v>2977</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849235</v>
      </c>
      <c r="BO29" s="416"/>
      <c r="BP29" s="416"/>
      <c r="BQ29" s="416"/>
      <c r="BR29" s="416"/>
      <c r="BS29" s="416"/>
      <c r="BT29" s="416"/>
      <c r="BU29" s="417"/>
      <c r="BV29" s="415">
        <v>843000</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90</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1165305</v>
      </c>
      <c r="BO30" s="585"/>
      <c r="BP30" s="585"/>
      <c r="BQ30" s="585"/>
      <c r="BR30" s="585"/>
      <c r="BS30" s="585"/>
      <c r="BT30" s="585"/>
      <c r="BU30" s="586"/>
      <c r="BV30" s="584">
        <v>1474592</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2</v>
      </c>
      <c r="V34" s="596"/>
      <c r="W34" s="597" t="str">
        <f>IF('各会計、関係団体の財政状況及び健全化判断比率'!B28="","",'各会計、関係団体の財政状況及び健全化判断比率'!B28)</f>
        <v>国民健康保険特別会計</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5</v>
      </c>
      <c r="BF34" s="596"/>
      <c r="BG34" s="597" t="str">
        <f>IF('各会計、関係団体の財政状況及び健全化判断比率'!B31="","",'各会計、関係団体の財政状況及び健全化判断比率'!B31)</f>
        <v>簡易水道事業特別会計</v>
      </c>
      <c r="BH34" s="597"/>
      <c r="BI34" s="597"/>
      <c r="BJ34" s="597"/>
      <c r="BK34" s="597"/>
      <c r="BL34" s="597"/>
      <c r="BM34" s="597"/>
      <c r="BN34" s="597"/>
      <c r="BO34" s="597"/>
      <c r="BP34" s="597"/>
      <c r="BQ34" s="597"/>
      <c r="BR34" s="597"/>
      <c r="BS34" s="597"/>
      <c r="BT34" s="597"/>
      <c r="BU34" s="597"/>
      <c r="BV34" s="165"/>
      <c r="BW34" s="596">
        <f>IF(BY34="","",MAX(C34:D43,U34:V43,AM34:AN43,BE34:BF43)+1)</f>
        <v>6</v>
      </c>
      <c r="BX34" s="596"/>
      <c r="BY34" s="597" t="str">
        <f>IF('各会計、関係団体の財政状況及び健全化判断比率'!B68="","",'各会計、関係団体の財政状況及び健全化判断比率'!B68)</f>
        <v>高知県広域食肉センター事務組合　一般会計</v>
      </c>
      <c r="BZ34" s="597"/>
      <c r="CA34" s="597"/>
      <c r="CB34" s="597"/>
      <c r="CC34" s="597"/>
      <c r="CD34" s="597"/>
      <c r="CE34" s="597"/>
      <c r="CF34" s="597"/>
      <c r="CG34" s="597"/>
      <c r="CH34" s="597"/>
      <c r="CI34" s="597"/>
      <c r="CJ34" s="597"/>
      <c r="CK34" s="597"/>
      <c r="CL34" s="597"/>
      <c r="CM34" s="597"/>
      <c r="CN34" s="165"/>
      <c r="CO34" s="596">
        <f>IF(CQ34="","",MAX(C34:D43,U34:V43,AM34:AN43,BE34:BF43,BW34:BX43)+1)</f>
        <v>16</v>
      </c>
      <c r="CP34" s="596"/>
      <c r="CQ34" s="597" t="str">
        <f>IF('各会計、関係団体の財政状況及び健全化判断比率'!BS7="","",'各会計、関係団体の財政状況及び健全化判断比率'!BS7)</f>
        <v>大豊町観光開発協会</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t="str">
        <f>IF(E35="","",C34+1)</f>
        <v/>
      </c>
      <c r="D35" s="596"/>
      <c r="E35" s="597" t="str">
        <f>IF('各会計、関係団体の財政状況及び健全化判断比率'!B8="","",'各会計、関係団体の財政状況及び健全化判断比率'!B8)</f>
        <v/>
      </c>
      <c r="F35" s="597"/>
      <c r="G35" s="597"/>
      <c r="H35" s="597"/>
      <c r="I35" s="597"/>
      <c r="J35" s="597"/>
      <c r="K35" s="597"/>
      <c r="L35" s="597"/>
      <c r="M35" s="597"/>
      <c r="N35" s="597"/>
      <c r="O35" s="597"/>
      <c r="P35" s="597"/>
      <c r="Q35" s="597"/>
      <c r="R35" s="597"/>
      <c r="S35" s="597"/>
      <c r="T35" s="165"/>
      <c r="U35" s="596">
        <f>IF(W35="","",U34+1)</f>
        <v>3</v>
      </c>
      <c r="V35" s="596"/>
      <c r="W35" s="597" t="str">
        <f>IF('各会計、関係団体の財政状況及び健全化判断比率'!B29="","",'各会計、関係団体の財政状況及び健全化判断比率'!B29)</f>
        <v>介護保険特別会計</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7</v>
      </c>
      <c r="BX35" s="596"/>
      <c r="BY35" s="597" t="str">
        <f>IF('各会計、関係団体の財政状況及び健全化判断比率'!B69="","",'各会計、関係団体の財政状況及び健全化判断比率'!B69)</f>
        <v>嶺北広域行政事務組合　一般会計</v>
      </c>
      <c r="BZ35" s="597"/>
      <c r="CA35" s="597"/>
      <c r="CB35" s="597"/>
      <c r="CC35" s="597"/>
      <c r="CD35" s="597"/>
      <c r="CE35" s="597"/>
      <c r="CF35" s="597"/>
      <c r="CG35" s="597"/>
      <c r="CH35" s="597"/>
      <c r="CI35" s="597"/>
      <c r="CJ35" s="597"/>
      <c r="CK35" s="597"/>
      <c r="CL35" s="597"/>
      <c r="CM35" s="597"/>
      <c r="CN35" s="165"/>
      <c r="CO35" s="596">
        <f t="shared" ref="CO35:CO43" si="3">IF(CQ35="","",CO34+1)</f>
        <v>17</v>
      </c>
      <c r="CP35" s="596"/>
      <c r="CQ35" s="597" t="str">
        <f>IF('各会計、関係団体の財政状況及び健全化判断比率'!BS8="","",'各会計、関係団体の財政状況及び健全化判断比率'!BS8)</f>
        <v>大豊ゆとりファーム</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t="str">
        <f>IF(E36="","",C35+1)</f>
        <v/>
      </c>
      <c r="D36" s="596"/>
      <c r="E36" s="597" t="str">
        <f>IF('各会計、関係団体の財政状況及び健全化判断比率'!B9="","",'各会計、関係団体の財政状況及び健全化判断比率'!B9)</f>
        <v/>
      </c>
      <c r="F36" s="597"/>
      <c r="G36" s="597"/>
      <c r="H36" s="597"/>
      <c r="I36" s="597"/>
      <c r="J36" s="597"/>
      <c r="K36" s="597"/>
      <c r="L36" s="597"/>
      <c r="M36" s="597"/>
      <c r="N36" s="597"/>
      <c r="O36" s="597"/>
      <c r="P36" s="597"/>
      <c r="Q36" s="597"/>
      <c r="R36" s="597"/>
      <c r="S36" s="597"/>
      <c r="T36" s="165"/>
      <c r="U36" s="596">
        <f t="shared" ref="U36:U43" si="4">IF(W36="","",U35+1)</f>
        <v>4</v>
      </c>
      <c r="V36" s="596"/>
      <c r="W36" s="597" t="str">
        <f>IF('各会計、関係団体の財政状況及び健全化判断比率'!B30="","",'各会計、関係団体の財政状況及び健全化判断比率'!B30)</f>
        <v>後期高齢者医療特別会計</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8</v>
      </c>
      <c r="BX36" s="596"/>
      <c r="BY36" s="597" t="str">
        <f>IF('各会計、関係団体の財政状況及び健全化判断比率'!B70="","",'各会計、関係団体の財政状況及び健全化判断比率'!B70)</f>
        <v>嶺北広域行政事務組合　特別養護老人ホーム特別会計</v>
      </c>
      <c r="BZ36" s="597"/>
      <c r="CA36" s="597"/>
      <c r="CB36" s="597"/>
      <c r="CC36" s="597"/>
      <c r="CD36" s="597"/>
      <c r="CE36" s="597"/>
      <c r="CF36" s="597"/>
      <c r="CG36" s="597"/>
      <c r="CH36" s="597"/>
      <c r="CI36" s="597"/>
      <c r="CJ36" s="597"/>
      <c r="CK36" s="597"/>
      <c r="CL36" s="597"/>
      <c r="CM36" s="597"/>
      <c r="CN36" s="165"/>
      <c r="CO36" s="596" t="str">
        <f t="shared" si="3"/>
        <v/>
      </c>
      <c r="CP36" s="596"/>
      <c r="CQ36" s="597" t="str">
        <f>IF('各会計、関係団体の財政状況及び健全化判断比率'!BS9="","",'各会計、関係団体の財政状況及び健全化判断比率'!BS9)</f>
        <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t="str">
        <f>IF(E37="","",C36+1)</f>
        <v/>
      </c>
      <c r="D37" s="596"/>
      <c r="E37" s="597" t="str">
        <f>IF('各会計、関係団体の財政状況及び健全化判断比率'!B10="","",'各会計、関係団体の財政状況及び健全化判断比率'!B10)</f>
        <v/>
      </c>
      <c r="F37" s="597"/>
      <c r="G37" s="597"/>
      <c r="H37" s="597"/>
      <c r="I37" s="597"/>
      <c r="J37" s="597"/>
      <c r="K37" s="597"/>
      <c r="L37" s="597"/>
      <c r="M37" s="597"/>
      <c r="N37" s="597"/>
      <c r="O37" s="597"/>
      <c r="P37" s="597"/>
      <c r="Q37" s="597"/>
      <c r="R37" s="597"/>
      <c r="S37" s="597"/>
      <c r="T37" s="165"/>
      <c r="U37" s="596" t="str">
        <f t="shared" si="4"/>
        <v/>
      </c>
      <c r="V37" s="596"/>
      <c r="W37" s="597"/>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9</v>
      </c>
      <c r="BX37" s="596"/>
      <c r="BY37" s="597" t="str">
        <f>IF('各会計、関係団体の財政状況及び健全化判断比率'!B71="","",'各会計、関係団体の財政状況及び健全化判断比率'!B71)</f>
        <v>嶺北広域行政事務組合　介護認定審査事務特別会計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t="str">
        <f t="shared" si="4"/>
        <v/>
      </c>
      <c r="V38" s="596"/>
      <c r="W38" s="597"/>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10</v>
      </c>
      <c r="BX38" s="596"/>
      <c r="BY38" s="597" t="str">
        <f>IF('各会計、関係団体の財政状況及び健全化判断比率'!B72="","",'各会計、関係団体の財政状況及び健全化判断比率'!B72)</f>
        <v>高知人づくり広域連合　一般会計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11</v>
      </c>
      <c r="BX39" s="596"/>
      <c r="BY39" s="597" t="str">
        <f>IF('各会計、関係団体の財政状況及び健全化判断比率'!B73="","",'各会計、関係団体の財政状況及び健全化判断比率'!B73)</f>
        <v>高知県市町村総合事務組合　一般会計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f t="shared" si="2"/>
        <v>12</v>
      </c>
      <c r="BX40" s="596"/>
      <c r="BY40" s="597" t="str">
        <f>IF('各会計、関係団体の財政状況及び健全化判断比率'!B74="","",'各会計、関係団体の財政状況及び健全化判断比率'!B74)</f>
        <v>高知県市町村総合事務組合　交通災害共済事業特別会計</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f t="shared" si="2"/>
        <v>13</v>
      </c>
      <c r="BX41" s="596"/>
      <c r="BY41" s="597" t="str">
        <f>IF('各会計、関係団体の財政状況及び健全化判断比率'!B75="","",'各会計、関係団体の財政状況及び健全化判断比率'!B75)</f>
        <v>高知県市町村総合事務組合　会館建設事業特別会計</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f t="shared" si="2"/>
        <v>14</v>
      </c>
      <c r="BX42" s="596"/>
      <c r="BY42" s="597" t="str">
        <f>IF('各会計、関係団体の財政状況及び健全化判断比率'!B76="","",'各会計、関係団体の財政状況及び健全化判断比率'!B76)</f>
        <v>高知県後期高齢者医療広域連合　一般会計</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f t="shared" si="2"/>
        <v>15</v>
      </c>
      <c r="BX43" s="596"/>
      <c r="BY43" s="597" t="str">
        <f>IF('各会計、関係団体の財政状況及び健全化判断比率'!B77="","",'各会計、関係団体の財政状況及び健全化判断比率'!B77)</f>
        <v>高知県後期高齢者医療広域連合　特別会計</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524</v>
      </c>
      <c r="G33" s="29" t="s">
        <v>525</v>
      </c>
      <c r="H33" s="29" t="s">
        <v>526</v>
      </c>
      <c r="I33" s="29" t="s">
        <v>527</v>
      </c>
      <c r="J33" s="30" t="s">
        <v>528</v>
      </c>
      <c r="K33" s="22"/>
      <c r="L33" s="22"/>
      <c r="M33" s="22"/>
      <c r="N33" s="22"/>
      <c r="O33" s="22"/>
      <c r="P33" s="22"/>
    </row>
    <row r="34" spans="1:16" ht="39" customHeight="1">
      <c r="A34" s="22"/>
      <c r="B34" s="31"/>
      <c r="C34" s="1181" t="s">
        <v>532</v>
      </c>
      <c r="D34" s="1181"/>
      <c r="E34" s="1182"/>
      <c r="F34" s="32">
        <v>4.84</v>
      </c>
      <c r="G34" s="33">
        <v>4.6500000000000004</v>
      </c>
      <c r="H34" s="33">
        <v>4.8899999999999997</v>
      </c>
      <c r="I34" s="33">
        <v>4.29</v>
      </c>
      <c r="J34" s="34">
        <v>6.88</v>
      </c>
      <c r="K34" s="22"/>
      <c r="L34" s="22"/>
      <c r="M34" s="22"/>
      <c r="N34" s="22"/>
      <c r="O34" s="22"/>
      <c r="P34" s="22"/>
    </row>
    <row r="35" spans="1:16" ht="39" customHeight="1">
      <c r="A35" s="22"/>
      <c r="B35" s="35"/>
      <c r="C35" s="1175" t="s">
        <v>533</v>
      </c>
      <c r="D35" s="1176"/>
      <c r="E35" s="1177"/>
      <c r="F35" s="36">
        <v>0.45</v>
      </c>
      <c r="G35" s="37">
        <v>0.75</v>
      </c>
      <c r="H35" s="37">
        <v>1.1200000000000001</v>
      </c>
      <c r="I35" s="37">
        <v>1.57</v>
      </c>
      <c r="J35" s="38">
        <v>1.1599999999999999</v>
      </c>
      <c r="K35" s="22"/>
      <c r="L35" s="22"/>
      <c r="M35" s="22"/>
      <c r="N35" s="22"/>
      <c r="O35" s="22"/>
      <c r="P35" s="22"/>
    </row>
    <row r="36" spans="1:16" ht="39" customHeight="1">
      <c r="A36" s="22"/>
      <c r="B36" s="35"/>
      <c r="C36" s="1175" t="s">
        <v>534</v>
      </c>
      <c r="D36" s="1176"/>
      <c r="E36" s="1177"/>
      <c r="F36" s="36">
        <v>0.01</v>
      </c>
      <c r="G36" s="37">
        <v>0</v>
      </c>
      <c r="H36" s="37">
        <v>0.01</v>
      </c>
      <c r="I36" s="37">
        <v>0.01</v>
      </c>
      <c r="J36" s="38">
        <v>0.02</v>
      </c>
      <c r="K36" s="22"/>
      <c r="L36" s="22"/>
      <c r="M36" s="22"/>
      <c r="N36" s="22"/>
      <c r="O36" s="22"/>
      <c r="P36" s="22"/>
    </row>
    <row r="37" spans="1:16" ht="39" customHeight="1">
      <c r="A37" s="22"/>
      <c r="B37" s="35"/>
      <c r="C37" s="1175" t="s">
        <v>535</v>
      </c>
      <c r="D37" s="1176"/>
      <c r="E37" s="1177"/>
      <c r="F37" s="36">
        <v>0.15</v>
      </c>
      <c r="G37" s="37">
        <v>0.06</v>
      </c>
      <c r="H37" s="37">
        <v>0.03</v>
      </c>
      <c r="I37" s="37">
        <v>0.02</v>
      </c>
      <c r="J37" s="38">
        <v>0</v>
      </c>
      <c r="K37" s="22"/>
      <c r="L37" s="22"/>
      <c r="M37" s="22"/>
      <c r="N37" s="22"/>
      <c r="O37" s="22"/>
      <c r="P37" s="22"/>
    </row>
    <row r="38" spans="1:16" ht="39" customHeight="1">
      <c r="A38" s="22"/>
      <c r="B38" s="35"/>
      <c r="C38" s="1175" t="s">
        <v>536</v>
      </c>
      <c r="D38" s="1176"/>
      <c r="E38" s="1177"/>
      <c r="F38" s="36">
        <v>0.05</v>
      </c>
      <c r="G38" s="37">
        <v>0</v>
      </c>
      <c r="H38" s="37">
        <v>0.01</v>
      </c>
      <c r="I38" s="37">
        <v>0.14000000000000001</v>
      </c>
      <c r="J38" s="38">
        <v>0</v>
      </c>
      <c r="K38" s="22"/>
      <c r="L38" s="22"/>
      <c r="M38" s="22"/>
      <c r="N38" s="22"/>
      <c r="O38" s="22"/>
      <c r="P38" s="22"/>
    </row>
    <row r="39" spans="1:16" ht="39" customHeight="1">
      <c r="A39" s="22"/>
      <c r="B39" s="35"/>
      <c r="C39" s="1175"/>
      <c r="D39" s="1176"/>
      <c r="E39" s="1177"/>
      <c r="F39" s="36"/>
      <c r="G39" s="37"/>
      <c r="H39" s="37"/>
      <c r="I39" s="37"/>
      <c r="J39" s="38"/>
      <c r="K39" s="22"/>
      <c r="L39" s="22"/>
      <c r="M39" s="22"/>
      <c r="N39" s="22"/>
      <c r="O39" s="22"/>
      <c r="P39" s="22"/>
    </row>
    <row r="40" spans="1:16" ht="39" customHeight="1">
      <c r="A40" s="22"/>
      <c r="B40" s="35"/>
      <c r="C40" s="1175"/>
      <c r="D40" s="1176"/>
      <c r="E40" s="1177"/>
      <c r="F40" s="36"/>
      <c r="G40" s="37"/>
      <c r="H40" s="37"/>
      <c r="I40" s="37"/>
      <c r="J40" s="38"/>
      <c r="K40" s="22"/>
      <c r="L40" s="22"/>
      <c r="M40" s="22"/>
      <c r="N40" s="22"/>
      <c r="O40" s="22"/>
      <c r="P40" s="22"/>
    </row>
    <row r="41" spans="1:16" ht="39" customHeight="1">
      <c r="A41" s="22"/>
      <c r="B41" s="35"/>
      <c r="C41" s="1175"/>
      <c r="D41" s="1176"/>
      <c r="E41" s="1177"/>
      <c r="F41" s="36"/>
      <c r="G41" s="37"/>
      <c r="H41" s="37"/>
      <c r="I41" s="37"/>
      <c r="J41" s="38"/>
      <c r="K41" s="22"/>
      <c r="L41" s="22"/>
      <c r="M41" s="22"/>
      <c r="N41" s="22"/>
      <c r="O41" s="22"/>
      <c r="P41" s="22"/>
    </row>
    <row r="42" spans="1:16" ht="39" customHeight="1">
      <c r="A42" s="22"/>
      <c r="B42" s="39"/>
      <c r="C42" s="1175" t="s">
        <v>537</v>
      </c>
      <c r="D42" s="1176"/>
      <c r="E42" s="1177"/>
      <c r="F42" s="36" t="s">
        <v>484</v>
      </c>
      <c r="G42" s="37" t="s">
        <v>484</v>
      </c>
      <c r="H42" s="37" t="s">
        <v>484</v>
      </c>
      <c r="I42" s="37" t="s">
        <v>484</v>
      </c>
      <c r="J42" s="38" t="s">
        <v>484</v>
      </c>
      <c r="K42" s="22"/>
      <c r="L42" s="22"/>
      <c r="M42" s="22"/>
      <c r="N42" s="22"/>
      <c r="O42" s="22"/>
      <c r="P42" s="22"/>
    </row>
    <row r="43" spans="1:16" ht="39" customHeight="1" thickBot="1">
      <c r="A43" s="22"/>
      <c r="B43" s="40"/>
      <c r="C43" s="1178" t="s">
        <v>538</v>
      </c>
      <c r="D43" s="1179"/>
      <c r="E43" s="1180"/>
      <c r="F43" s="41" t="s">
        <v>484</v>
      </c>
      <c r="G43" s="42" t="s">
        <v>484</v>
      </c>
      <c r="H43" s="42" t="s">
        <v>484</v>
      </c>
      <c r="I43" s="42" t="s">
        <v>484</v>
      </c>
      <c r="J43" s="43" t="s">
        <v>484</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c r="A45" s="48"/>
      <c r="B45" s="1191" t="s">
        <v>10</v>
      </c>
      <c r="C45" s="1192"/>
      <c r="D45" s="58"/>
      <c r="E45" s="1197" t="s">
        <v>11</v>
      </c>
      <c r="F45" s="1197"/>
      <c r="G45" s="1197"/>
      <c r="H45" s="1197"/>
      <c r="I45" s="1197"/>
      <c r="J45" s="1198"/>
      <c r="K45" s="59">
        <v>739</v>
      </c>
      <c r="L45" s="60">
        <v>740</v>
      </c>
      <c r="M45" s="60">
        <v>717</v>
      </c>
      <c r="N45" s="60">
        <v>656</v>
      </c>
      <c r="O45" s="61">
        <v>535</v>
      </c>
      <c r="P45" s="48"/>
      <c r="Q45" s="48"/>
      <c r="R45" s="48"/>
      <c r="S45" s="48"/>
      <c r="T45" s="48"/>
      <c r="U45" s="48"/>
    </row>
    <row r="46" spans="1:21" ht="30.75" customHeight="1">
      <c r="A46" s="48"/>
      <c r="B46" s="1193"/>
      <c r="C46" s="1194"/>
      <c r="D46" s="62"/>
      <c r="E46" s="1185" t="s">
        <v>12</v>
      </c>
      <c r="F46" s="1185"/>
      <c r="G46" s="1185"/>
      <c r="H46" s="1185"/>
      <c r="I46" s="1185"/>
      <c r="J46" s="1186"/>
      <c r="K46" s="63" t="s">
        <v>484</v>
      </c>
      <c r="L46" s="64" t="s">
        <v>484</v>
      </c>
      <c r="M46" s="64" t="s">
        <v>484</v>
      </c>
      <c r="N46" s="64" t="s">
        <v>484</v>
      </c>
      <c r="O46" s="65" t="s">
        <v>484</v>
      </c>
      <c r="P46" s="48"/>
      <c r="Q46" s="48"/>
      <c r="R46" s="48"/>
      <c r="S46" s="48"/>
      <c r="T46" s="48"/>
      <c r="U46" s="48"/>
    </row>
    <row r="47" spans="1:21" ht="30.75" customHeight="1">
      <c r="A47" s="48"/>
      <c r="B47" s="1193"/>
      <c r="C47" s="1194"/>
      <c r="D47" s="62"/>
      <c r="E47" s="1185" t="s">
        <v>13</v>
      </c>
      <c r="F47" s="1185"/>
      <c r="G47" s="1185"/>
      <c r="H47" s="1185"/>
      <c r="I47" s="1185"/>
      <c r="J47" s="1186"/>
      <c r="K47" s="63" t="s">
        <v>484</v>
      </c>
      <c r="L47" s="64" t="s">
        <v>484</v>
      </c>
      <c r="M47" s="64" t="s">
        <v>484</v>
      </c>
      <c r="N47" s="64" t="s">
        <v>484</v>
      </c>
      <c r="O47" s="65" t="s">
        <v>484</v>
      </c>
      <c r="P47" s="48"/>
      <c r="Q47" s="48"/>
      <c r="R47" s="48"/>
      <c r="S47" s="48"/>
      <c r="T47" s="48"/>
      <c r="U47" s="48"/>
    </row>
    <row r="48" spans="1:21" ht="30.75" customHeight="1">
      <c r="A48" s="48"/>
      <c r="B48" s="1193"/>
      <c r="C48" s="1194"/>
      <c r="D48" s="62"/>
      <c r="E48" s="1185" t="s">
        <v>14</v>
      </c>
      <c r="F48" s="1185"/>
      <c r="G48" s="1185"/>
      <c r="H48" s="1185"/>
      <c r="I48" s="1185"/>
      <c r="J48" s="1186"/>
      <c r="K48" s="63">
        <v>42</v>
      </c>
      <c r="L48" s="64">
        <v>42</v>
      </c>
      <c r="M48" s="64">
        <v>52</v>
      </c>
      <c r="N48" s="64">
        <v>41</v>
      </c>
      <c r="O48" s="65">
        <v>34</v>
      </c>
      <c r="P48" s="48"/>
      <c r="Q48" s="48"/>
      <c r="R48" s="48"/>
      <c r="S48" s="48"/>
      <c r="T48" s="48"/>
      <c r="U48" s="48"/>
    </row>
    <row r="49" spans="1:21" ht="30.75" customHeight="1">
      <c r="A49" s="48"/>
      <c r="B49" s="1193"/>
      <c r="C49" s="1194"/>
      <c r="D49" s="62"/>
      <c r="E49" s="1185" t="s">
        <v>15</v>
      </c>
      <c r="F49" s="1185"/>
      <c r="G49" s="1185"/>
      <c r="H49" s="1185"/>
      <c r="I49" s="1185"/>
      <c r="J49" s="1186"/>
      <c r="K49" s="63">
        <v>49</v>
      </c>
      <c r="L49" s="64">
        <v>49</v>
      </c>
      <c r="M49" s="64">
        <v>50</v>
      </c>
      <c r="N49" s="64">
        <v>47</v>
      </c>
      <c r="O49" s="65">
        <v>26</v>
      </c>
      <c r="P49" s="48"/>
      <c r="Q49" s="48"/>
      <c r="R49" s="48"/>
      <c r="S49" s="48"/>
      <c r="T49" s="48"/>
      <c r="U49" s="48"/>
    </row>
    <row r="50" spans="1:21" ht="30.75" customHeight="1">
      <c r="A50" s="48"/>
      <c r="B50" s="1193"/>
      <c r="C50" s="1194"/>
      <c r="D50" s="62"/>
      <c r="E50" s="1185" t="s">
        <v>16</v>
      </c>
      <c r="F50" s="1185"/>
      <c r="G50" s="1185"/>
      <c r="H50" s="1185"/>
      <c r="I50" s="1185"/>
      <c r="J50" s="1186"/>
      <c r="K50" s="63" t="s">
        <v>484</v>
      </c>
      <c r="L50" s="64" t="s">
        <v>484</v>
      </c>
      <c r="M50" s="64" t="s">
        <v>484</v>
      </c>
      <c r="N50" s="64" t="s">
        <v>484</v>
      </c>
      <c r="O50" s="65" t="s">
        <v>484</v>
      </c>
      <c r="P50" s="48"/>
      <c r="Q50" s="48"/>
      <c r="R50" s="48"/>
      <c r="S50" s="48"/>
      <c r="T50" s="48"/>
      <c r="U50" s="48"/>
    </row>
    <row r="51" spans="1:21" ht="30.75" customHeight="1">
      <c r="A51" s="48"/>
      <c r="B51" s="1195"/>
      <c r="C51" s="1196"/>
      <c r="D51" s="66"/>
      <c r="E51" s="1185" t="s">
        <v>17</v>
      </c>
      <c r="F51" s="1185"/>
      <c r="G51" s="1185"/>
      <c r="H51" s="1185"/>
      <c r="I51" s="1185"/>
      <c r="J51" s="1186"/>
      <c r="K51" s="63" t="s">
        <v>484</v>
      </c>
      <c r="L51" s="64" t="s">
        <v>484</v>
      </c>
      <c r="M51" s="64" t="s">
        <v>484</v>
      </c>
      <c r="N51" s="64">
        <v>0</v>
      </c>
      <c r="O51" s="65" t="s">
        <v>484</v>
      </c>
      <c r="P51" s="48"/>
      <c r="Q51" s="48"/>
      <c r="R51" s="48"/>
      <c r="S51" s="48"/>
      <c r="T51" s="48"/>
      <c r="U51" s="48"/>
    </row>
    <row r="52" spans="1:21" ht="30.75" customHeight="1">
      <c r="A52" s="48"/>
      <c r="B52" s="1183" t="s">
        <v>18</v>
      </c>
      <c r="C52" s="1184"/>
      <c r="D52" s="66"/>
      <c r="E52" s="1185" t="s">
        <v>19</v>
      </c>
      <c r="F52" s="1185"/>
      <c r="G52" s="1185"/>
      <c r="H52" s="1185"/>
      <c r="I52" s="1185"/>
      <c r="J52" s="1186"/>
      <c r="K52" s="63">
        <v>484</v>
      </c>
      <c r="L52" s="64">
        <v>480</v>
      </c>
      <c r="M52" s="64">
        <v>461</v>
      </c>
      <c r="N52" s="64">
        <v>453</v>
      </c>
      <c r="O52" s="65">
        <v>421</v>
      </c>
      <c r="P52" s="48"/>
      <c r="Q52" s="48"/>
      <c r="R52" s="48"/>
      <c r="S52" s="48"/>
      <c r="T52" s="48"/>
      <c r="U52" s="48"/>
    </row>
    <row r="53" spans="1:21" ht="30.75" customHeight="1" thickBot="1">
      <c r="A53" s="48"/>
      <c r="B53" s="1187" t="s">
        <v>20</v>
      </c>
      <c r="C53" s="1188"/>
      <c r="D53" s="67"/>
      <c r="E53" s="1189" t="s">
        <v>21</v>
      </c>
      <c r="F53" s="1189"/>
      <c r="G53" s="1189"/>
      <c r="H53" s="1189"/>
      <c r="I53" s="1189"/>
      <c r="J53" s="1190"/>
      <c r="K53" s="68">
        <v>346</v>
      </c>
      <c r="L53" s="69">
        <v>351</v>
      </c>
      <c r="M53" s="69">
        <v>358</v>
      </c>
      <c r="N53" s="69">
        <v>291</v>
      </c>
      <c r="O53" s="70">
        <v>174</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524</v>
      </c>
      <c r="J40" s="79" t="s">
        <v>525</v>
      </c>
      <c r="K40" s="79" t="s">
        <v>526</v>
      </c>
      <c r="L40" s="79" t="s">
        <v>527</v>
      </c>
      <c r="M40" s="80" t="s">
        <v>528</v>
      </c>
    </row>
    <row r="41" spans="2:13" ht="27.75" customHeight="1">
      <c r="B41" s="1199" t="s">
        <v>23</v>
      </c>
      <c r="C41" s="1200"/>
      <c r="D41" s="81"/>
      <c r="E41" s="1205" t="s">
        <v>24</v>
      </c>
      <c r="F41" s="1205"/>
      <c r="G41" s="1205"/>
      <c r="H41" s="1206"/>
      <c r="I41" s="82">
        <v>4809</v>
      </c>
      <c r="J41" s="83">
        <v>4511</v>
      </c>
      <c r="K41" s="83">
        <v>3936</v>
      </c>
      <c r="L41" s="83">
        <v>3746</v>
      </c>
      <c r="M41" s="84">
        <v>2986</v>
      </c>
    </row>
    <row r="42" spans="2:13" ht="27.75" customHeight="1">
      <c r="B42" s="1201"/>
      <c r="C42" s="1202"/>
      <c r="D42" s="85"/>
      <c r="E42" s="1207" t="s">
        <v>25</v>
      </c>
      <c r="F42" s="1207"/>
      <c r="G42" s="1207"/>
      <c r="H42" s="1208"/>
      <c r="I42" s="86" t="s">
        <v>484</v>
      </c>
      <c r="J42" s="87" t="s">
        <v>484</v>
      </c>
      <c r="K42" s="87" t="s">
        <v>484</v>
      </c>
      <c r="L42" s="87" t="s">
        <v>484</v>
      </c>
      <c r="M42" s="88" t="s">
        <v>484</v>
      </c>
    </row>
    <row r="43" spans="2:13" ht="27.75" customHeight="1">
      <c r="B43" s="1201"/>
      <c r="C43" s="1202"/>
      <c r="D43" s="85"/>
      <c r="E43" s="1207" t="s">
        <v>26</v>
      </c>
      <c r="F43" s="1207"/>
      <c r="G43" s="1207"/>
      <c r="H43" s="1208"/>
      <c r="I43" s="86">
        <v>421</v>
      </c>
      <c r="J43" s="87">
        <v>513</v>
      </c>
      <c r="K43" s="87">
        <v>526</v>
      </c>
      <c r="L43" s="87">
        <v>503</v>
      </c>
      <c r="M43" s="88">
        <v>464</v>
      </c>
    </row>
    <row r="44" spans="2:13" ht="27.75" customHeight="1">
      <c r="B44" s="1201"/>
      <c r="C44" s="1202"/>
      <c r="D44" s="85"/>
      <c r="E44" s="1207" t="s">
        <v>27</v>
      </c>
      <c r="F44" s="1207"/>
      <c r="G44" s="1207"/>
      <c r="H44" s="1208"/>
      <c r="I44" s="86">
        <v>163</v>
      </c>
      <c r="J44" s="87">
        <v>117</v>
      </c>
      <c r="K44" s="87">
        <v>116</v>
      </c>
      <c r="L44" s="87">
        <v>71</v>
      </c>
      <c r="M44" s="88">
        <v>62</v>
      </c>
    </row>
    <row r="45" spans="2:13" ht="27.75" customHeight="1">
      <c r="B45" s="1201"/>
      <c r="C45" s="1202"/>
      <c r="D45" s="85"/>
      <c r="E45" s="1207" t="s">
        <v>28</v>
      </c>
      <c r="F45" s="1207"/>
      <c r="G45" s="1207"/>
      <c r="H45" s="1208"/>
      <c r="I45" s="86">
        <v>1431</v>
      </c>
      <c r="J45" s="87">
        <v>1442</v>
      </c>
      <c r="K45" s="87">
        <v>1362</v>
      </c>
      <c r="L45" s="87">
        <v>1300</v>
      </c>
      <c r="M45" s="88">
        <v>1229</v>
      </c>
    </row>
    <row r="46" spans="2:13" ht="27.75" customHeight="1">
      <c r="B46" s="1201"/>
      <c r="C46" s="1202"/>
      <c r="D46" s="85"/>
      <c r="E46" s="1207" t="s">
        <v>29</v>
      </c>
      <c r="F46" s="1207"/>
      <c r="G46" s="1207"/>
      <c r="H46" s="1208"/>
      <c r="I46" s="86" t="s">
        <v>484</v>
      </c>
      <c r="J46" s="87" t="s">
        <v>484</v>
      </c>
      <c r="K46" s="87" t="s">
        <v>484</v>
      </c>
      <c r="L46" s="87" t="s">
        <v>484</v>
      </c>
      <c r="M46" s="88" t="s">
        <v>484</v>
      </c>
    </row>
    <row r="47" spans="2:13" ht="27.75" customHeight="1">
      <c r="B47" s="1201"/>
      <c r="C47" s="1202"/>
      <c r="D47" s="85"/>
      <c r="E47" s="1207" t="s">
        <v>30</v>
      </c>
      <c r="F47" s="1207"/>
      <c r="G47" s="1207"/>
      <c r="H47" s="1208"/>
      <c r="I47" s="86" t="s">
        <v>484</v>
      </c>
      <c r="J47" s="87" t="s">
        <v>484</v>
      </c>
      <c r="K47" s="87" t="s">
        <v>484</v>
      </c>
      <c r="L47" s="87" t="s">
        <v>484</v>
      </c>
      <c r="M47" s="88" t="s">
        <v>484</v>
      </c>
    </row>
    <row r="48" spans="2:13" ht="27.75" customHeight="1">
      <c r="B48" s="1203"/>
      <c r="C48" s="1204"/>
      <c r="D48" s="85"/>
      <c r="E48" s="1207" t="s">
        <v>31</v>
      </c>
      <c r="F48" s="1207"/>
      <c r="G48" s="1207"/>
      <c r="H48" s="1208"/>
      <c r="I48" s="86" t="s">
        <v>484</v>
      </c>
      <c r="J48" s="87" t="s">
        <v>484</v>
      </c>
      <c r="K48" s="87" t="s">
        <v>484</v>
      </c>
      <c r="L48" s="87" t="s">
        <v>484</v>
      </c>
      <c r="M48" s="88" t="s">
        <v>484</v>
      </c>
    </row>
    <row r="49" spans="2:13" ht="27.75" customHeight="1">
      <c r="B49" s="1209" t="s">
        <v>32</v>
      </c>
      <c r="C49" s="1210"/>
      <c r="D49" s="89"/>
      <c r="E49" s="1207" t="s">
        <v>33</v>
      </c>
      <c r="F49" s="1207"/>
      <c r="G49" s="1207"/>
      <c r="H49" s="1208"/>
      <c r="I49" s="86">
        <v>3365</v>
      </c>
      <c r="J49" s="87">
        <v>3471</v>
      </c>
      <c r="K49" s="87">
        <v>3315</v>
      </c>
      <c r="L49" s="87">
        <v>3334</v>
      </c>
      <c r="M49" s="88">
        <v>2932</v>
      </c>
    </row>
    <row r="50" spans="2:13" ht="27.75" customHeight="1">
      <c r="B50" s="1201"/>
      <c r="C50" s="1202"/>
      <c r="D50" s="85"/>
      <c r="E50" s="1207" t="s">
        <v>34</v>
      </c>
      <c r="F50" s="1207"/>
      <c r="G50" s="1207"/>
      <c r="H50" s="1208"/>
      <c r="I50" s="86">
        <v>71</v>
      </c>
      <c r="J50" s="87">
        <v>48</v>
      </c>
      <c r="K50" s="87">
        <v>14</v>
      </c>
      <c r="L50" s="87">
        <v>11</v>
      </c>
      <c r="M50" s="88">
        <v>5</v>
      </c>
    </row>
    <row r="51" spans="2:13" ht="27.75" customHeight="1">
      <c r="B51" s="1203"/>
      <c r="C51" s="1204"/>
      <c r="D51" s="85"/>
      <c r="E51" s="1207" t="s">
        <v>35</v>
      </c>
      <c r="F51" s="1207"/>
      <c r="G51" s="1207"/>
      <c r="H51" s="1208"/>
      <c r="I51" s="86">
        <v>4244</v>
      </c>
      <c r="J51" s="87">
        <v>4121</v>
      </c>
      <c r="K51" s="87">
        <v>3913</v>
      </c>
      <c r="L51" s="87">
        <v>3824</v>
      </c>
      <c r="M51" s="88">
        <v>3626</v>
      </c>
    </row>
    <row r="52" spans="2:13" ht="27.75" customHeight="1" thickBot="1">
      <c r="B52" s="1211" t="s">
        <v>36</v>
      </c>
      <c r="C52" s="1212"/>
      <c r="D52" s="90"/>
      <c r="E52" s="1213" t="s">
        <v>37</v>
      </c>
      <c r="F52" s="1213"/>
      <c r="G52" s="1213"/>
      <c r="H52" s="1214"/>
      <c r="I52" s="91">
        <v>-856</v>
      </c>
      <c r="J52" s="92">
        <v>-1057</v>
      </c>
      <c r="K52" s="92">
        <v>-1303</v>
      </c>
      <c r="L52" s="92">
        <v>-1549</v>
      </c>
      <c r="M52" s="93">
        <v>-1821</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sheetPr>
    <pageSetUpPr fitToPage="1"/>
  </sheetPr>
  <dimension ref="A1:WVY191"/>
  <sheetViews>
    <sheetView showGridLines="0" zoomScale="70" zoomScaleNormal="70"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551</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551</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552</v>
      </c>
      <c r="C41" s="246"/>
      <c r="D41" s="246"/>
      <c r="E41" s="246"/>
      <c r="F41" s="246"/>
      <c r="G41" s="246"/>
      <c r="H41" s="246"/>
      <c r="I41" s="246"/>
      <c r="J41" s="246"/>
      <c r="K41" s="246"/>
      <c r="L41" s="246"/>
      <c r="M41" s="246"/>
      <c r="N41" s="246"/>
      <c r="O41" s="246"/>
      <c r="P41" s="247"/>
    </row>
    <row r="42" spans="2:17">
      <c r="B42" s="248"/>
      <c r="C42" s="244"/>
      <c r="D42" s="244"/>
      <c r="E42" s="244"/>
      <c r="F42" s="244"/>
      <c r="G42" s="351" t="s">
        <v>553</v>
      </c>
      <c r="I42" s="352"/>
      <c r="J42" s="352"/>
      <c r="K42" s="352"/>
      <c r="L42" s="244"/>
      <c r="M42" s="244"/>
      <c r="N42" s="244"/>
      <c r="O42" s="244"/>
    </row>
    <row r="43" spans="2:17">
      <c r="B43" s="248"/>
      <c r="C43" s="244"/>
      <c r="D43" s="244"/>
      <c r="E43" s="244"/>
      <c r="F43" s="244"/>
      <c r="G43" s="1215"/>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554</v>
      </c>
    </row>
    <row r="50" spans="1:17">
      <c r="B50" s="248"/>
      <c r="C50" s="244"/>
      <c r="D50" s="244"/>
      <c r="E50" s="244"/>
      <c r="F50" s="244"/>
      <c r="G50" s="1224"/>
      <c r="H50" s="1225"/>
      <c r="I50" s="1225"/>
      <c r="J50" s="1226"/>
      <c r="K50" s="354" t="s">
        <v>524</v>
      </c>
      <c r="L50" s="354" t="s">
        <v>525</v>
      </c>
      <c r="M50" s="354" t="s">
        <v>526</v>
      </c>
      <c r="N50" s="354" t="s">
        <v>527</v>
      </c>
      <c r="O50" s="354" t="s">
        <v>528</v>
      </c>
    </row>
    <row r="51" spans="1:17">
      <c r="B51" s="248"/>
      <c r="C51" s="244"/>
      <c r="D51" s="244"/>
      <c r="E51" s="244"/>
      <c r="F51" s="244"/>
      <c r="G51" s="1227" t="s">
        <v>555</v>
      </c>
      <c r="H51" s="1228"/>
      <c r="I51" s="1233" t="s">
        <v>556</v>
      </c>
      <c r="J51" s="1233"/>
      <c r="K51" s="1235"/>
      <c r="L51" s="1235"/>
      <c r="M51" s="1235"/>
      <c r="N51" s="1235"/>
      <c r="O51" s="1235"/>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557</v>
      </c>
      <c r="J53" s="1237"/>
      <c r="K53" s="1244"/>
      <c r="L53" s="1244"/>
      <c r="M53" s="1244"/>
      <c r="N53" s="1244"/>
      <c r="O53" s="1244"/>
    </row>
    <row r="54" spans="1:17">
      <c r="A54" s="355"/>
      <c r="B54" s="248"/>
      <c r="C54" s="244"/>
      <c r="D54" s="244"/>
      <c r="E54" s="244"/>
      <c r="F54" s="244"/>
      <c r="G54" s="1231"/>
      <c r="H54" s="1232"/>
      <c r="I54" s="1237"/>
      <c r="J54" s="1237"/>
      <c r="K54" s="1245"/>
      <c r="L54" s="1245"/>
      <c r="M54" s="1245"/>
      <c r="N54" s="1245"/>
      <c r="O54" s="1245"/>
    </row>
    <row r="55" spans="1:17">
      <c r="A55" s="355"/>
      <c r="B55" s="248"/>
      <c r="C55" s="244"/>
      <c r="D55" s="244"/>
      <c r="E55" s="244"/>
      <c r="F55" s="244"/>
      <c r="G55" s="1238" t="s">
        <v>558</v>
      </c>
      <c r="H55" s="1239"/>
      <c r="I55" s="1237" t="s">
        <v>556</v>
      </c>
      <c r="J55" s="1237"/>
      <c r="K55" s="1235"/>
      <c r="L55" s="1235"/>
      <c r="M55" s="1235"/>
      <c r="N55" s="1235"/>
      <c r="O55" s="1235"/>
    </row>
    <row r="56" spans="1:17">
      <c r="A56" s="355"/>
      <c r="B56" s="248"/>
      <c r="C56" s="244"/>
      <c r="D56" s="244"/>
      <c r="E56" s="244"/>
      <c r="F56" s="244"/>
      <c r="G56" s="1240"/>
      <c r="H56" s="1241"/>
      <c r="I56" s="1237"/>
      <c r="J56" s="1237"/>
      <c r="K56" s="1236"/>
      <c r="L56" s="1236"/>
      <c r="M56" s="1236"/>
      <c r="N56" s="1236"/>
      <c r="O56" s="1236"/>
    </row>
    <row r="57" spans="1:17" s="355" customFormat="1">
      <c r="B57" s="356"/>
      <c r="C57" s="352"/>
      <c r="D57" s="352"/>
      <c r="E57" s="352"/>
      <c r="F57" s="352"/>
      <c r="G57" s="1240"/>
      <c r="H57" s="1241"/>
      <c r="I57" s="1246" t="s">
        <v>559</v>
      </c>
      <c r="J57" s="1246"/>
      <c r="K57" s="1244"/>
      <c r="L57" s="1244"/>
      <c r="M57" s="1244"/>
      <c r="N57" s="1244"/>
      <c r="O57" s="1244"/>
      <c r="P57" s="357"/>
      <c r="Q57" s="356"/>
    </row>
    <row r="58" spans="1:17" s="355" customFormat="1">
      <c r="A58" s="243"/>
      <c r="B58" s="356"/>
      <c r="C58" s="352"/>
      <c r="D58" s="352"/>
      <c r="E58" s="352"/>
      <c r="F58" s="352"/>
      <c r="G58" s="1242"/>
      <c r="H58" s="1243"/>
      <c r="I58" s="1246"/>
      <c r="J58" s="1246"/>
      <c r="K58" s="1245"/>
      <c r="L58" s="1245"/>
      <c r="M58" s="1245"/>
      <c r="N58" s="1245"/>
      <c r="O58" s="1245"/>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560</v>
      </c>
      <c r="C63" s="244"/>
      <c r="D63" s="244"/>
      <c r="E63" s="244"/>
      <c r="F63" s="244"/>
      <c r="G63" s="244"/>
      <c r="H63" s="244"/>
      <c r="I63" s="244"/>
      <c r="J63" s="244"/>
      <c r="K63" s="244"/>
      <c r="L63" s="244"/>
      <c r="M63" s="244"/>
      <c r="N63" s="244"/>
      <c r="O63" s="244"/>
    </row>
    <row r="64" spans="1:17">
      <c r="B64" s="248"/>
      <c r="C64" s="244"/>
      <c r="D64" s="244"/>
      <c r="E64" s="244"/>
      <c r="F64" s="244"/>
      <c r="G64" s="351" t="s">
        <v>553</v>
      </c>
      <c r="I64" s="352"/>
      <c r="J64" s="352"/>
      <c r="K64" s="352"/>
      <c r="L64" s="244"/>
      <c r="M64" s="244"/>
      <c r="N64" s="244"/>
      <c r="O64" s="244"/>
    </row>
    <row r="65" spans="2:30" ht="13.5" customHeight="1">
      <c r="B65" s="248"/>
      <c r="C65" s="244"/>
      <c r="D65" s="244"/>
      <c r="E65" s="244"/>
      <c r="F65" s="244"/>
      <c r="G65" s="1247" t="s">
        <v>563</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561</v>
      </c>
      <c r="I71" s="368"/>
      <c r="J71" s="364"/>
      <c r="K71" s="364"/>
      <c r="L71" s="365"/>
      <c r="M71" s="364"/>
      <c r="N71" s="365"/>
      <c r="O71" s="366"/>
    </row>
    <row r="72" spans="2:30">
      <c r="B72" s="248"/>
      <c r="C72" s="244"/>
      <c r="D72" s="244"/>
      <c r="E72" s="244"/>
      <c r="F72" s="244"/>
      <c r="G72" s="1224"/>
      <c r="H72" s="1225"/>
      <c r="I72" s="1225"/>
      <c r="J72" s="1226"/>
      <c r="K72" s="354" t="s">
        <v>524</v>
      </c>
      <c r="L72" s="354" t="s">
        <v>525</v>
      </c>
      <c r="M72" s="354" t="s">
        <v>526</v>
      </c>
      <c r="N72" s="354" t="s">
        <v>527</v>
      </c>
      <c r="O72" s="354" t="s">
        <v>528</v>
      </c>
    </row>
    <row r="73" spans="2:30">
      <c r="B73" s="248"/>
      <c r="C73" s="244"/>
      <c r="D73" s="244"/>
      <c r="E73" s="244"/>
      <c r="F73" s="244"/>
      <c r="G73" s="1227" t="s">
        <v>555</v>
      </c>
      <c r="H73" s="1228"/>
      <c r="I73" s="1233" t="s">
        <v>556</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562</v>
      </c>
      <c r="J75" s="1237"/>
      <c r="K75" s="1249">
        <v>13.3</v>
      </c>
      <c r="L75" s="1249">
        <v>13.8</v>
      </c>
      <c r="M75" s="1249">
        <v>14.5</v>
      </c>
      <c r="N75" s="1249">
        <v>13.9</v>
      </c>
      <c r="O75" s="1249">
        <v>11.4</v>
      </c>
      <c r="U75" s="243">
        <v>81.2</v>
      </c>
      <c r="W75" s="243">
        <v>87.2</v>
      </c>
      <c r="Y75" s="243">
        <v>99.8</v>
      </c>
      <c r="AA75" s="243">
        <v>109.5</v>
      </c>
      <c r="AC75" s="243">
        <v>115.2</v>
      </c>
    </row>
    <row r="76" spans="2:30">
      <c r="B76" s="248"/>
      <c r="C76" s="244"/>
      <c r="D76" s="244"/>
      <c r="E76" s="244"/>
      <c r="F76" s="244"/>
      <c r="G76" s="1231"/>
      <c r="H76" s="1232"/>
      <c r="I76" s="1237"/>
      <c r="J76" s="1237"/>
      <c r="K76" s="1245"/>
      <c r="L76" s="1245"/>
      <c r="M76" s="1245"/>
      <c r="N76" s="1245"/>
      <c r="O76" s="1245"/>
    </row>
    <row r="77" spans="2:30">
      <c r="B77" s="248"/>
      <c r="C77" s="244"/>
      <c r="D77" s="244"/>
      <c r="E77" s="244"/>
      <c r="F77" s="244"/>
      <c r="G77" s="1238" t="s">
        <v>558</v>
      </c>
      <c r="H77" s="1239"/>
      <c r="I77" s="1237" t="s">
        <v>556</v>
      </c>
      <c r="J77" s="1237"/>
      <c r="K77" s="1248">
        <v>0</v>
      </c>
      <c r="L77" s="1248">
        <v>0</v>
      </c>
      <c r="M77" s="1236">
        <v>0</v>
      </c>
      <c r="N77" s="1236">
        <v>0</v>
      </c>
      <c r="O77" s="1236">
        <v>0</v>
      </c>
      <c r="R77" s="243">
        <v>12.3</v>
      </c>
      <c r="T77" s="243">
        <v>11.1</v>
      </c>
    </row>
    <row r="78" spans="2:30">
      <c r="B78" s="248"/>
      <c r="C78" s="244"/>
      <c r="D78" s="244"/>
      <c r="E78" s="244"/>
      <c r="F78" s="244"/>
      <c r="G78" s="1240"/>
      <c r="H78" s="1241"/>
      <c r="I78" s="1237"/>
      <c r="J78" s="1237"/>
      <c r="K78" s="1248"/>
      <c r="L78" s="1248"/>
      <c r="M78" s="1236"/>
      <c r="N78" s="1236"/>
      <c r="O78" s="1236"/>
    </row>
    <row r="79" spans="2:30">
      <c r="B79" s="248"/>
      <c r="C79" s="244"/>
      <c r="D79" s="244"/>
      <c r="E79" s="244"/>
      <c r="F79" s="244"/>
      <c r="G79" s="1240"/>
      <c r="H79" s="1241"/>
      <c r="I79" s="1250" t="s">
        <v>562</v>
      </c>
      <c r="J79" s="1246"/>
      <c r="K79" s="1251">
        <v>11.4</v>
      </c>
      <c r="L79" s="1251">
        <v>10.1</v>
      </c>
      <c r="M79" s="1251">
        <v>9.1999999999999993</v>
      </c>
      <c r="N79" s="1251">
        <v>8.1999999999999993</v>
      </c>
      <c r="O79" s="1251">
        <v>7.8</v>
      </c>
      <c r="V79" s="243">
        <v>53.5</v>
      </c>
      <c r="X79" s="243">
        <v>48.2</v>
      </c>
      <c r="Z79" s="243">
        <v>34.200000000000003</v>
      </c>
      <c r="AB79" s="243">
        <v>30.3</v>
      </c>
      <c r="AD79" s="243">
        <v>28.9</v>
      </c>
    </row>
    <row r="80" spans="2:30">
      <c r="B80" s="248"/>
      <c r="C80" s="244"/>
      <c r="D80" s="244"/>
      <c r="E80" s="244"/>
      <c r="F80" s="244"/>
      <c r="G80" s="1242"/>
      <c r="H80" s="1243"/>
      <c r="I80" s="1246"/>
      <c r="J80" s="1246"/>
      <c r="K80" s="1251"/>
      <c r="L80" s="1251"/>
      <c r="M80" s="1251"/>
      <c r="N80" s="1251"/>
      <c r="O80" s="1251"/>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sheetPr>
    <pageSetUpPr fitToPage="1"/>
  </sheetPr>
  <dimension ref="A1:AH135"/>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523</v>
      </c>
      <c r="G2" s="111"/>
      <c r="H2" s="112"/>
    </row>
    <row r="3" spans="1:8">
      <c r="A3" s="108" t="s">
        <v>516</v>
      </c>
      <c r="B3" s="113"/>
      <c r="C3" s="114"/>
      <c r="D3" s="115">
        <v>156689</v>
      </c>
      <c r="E3" s="116"/>
      <c r="F3" s="117">
        <v>216155</v>
      </c>
      <c r="G3" s="118"/>
      <c r="H3" s="119"/>
    </row>
    <row r="4" spans="1:8">
      <c r="A4" s="120"/>
      <c r="B4" s="121"/>
      <c r="C4" s="122"/>
      <c r="D4" s="123">
        <v>128682</v>
      </c>
      <c r="E4" s="124"/>
      <c r="F4" s="125">
        <v>108827</v>
      </c>
      <c r="G4" s="126"/>
      <c r="H4" s="127"/>
    </row>
    <row r="5" spans="1:8">
      <c r="A5" s="108" t="s">
        <v>518</v>
      </c>
      <c r="B5" s="113"/>
      <c r="C5" s="114"/>
      <c r="D5" s="115">
        <v>138773</v>
      </c>
      <c r="E5" s="116"/>
      <c r="F5" s="117">
        <v>228305</v>
      </c>
      <c r="G5" s="118"/>
      <c r="H5" s="119"/>
    </row>
    <row r="6" spans="1:8">
      <c r="A6" s="120"/>
      <c r="B6" s="121"/>
      <c r="C6" s="122"/>
      <c r="D6" s="123">
        <v>124550</v>
      </c>
      <c r="E6" s="124"/>
      <c r="F6" s="125">
        <v>86611</v>
      </c>
      <c r="G6" s="126"/>
      <c r="H6" s="127"/>
    </row>
    <row r="7" spans="1:8">
      <c r="A7" s="108" t="s">
        <v>519</v>
      </c>
      <c r="B7" s="113"/>
      <c r="C7" s="114"/>
      <c r="D7" s="115">
        <v>381724</v>
      </c>
      <c r="E7" s="116"/>
      <c r="F7" s="117">
        <v>316331</v>
      </c>
      <c r="G7" s="118"/>
      <c r="H7" s="119"/>
    </row>
    <row r="8" spans="1:8">
      <c r="A8" s="120"/>
      <c r="B8" s="121"/>
      <c r="C8" s="122"/>
      <c r="D8" s="123">
        <v>72972</v>
      </c>
      <c r="E8" s="124"/>
      <c r="F8" s="125">
        <v>106387</v>
      </c>
      <c r="G8" s="126"/>
      <c r="H8" s="127"/>
    </row>
    <row r="9" spans="1:8">
      <c r="A9" s="108" t="s">
        <v>520</v>
      </c>
      <c r="B9" s="113"/>
      <c r="C9" s="114"/>
      <c r="D9" s="115">
        <v>157710</v>
      </c>
      <c r="E9" s="116"/>
      <c r="F9" s="117">
        <v>333013</v>
      </c>
      <c r="G9" s="118"/>
      <c r="H9" s="119"/>
    </row>
    <row r="10" spans="1:8">
      <c r="A10" s="120"/>
      <c r="B10" s="121"/>
      <c r="C10" s="122"/>
      <c r="D10" s="123">
        <v>105264</v>
      </c>
      <c r="E10" s="124"/>
      <c r="F10" s="125">
        <v>126732</v>
      </c>
      <c r="G10" s="126"/>
      <c r="H10" s="127"/>
    </row>
    <row r="11" spans="1:8">
      <c r="A11" s="108" t="s">
        <v>521</v>
      </c>
      <c r="B11" s="113"/>
      <c r="C11" s="114"/>
      <c r="D11" s="115">
        <v>136727</v>
      </c>
      <c r="E11" s="116"/>
      <c r="F11" s="117">
        <v>280458</v>
      </c>
      <c r="G11" s="118"/>
      <c r="H11" s="119"/>
    </row>
    <row r="12" spans="1:8">
      <c r="A12" s="120"/>
      <c r="B12" s="121"/>
      <c r="C12" s="128"/>
      <c r="D12" s="123">
        <v>118544</v>
      </c>
      <c r="E12" s="124"/>
      <c r="F12" s="125">
        <v>127286</v>
      </c>
      <c r="G12" s="126"/>
      <c r="H12" s="127"/>
    </row>
    <row r="13" spans="1:8">
      <c r="A13" s="108"/>
      <c r="B13" s="113"/>
      <c r="C13" s="129"/>
      <c r="D13" s="130">
        <v>194325</v>
      </c>
      <c r="E13" s="131"/>
      <c r="F13" s="132">
        <v>274852</v>
      </c>
      <c r="G13" s="133"/>
      <c r="H13" s="119"/>
    </row>
    <row r="14" spans="1:8">
      <c r="A14" s="120"/>
      <c r="B14" s="121"/>
      <c r="C14" s="122"/>
      <c r="D14" s="123">
        <v>110002</v>
      </c>
      <c r="E14" s="124"/>
      <c r="F14" s="125">
        <v>111169</v>
      </c>
      <c r="G14" s="126"/>
      <c r="H14" s="127"/>
    </row>
    <row r="17" spans="1:11">
      <c r="A17" s="104" t="s">
        <v>40</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41</v>
      </c>
      <c r="B19" s="134">
        <f>ROUND(VALUE(SUBSTITUTE(実質収支比率等に係る経年分析!F$48,"▲","-")),2)</f>
        <v>4.8499999999999996</v>
      </c>
      <c r="C19" s="134">
        <f>ROUND(VALUE(SUBSTITUTE(実質収支比率等に係る経年分析!G$48,"▲","-")),2)</f>
        <v>4.6500000000000004</v>
      </c>
      <c r="D19" s="134">
        <f>ROUND(VALUE(SUBSTITUTE(実質収支比率等に係る経年分析!H$48,"▲","-")),2)</f>
        <v>4.9000000000000004</v>
      </c>
      <c r="E19" s="134">
        <f>ROUND(VALUE(SUBSTITUTE(実質収支比率等に係る経年分析!I$48,"▲","-")),2)</f>
        <v>4.29</v>
      </c>
      <c r="F19" s="134">
        <f>ROUND(VALUE(SUBSTITUTE(実質収支比率等に係る経年分析!J$48,"▲","-")),2)</f>
        <v>6.89</v>
      </c>
    </row>
    <row r="20" spans="1:11">
      <c r="A20" s="134" t="s">
        <v>42</v>
      </c>
      <c r="B20" s="134">
        <f>ROUND(VALUE(SUBSTITUTE(実質収支比率等に係る経年分析!F$47,"▲","-")),2)</f>
        <v>21.05</v>
      </c>
      <c r="C20" s="134">
        <f>ROUND(VALUE(SUBSTITUTE(実質収支比率等に係る経年分析!G$47,"▲","-")),2)</f>
        <v>21.15</v>
      </c>
      <c r="D20" s="134">
        <f>ROUND(VALUE(SUBSTITUTE(実質収支比率等に係る経年分析!H$47,"▲","-")),2)</f>
        <v>21.46</v>
      </c>
      <c r="E20" s="134">
        <f>ROUND(VALUE(SUBSTITUTE(実質収支比率等に係る経年分析!I$47,"▲","-")),2)</f>
        <v>22.18</v>
      </c>
      <c r="F20" s="134">
        <f>ROUND(VALUE(SUBSTITUTE(実質収支比率等に係る経年分析!J$47,"▲","-")),2)</f>
        <v>18.149999999999999</v>
      </c>
    </row>
    <row r="21" spans="1:11">
      <c r="A21" s="134" t="s">
        <v>43</v>
      </c>
      <c r="B21" s="134">
        <f>IF(ISNUMBER(VALUE(SUBSTITUTE(実質収支比率等に係る経年分析!F$49,"▲","-"))),ROUND(VALUE(SUBSTITUTE(実質収支比率等に係る経年分析!F$49,"▲","-")),2),NA())</f>
        <v>-9.32</v>
      </c>
      <c r="C21" s="134">
        <f>IF(ISNUMBER(VALUE(SUBSTITUTE(実質収支比率等に係る経年分析!G$49,"▲","-"))),ROUND(VALUE(SUBSTITUTE(実質収支比率等に係る経年分析!G$49,"▲","-")),2),NA())</f>
        <v>-0.18</v>
      </c>
      <c r="D21" s="134">
        <f>IF(ISNUMBER(VALUE(SUBSTITUTE(実質収支比率等に係る経年分析!H$49,"▲","-"))),ROUND(VALUE(SUBSTITUTE(実質収支比率等に係る経年分析!H$49,"▲","-")),2),NA())</f>
        <v>10.89</v>
      </c>
      <c r="E21" s="134">
        <f>IF(ISNUMBER(VALUE(SUBSTITUTE(実質収支比率等に係る経年分析!I$49,"▲","-"))),ROUND(VALUE(SUBSTITUTE(実質収支比率等に係る経年分析!I$49,"▲","-")),2),NA())</f>
        <v>-0.6</v>
      </c>
      <c r="F21" s="134">
        <f>IF(ISNUMBER(VALUE(SUBSTITUTE(実質収支比率等に係る経年分析!J$49,"▲","-"))),ROUND(VALUE(SUBSTITUTE(実質収支比率等に係る経年分析!J$49,"▲","-")),2),NA())</f>
        <v>22.36</v>
      </c>
    </row>
    <row r="24" spans="1:11">
      <c r="A24" s="104" t="s">
        <v>44</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#VALUE!</v>
      </c>
      <c r="C27" s="135" t="e">
        <f>IF(ROUND(VALUE(SUBSTITUTE(連結実質赤字比率に係る赤字・黒字の構成分析!F$43,"▲", "-")), 2) &gt;= 0, ABS(ROUND(VALUE(SUBSTITUTE(連結実質赤字比率に係る赤字・黒字の構成分析!F$43,"▲", "-")), 2)), NA())</f>
        <v>#VALUE!</v>
      </c>
      <c r="D27" s="135" t="e">
        <f>IF(ROUND(VALUE(SUBSTITUTE(連結実質赤字比率に係る赤字・黒字の構成分析!G$43,"▲", "-")), 2) &lt; 0, ABS(ROUND(VALUE(SUBSTITUTE(連結実質赤字比率に係る赤字・黒字の構成分析!G$43,"▲", "-")), 2)), NA())</f>
        <v>#VALUE!</v>
      </c>
      <c r="E27" s="135" t="e">
        <f>IF(ROUND(VALUE(SUBSTITUTE(連結実質赤字比率に係る赤字・黒字の構成分析!G$43,"▲", "-")), 2) &gt;= 0, ABS(ROUND(VALUE(SUBSTITUTE(連結実質赤字比率に係る赤字・黒字の構成分析!G$43,"▲", "-")), 2)), NA())</f>
        <v>#VALUE!</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e">
        <f>IF(連結実質赤字比率に係る赤字・黒字の構成分析!C$41="",NA(),連結実質赤字比率に係る赤字・黒字の構成分析!C$41)</f>
        <v>#N/A</v>
      </c>
      <c r="B29" s="135" t="e">
        <f>IF(ROUND(VALUE(SUBSTITUTE(連結実質赤字比率に係る赤字・黒字の構成分析!F$41,"▲", "-")), 2) &lt; 0, ABS(ROUND(VALUE(SUBSTITUTE(連結実質赤字比率に係る赤字・黒字の構成分析!F$41,"▲", "-")), 2)), NA())</f>
        <v>#VALUE!</v>
      </c>
      <c r="C29" s="135" t="e">
        <f>IF(ROUND(VALUE(SUBSTITUTE(連結実質赤字比率に係る赤字・黒字の構成分析!F$41,"▲", "-")), 2) &gt;= 0, ABS(ROUND(VALUE(SUBSTITUTE(連結実質赤字比率に係る赤字・黒字の構成分析!F$41,"▲", "-")), 2)), NA())</f>
        <v>#VALUE!</v>
      </c>
      <c r="D29" s="135" t="e">
        <f>IF(ROUND(VALUE(SUBSTITUTE(連結実質赤字比率に係る赤字・黒字の構成分析!G$41,"▲", "-")), 2) &lt; 0, ABS(ROUND(VALUE(SUBSTITUTE(連結実質赤字比率に係る赤字・黒字の構成分析!G$41,"▲", "-")), 2)), NA())</f>
        <v>#VALUE!</v>
      </c>
      <c r="E29" s="135" t="e">
        <f>IF(ROUND(VALUE(SUBSTITUTE(連結実質赤字比率に係る赤字・黒字の構成分析!G$41,"▲", "-")), 2) &gt;= 0, ABS(ROUND(VALUE(SUBSTITUTE(連結実質赤字比率に係る赤字・黒字の構成分析!G$41,"▲", "-")), 2)), NA())</f>
        <v>#VALUE!</v>
      </c>
      <c r="F29" s="135" t="e">
        <f>IF(ROUND(VALUE(SUBSTITUTE(連結実質赤字比率に係る赤字・黒字の構成分析!H$41,"▲", "-")), 2) &lt; 0, ABS(ROUND(VALUE(SUBSTITUTE(連結実質赤字比率に係る赤字・黒字の構成分析!H$41,"▲", "-")), 2)), NA())</f>
        <v>#VALUE!</v>
      </c>
      <c r="G29" s="135" t="e">
        <f>IF(ROUND(VALUE(SUBSTITUTE(連結実質赤字比率に係る赤字・黒字の構成分析!H$41,"▲", "-")), 2) &gt;= 0, ABS(ROUND(VALUE(SUBSTITUTE(連結実質赤字比率に係る赤字・黒字の構成分析!H$41,"▲", "-")), 2)), NA())</f>
        <v>#VALUE!</v>
      </c>
      <c r="H29" s="135" t="e">
        <f>IF(ROUND(VALUE(SUBSTITUTE(連結実質赤字比率に係る赤字・黒字の構成分析!I$41,"▲", "-")), 2) &lt; 0, ABS(ROUND(VALUE(SUBSTITUTE(連結実質赤字比率に係る赤字・黒字の構成分析!I$41,"▲", "-")), 2)), NA())</f>
        <v>#VALUE!</v>
      </c>
      <c r="I29" s="135" t="e">
        <f>IF(ROUND(VALUE(SUBSTITUTE(連結実質赤字比率に係る赤字・黒字の構成分析!I$41,"▲", "-")), 2) &gt;= 0, ABS(ROUND(VALUE(SUBSTITUTE(連結実質赤字比率に係る赤字・黒字の構成分析!I$41,"▲", "-")), 2)), NA())</f>
        <v>#VALUE!</v>
      </c>
      <c r="J29" s="135" t="e">
        <f>IF(ROUND(VALUE(SUBSTITUTE(連結実質赤字比率に係る赤字・黒字の構成分析!J$41,"▲", "-")), 2) &lt; 0, ABS(ROUND(VALUE(SUBSTITUTE(連結実質赤字比率に係る赤字・黒字の構成分析!J$41,"▲", "-")), 2)), NA())</f>
        <v>#VALUE!</v>
      </c>
      <c r="K29" s="135" t="e">
        <f>IF(ROUND(VALUE(SUBSTITUTE(連結実質赤字比率に係る赤字・黒字の構成分析!J$41,"▲", "-")), 2) &gt;= 0, ABS(ROUND(VALUE(SUBSTITUTE(連結実質赤字比率に係る赤字・黒字の構成分析!J$41,"▲", "-")), 2)), NA())</f>
        <v>#VALUE!</v>
      </c>
    </row>
    <row r="30" spans="1:11">
      <c r="A30" s="135" t="e">
        <f>IF(連結実質赤字比率に係る赤字・黒字の構成分析!C$40="",NA(),連結実質赤字比率に係る赤字・黒字の構成分析!C$40)</f>
        <v>#N/A</v>
      </c>
      <c r="B30" s="135" t="e">
        <f>IF(ROUND(VALUE(SUBSTITUTE(連結実質赤字比率に係る赤字・黒字の構成分析!F$40,"▲", "-")), 2) &lt; 0, ABS(ROUND(VALUE(SUBSTITUTE(連結実質赤字比率に係る赤字・黒字の構成分析!F$40,"▲", "-")), 2)), NA())</f>
        <v>#VALUE!</v>
      </c>
      <c r="C30" s="135" t="e">
        <f>IF(ROUND(VALUE(SUBSTITUTE(連結実質赤字比率に係る赤字・黒字の構成分析!F$40,"▲", "-")), 2) &gt;= 0, ABS(ROUND(VALUE(SUBSTITUTE(連結実質赤字比率に係る赤字・黒字の構成分析!F$40,"▲", "-")), 2)), NA())</f>
        <v>#VALUE!</v>
      </c>
      <c r="D30" s="135" t="e">
        <f>IF(ROUND(VALUE(SUBSTITUTE(連結実質赤字比率に係る赤字・黒字の構成分析!G$40,"▲", "-")), 2) &lt; 0, ABS(ROUND(VALUE(SUBSTITUTE(連結実質赤字比率に係る赤字・黒字の構成分析!G$40,"▲", "-")), 2)), NA())</f>
        <v>#VALUE!</v>
      </c>
      <c r="E30" s="135" t="e">
        <f>IF(ROUND(VALUE(SUBSTITUTE(連結実質赤字比率に係る赤字・黒字の構成分析!G$40,"▲", "-")), 2) &gt;= 0, ABS(ROUND(VALUE(SUBSTITUTE(連結実質赤字比率に係る赤字・黒字の構成分析!G$40,"▲", "-")), 2)), NA())</f>
        <v>#VALUE!</v>
      </c>
      <c r="F30" s="135" t="e">
        <f>IF(ROUND(VALUE(SUBSTITUTE(連結実質赤字比率に係る赤字・黒字の構成分析!H$40,"▲", "-")), 2) &lt; 0, ABS(ROUND(VALUE(SUBSTITUTE(連結実質赤字比率に係る赤字・黒字の構成分析!H$40,"▲", "-")), 2)), NA())</f>
        <v>#VALUE!</v>
      </c>
      <c r="G30" s="135" t="e">
        <f>IF(ROUND(VALUE(SUBSTITUTE(連結実質赤字比率に係る赤字・黒字の構成分析!H$40,"▲", "-")), 2) &gt;= 0, ABS(ROUND(VALUE(SUBSTITUTE(連結実質赤字比率に係る赤字・黒字の構成分析!H$40,"▲", "-")), 2)), NA())</f>
        <v>#VALUE!</v>
      </c>
      <c r="H30" s="135" t="e">
        <f>IF(ROUND(VALUE(SUBSTITUTE(連結実質赤字比率に係る赤字・黒字の構成分析!I$40,"▲", "-")), 2) &lt; 0, ABS(ROUND(VALUE(SUBSTITUTE(連結実質赤字比率に係る赤字・黒字の構成分析!I$40,"▲", "-")), 2)), NA())</f>
        <v>#VALUE!</v>
      </c>
      <c r="I30" s="135" t="e">
        <f>IF(ROUND(VALUE(SUBSTITUTE(連結実質赤字比率に係る赤字・黒字の構成分析!I$40,"▲", "-")), 2) &gt;= 0, ABS(ROUND(VALUE(SUBSTITUTE(連結実質赤字比率に係る赤字・黒字の構成分析!I$40,"▲", "-")), 2)), NA())</f>
        <v>#VALUE!</v>
      </c>
      <c r="J30" s="135" t="e">
        <f>IF(ROUND(VALUE(SUBSTITUTE(連結実質赤字比率に係る赤字・黒字の構成分析!J$40,"▲", "-")), 2) &lt; 0, ABS(ROUND(VALUE(SUBSTITUTE(連結実質赤字比率に係る赤字・黒字の構成分析!J$40,"▲", "-")), 2)), NA())</f>
        <v>#VALUE!</v>
      </c>
      <c r="K30" s="135" t="e">
        <f>IF(ROUND(VALUE(SUBSTITUTE(連結実質赤字比率に係る赤字・黒字の構成分析!J$40,"▲", "-")), 2) &gt;= 0, ABS(ROUND(VALUE(SUBSTITUTE(連結実質赤字比率に係る赤字・黒字の構成分析!J$40,"▲", "-")), 2)), NA())</f>
        <v>#VALUE!</v>
      </c>
    </row>
    <row r="31" spans="1:11">
      <c r="A31" s="135" t="e">
        <f>IF(連結実質赤字比率に係る赤字・黒字の構成分析!C$39="",NA(),連結実質赤字比率に係る赤字・黒字の構成分析!C$39)</f>
        <v>#N/A</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#VALUE!</v>
      </c>
      <c r="K31" s="135" t="e">
        <f>IF(ROUND(VALUE(SUBSTITUTE(連結実質赤字比率に係る赤字・黒字の構成分析!J$39,"▲", "-")), 2) &gt;= 0, ABS(ROUND(VALUE(SUBSTITUTE(連結実質赤字比率に係る赤字・黒字の構成分析!J$39,"▲", "-")), 2)), NA())</f>
        <v>#VALUE!</v>
      </c>
    </row>
    <row r="32" spans="1:11">
      <c r="A32" s="135" t="str">
        <f>IF(連結実質赤字比率に係る赤字・黒字の構成分析!C$38="",NA(),連結実質赤字比率に係る赤字・黒字の構成分析!C$38)</f>
        <v>簡易水道事業特別会計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0.05</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0.14000000000000001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0.15</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0.06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0.03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0.02</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v>
      </c>
    </row>
    <row r="34" spans="1:16">
      <c r="A34" s="135" t="str">
        <f>IF(連結実質赤字比率に係る赤字・黒字の構成分析!C$36="",NA(),連結実質赤字比率に係る赤字・黒字の構成分析!C$36)</f>
        <v>後期高齢者医療特別会計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0.01</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0.01</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0.01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0.02</v>
      </c>
    </row>
    <row r="35" spans="1:16">
      <c r="A35" s="135" t="str">
        <f>IF(連結実質赤字比率に係る赤字・黒字の構成分析!C$35="",NA(),連結実質赤字比率に係る赤字・黒字の構成分析!C$35)</f>
        <v>介護保険特別会計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0.45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0.75</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1.1200000000000001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1.1599999999999999</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4.84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4.6500000000000004</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4.8899999999999997</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6.88</v>
      </c>
    </row>
    <row r="39" spans="1:16">
      <c r="A39" s="104" t="s">
        <v>47</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484</v>
      </c>
      <c r="E42" s="136"/>
      <c r="F42" s="136"/>
      <c r="G42" s="136">
        <f>'実質公債費比率（分子）の構造'!L$52</f>
        <v>480</v>
      </c>
      <c r="H42" s="136"/>
      <c r="I42" s="136"/>
      <c r="J42" s="136">
        <f>'実質公債費比率（分子）の構造'!M$52</f>
        <v>461</v>
      </c>
      <c r="K42" s="136"/>
      <c r="L42" s="136"/>
      <c r="M42" s="136">
        <f>'実質公債費比率（分子）の構造'!N$52</f>
        <v>453</v>
      </c>
      <c r="N42" s="136"/>
      <c r="O42" s="136"/>
      <c r="P42" s="136">
        <f>'実質公債費比率（分子）の構造'!O$52</f>
        <v>421</v>
      </c>
    </row>
    <row r="43" spans="1:16">
      <c r="A43" s="136" t="s">
        <v>51</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f>'実質公債費比率（分子）の構造'!N$51</f>
        <v>0</v>
      </c>
      <c r="L43" s="136"/>
      <c r="M43" s="136"/>
      <c r="N43" s="136" t="str">
        <f>'実質公債費比率（分子）の構造'!O$51</f>
        <v>-</v>
      </c>
      <c r="O43" s="136"/>
      <c r="P43" s="136"/>
    </row>
    <row r="44" spans="1:16">
      <c r="A44" s="136" t="s">
        <v>52</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53</v>
      </c>
      <c r="B45" s="136">
        <f>'実質公債費比率（分子）の構造'!K$49</f>
        <v>49</v>
      </c>
      <c r="C45" s="136"/>
      <c r="D45" s="136"/>
      <c r="E45" s="136">
        <f>'実質公債費比率（分子）の構造'!L$49</f>
        <v>49</v>
      </c>
      <c r="F45" s="136"/>
      <c r="G45" s="136"/>
      <c r="H45" s="136">
        <f>'実質公債費比率（分子）の構造'!M$49</f>
        <v>50</v>
      </c>
      <c r="I45" s="136"/>
      <c r="J45" s="136"/>
      <c r="K45" s="136">
        <f>'実質公債費比率（分子）の構造'!N$49</f>
        <v>47</v>
      </c>
      <c r="L45" s="136"/>
      <c r="M45" s="136"/>
      <c r="N45" s="136">
        <f>'実質公債費比率（分子）の構造'!O$49</f>
        <v>26</v>
      </c>
      <c r="O45" s="136"/>
      <c r="P45" s="136"/>
    </row>
    <row r="46" spans="1:16">
      <c r="A46" s="136" t="s">
        <v>54</v>
      </c>
      <c r="B46" s="136">
        <f>'実質公債費比率（分子）の構造'!K$48</f>
        <v>42</v>
      </c>
      <c r="C46" s="136"/>
      <c r="D46" s="136"/>
      <c r="E46" s="136">
        <f>'実質公債費比率（分子）の構造'!L$48</f>
        <v>42</v>
      </c>
      <c r="F46" s="136"/>
      <c r="G46" s="136"/>
      <c r="H46" s="136">
        <f>'実質公債費比率（分子）の構造'!M$48</f>
        <v>52</v>
      </c>
      <c r="I46" s="136"/>
      <c r="J46" s="136"/>
      <c r="K46" s="136">
        <f>'実質公債費比率（分子）の構造'!N$48</f>
        <v>41</v>
      </c>
      <c r="L46" s="136"/>
      <c r="M46" s="136"/>
      <c r="N46" s="136">
        <f>'実質公債費比率（分子）の構造'!O$48</f>
        <v>34</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739</v>
      </c>
      <c r="C49" s="136"/>
      <c r="D49" s="136"/>
      <c r="E49" s="136">
        <f>'実質公債費比率（分子）の構造'!L$45</f>
        <v>740</v>
      </c>
      <c r="F49" s="136"/>
      <c r="G49" s="136"/>
      <c r="H49" s="136">
        <f>'実質公債費比率（分子）の構造'!M$45</f>
        <v>717</v>
      </c>
      <c r="I49" s="136"/>
      <c r="J49" s="136"/>
      <c r="K49" s="136">
        <f>'実質公債費比率（分子）の構造'!N$45</f>
        <v>656</v>
      </c>
      <c r="L49" s="136"/>
      <c r="M49" s="136"/>
      <c r="N49" s="136">
        <f>'実質公債費比率（分子）の構造'!O$45</f>
        <v>535</v>
      </c>
      <c r="O49" s="136"/>
      <c r="P49" s="136"/>
    </row>
    <row r="50" spans="1:16">
      <c r="A50" s="136" t="s">
        <v>58</v>
      </c>
      <c r="B50" s="136" t="e">
        <f>NA()</f>
        <v>#N/A</v>
      </c>
      <c r="C50" s="136">
        <f>IF(ISNUMBER('実質公債費比率（分子）の構造'!K$53),'実質公債費比率（分子）の構造'!K$53,NA())</f>
        <v>346</v>
      </c>
      <c r="D50" s="136" t="e">
        <f>NA()</f>
        <v>#N/A</v>
      </c>
      <c r="E50" s="136" t="e">
        <f>NA()</f>
        <v>#N/A</v>
      </c>
      <c r="F50" s="136">
        <f>IF(ISNUMBER('実質公債費比率（分子）の構造'!L$53),'実質公債費比率（分子）の構造'!L$53,NA())</f>
        <v>351</v>
      </c>
      <c r="G50" s="136" t="e">
        <f>NA()</f>
        <v>#N/A</v>
      </c>
      <c r="H50" s="136" t="e">
        <f>NA()</f>
        <v>#N/A</v>
      </c>
      <c r="I50" s="136">
        <f>IF(ISNUMBER('実質公債費比率（分子）の構造'!M$53),'実質公債費比率（分子）の構造'!M$53,NA())</f>
        <v>358</v>
      </c>
      <c r="J50" s="136" t="e">
        <f>NA()</f>
        <v>#N/A</v>
      </c>
      <c r="K50" s="136" t="e">
        <f>NA()</f>
        <v>#N/A</v>
      </c>
      <c r="L50" s="136">
        <f>IF(ISNUMBER('実質公債費比率（分子）の構造'!N$53),'実質公債費比率（分子）の構造'!N$53,NA())</f>
        <v>291</v>
      </c>
      <c r="M50" s="136" t="e">
        <f>NA()</f>
        <v>#N/A</v>
      </c>
      <c r="N50" s="136" t="e">
        <f>NA()</f>
        <v>#N/A</v>
      </c>
      <c r="O50" s="136">
        <f>IF(ISNUMBER('実質公債費比率（分子）の構造'!O$53),'実質公債費比率（分子）の構造'!O$53,NA())</f>
        <v>174</v>
      </c>
      <c r="P50" s="136" t="e">
        <f>NA()</f>
        <v>#N/A</v>
      </c>
    </row>
    <row r="53" spans="1:16">
      <c r="A53" s="104" t="s">
        <v>59</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4244</v>
      </c>
      <c r="E56" s="135"/>
      <c r="F56" s="135"/>
      <c r="G56" s="135">
        <f>'将来負担比率（分子）の構造'!J$51</f>
        <v>4121</v>
      </c>
      <c r="H56" s="135"/>
      <c r="I56" s="135"/>
      <c r="J56" s="135">
        <f>'将来負担比率（分子）の構造'!K$51</f>
        <v>3913</v>
      </c>
      <c r="K56" s="135"/>
      <c r="L56" s="135"/>
      <c r="M56" s="135">
        <f>'将来負担比率（分子）の構造'!L$51</f>
        <v>3824</v>
      </c>
      <c r="N56" s="135"/>
      <c r="O56" s="135"/>
      <c r="P56" s="135">
        <f>'将来負担比率（分子）の構造'!M$51</f>
        <v>3626</v>
      </c>
    </row>
    <row r="57" spans="1:16">
      <c r="A57" s="135" t="s">
        <v>34</v>
      </c>
      <c r="B57" s="135"/>
      <c r="C57" s="135"/>
      <c r="D57" s="135">
        <f>'将来負担比率（分子）の構造'!I$50</f>
        <v>71</v>
      </c>
      <c r="E57" s="135"/>
      <c r="F57" s="135"/>
      <c r="G57" s="135">
        <f>'将来負担比率（分子）の構造'!J$50</f>
        <v>48</v>
      </c>
      <c r="H57" s="135"/>
      <c r="I57" s="135"/>
      <c r="J57" s="135">
        <f>'将来負担比率（分子）の構造'!K$50</f>
        <v>14</v>
      </c>
      <c r="K57" s="135"/>
      <c r="L57" s="135"/>
      <c r="M57" s="135">
        <f>'将来負担比率（分子）の構造'!L$50</f>
        <v>11</v>
      </c>
      <c r="N57" s="135"/>
      <c r="O57" s="135"/>
      <c r="P57" s="135">
        <f>'将来負担比率（分子）の構造'!M$50</f>
        <v>5</v>
      </c>
    </row>
    <row r="58" spans="1:16">
      <c r="A58" s="135" t="s">
        <v>33</v>
      </c>
      <c r="B58" s="135"/>
      <c r="C58" s="135"/>
      <c r="D58" s="135">
        <f>'将来負担比率（分子）の構造'!I$49</f>
        <v>3365</v>
      </c>
      <c r="E58" s="135"/>
      <c r="F58" s="135"/>
      <c r="G58" s="135">
        <f>'将来負担比率（分子）の構造'!J$49</f>
        <v>3471</v>
      </c>
      <c r="H58" s="135"/>
      <c r="I58" s="135"/>
      <c r="J58" s="135">
        <f>'将来負担比率（分子）の構造'!K$49</f>
        <v>3315</v>
      </c>
      <c r="K58" s="135"/>
      <c r="L58" s="135"/>
      <c r="M58" s="135">
        <f>'将来負担比率（分子）の構造'!L$49</f>
        <v>3334</v>
      </c>
      <c r="N58" s="135"/>
      <c r="O58" s="135"/>
      <c r="P58" s="135">
        <f>'将来負担比率（分子）の構造'!M$49</f>
        <v>2932</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28</v>
      </c>
      <c r="B62" s="135">
        <f>'将来負担比率（分子）の構造'!I$45</f>
        <v>1431</v>
      </c>
      <c r="C62" s="135"/>
      <c r="D62" s="135"/>
      <c r="E62" s="135">
        <f>'将来負担比率（分子）の構造'!J$45</f>
        <v>1442</v>
      </c>
      <c r="F62" s="135"/>
      <c r="G62" s="135"/>
      <c r="H62" s="135">
        <f>'将来負担比率（分子）の構造'!K$45</f>
        <v>1362</v>
      </c>
      <c r="I62" s="135"/>
      <c r="J62" s="135"/>
      <c r="K62" s="135">
        <f>'将来負担比率（分子）の構造'!L$45</f>
        <v>1300</v>
      </c>
      <c r="L62" s="135"/>
      <c r="M62" s="135"/>
      <c r="N62" s="135">
        <f>'将来負担比率（分子）の構造'!M$45</f>
        <v>1229</v>
      </c>
      <c r="O62" s="135"/>
      <c r="P62" s="135"/>
    </row>
    <row r="63" spans="1:16">
      <c r="A63" s="135" t="s">
        <v>27</v>
      </c>
      <c r="B63" s="135">
        <f>'将来負担比率（分子）の構造'!I$44</f>
        <v>163</v>
      </c>
      <c r="C63" s="135"/>
      <c r="D63" s="135"/>
      <c r="E63" s="135">
        <f>'将来負担比率（分子）の構造'!J$44</f>
        <v>117</v>
      </c>
      <c r="F63" s="135"/>
      <c r="G63" s="135"/>
      <c r="H63" s="135">
        <f>'将来負担比率（分子）の構造'!K$44</f>
        <v>116</v>
      </c>
      <c r="I63" s="135"/>
      <c r="J63" s="135"/>
      <c r="K63" s="135">
        <f>'将来負担比率（分子）の構造'!L$44</f>
        <v>71</v>
      </c>
      <c r="L63" s="135"/>
      <c r="M63" s="135"/>
      <c r="N63" s="135">
        <f>'将来負担比率（分子）の構造'!M$44</f>
        <v>62</v>
      </c>
      <c r="O63" s="135"/>
      <c r="P63" s="135"/>
    </row>
    <row r="64" spans="1:16">
      <c r="A64" s="135" t="s">
        <v>26</v>
      </c>
      <c r="B64" s="135">
        <f>'将来負担比率（分子）の構造'!I$43</f>
        <v>421</v>
      </c>
      <c r="C64" s="135"/>
      <c r="D64" s="135"/>
      <c r="E64" s="135">
        <f>'将来負担比率（分子）の構造'!J$43</f>
        <v>513</v>
      </c>
      <c r="F64" s="135"/>
      <c r="G64" s="135"/>
      <c r="H64" s="135">
        <f>'将来負担比率（分子）の構造'!K$43</f>
        <v>526</v>
      </c>
      <c r="I64" s="135"/>
      <c r="J64" s="135"/>
      <c r="K64" s="135">
        <f>'将来負担比率（分子）の構造'!L$43</f>
        <v>503</v>
      </c>
      <c r="L64" s="135"/>
      <c r="M64" s="135"/>
      <c r="N64" s="135">
        <f>'将来負担比率（分子）の構造'!M$43</f>
        <v>464</v>
      </c>
      <c r="O64" s="135"/>
      <c r="P64" s="135"/>
    </row>
    <row r="65" spans="1:16">
      <c r="A65" s="135" t="s">
        <v>25</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24</v>
      </c>
      <c r="B66" s="135">
        <f>'将来負担比率（分子）の構造'!I$41</f>
        <v>4809</v>
      </c>
      <c r="C66" s="135"/>
      <c r="D66" s="135"/>
      <c r="E66" s="135">
        <f>'将来負担比率（分子）の構造'!J$41</f>
        <v>4511</v>
      </c>
      <c r="F66" s="135"/>
      <c r="G66" s="135"/>
      <c r="H66" s="135">
        <f>'将来負担比率（分子）の構造'!K$41</f>
        <v>3936</v>
      </c>
      <c r="I66" s="135"/>
      <c r="J66" s="135"/>
      <c r="K66" s="135">
        <f>'将来負担比率（分子）の構造'!L$41</f>
        <v>3746</v>
      </c>
      <c r="L66" s="135"/>
      <c r="M66" s="135"/>
      <c r="N66" s="135">
        <f>'将来負担比率（分子）の構造'!M$41</f>
        <v>2986</v>
      </c>
      <c r="O66" s="135"/>
      <c r="P66" s="135"/>
    </row>
    <row r="67" spans="1:16">
      <c r="A67" s="135" t="s">
        <v>62</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B1:EM51"/>
  <sheetViews>
    <sheetView showGridLines="0" zoomScale="70" zoomScaleNormal="7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366860</v>
      </c>
      <c r="S5" s="613"/>
      <c r="T5" s="613"/>
      <c r="U5" s="613"/>
      <c r="V5" s="613"/>
      <c r="W5" s="613"/>
      <c r="X5" s="613"/>
      <c r="Y5" s="614"/>
      <c r="Z5" s="615">
        <v>6.3</v>
      </c>
      <c r="AA5" s="615"/>
      <c r="AB5" s="615"/>
      <c r="AC5" s="615"/>
      <c r="AD5" s="616">
        <v>366860</v>
      </c>
      <c r="AE5" s="616"/>
      <c r="AF5" s="616"/>
      <c r="AG5" s="616"/>
      <c r="AH5" s="616"/>
      <c r="AI5" s="616"/>
      <c r="AJ5" s="616"/>
      <c r="AK5" s="616"/>
      <c r="AL5" s="617">
        <v>13.1</v>
      </c>
      <c r="AM5" s="618"/>
      <c r="AN5" s="618"/>
      <c r="AO5" s="619"/>
      <c r="AP5" s="609" t="s">
        <v>206</v>
      </c>
      <c r="AQ5" s="610"/>
      <c r="AR5" s="610"/>
      <c r="AS5" s="610"/>
      <c r="AT5" s="610"/>
      <c r="AU5" s="610"/>
      <c r="AV5" s="610"/>
      <c r="AW5" s="610"/>
      <c r="AX5" s="610"/>
      <c r="AY5" s="610"/>
      <c r="AZ5" s="610"/>
      <c r="BA5" s="610"/>
      <c r="BB5" s="610"/>
      <c r="BC5" s="610"/>
      <c r="BD5" s="610"/>
      <c r="BE5" s="610"/>
      <c r="BF5" s="611"/>
      <c r="BG5" s="623">
        <v>366860</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85891</v>
      </c>
      <c r="S6" s="624"/>
      <c r="T6" s="624"/>
      <c r="U6" s="624"/>
      <c r="V6" s="624"/>
      <c r="W6" s="624"/>
      <c r="X6" s="624"/>
      <c r="Y6" s="625"/>
      <c r="Z6" s="626">
        <v>1.5</v>
      </c>
      <c r="AA6" s="626"/>
      <c r="AB6" s="626"/>
      <c r="AC6" s="626"/>
      <c r="AD6" s="627">
        <v>85891</v>
      </c>
      <c r="AE6" s="627"/>
      <c r="AF6" s="627"/>
      <c r="AG6" s="627"/>
      <c r="AH6" s="627"/>
      <c r="AI6" s="627"/>
      <c r="AJ6" s="627"/>
      <c r="AK6" s="627"/>
      <c r="AL6" s="628">
        <v>3.1</v>
      </c>
      <c r="AM6" s="629"/>
      <c r="AN6" s="629"/>
      <c r="AO6" s="630"/>
      <c r="AP6" s="620" t="s">
        <v>212</v>
      </c>
      <c r="AQ6" s="621"/>
      <c r="AR6" s="621"/>
      <c r="AS6" s="621"/>
      <c r="AT6" s="621"/>
      <c r="AU6" s="621"/>
      <c r="AV6" s="621"/>
      <c r="AW6" s="621"/>
      <c r="AX6" s="621"/>
      <c r="AY6" s="621"/>
      <c r="AZ6" s="621"/>
      <c r="BA6" s="621"/>
      <c r="BB6" s="621"/>
      <c r="BC6" s="621"/>
      <c r="BD6" s="621"/>
      <c r="BE6" s="621"/>
      <c r="BF6" s="622"/>
      <c r="BG6" s="623">
        <v>366860</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57019</v>
      </c>
      <c r="CS6" s="624"/>
      <c r="CT6" s="624"/>
      <c r="CU6" s="624"/>
      <c r="CV6" s="624"/>
      <c r="CW6" s="624"/>
      <c r="CX6" s="624"/>
      <c r="CY6" s="625"/>
      <c r="CZ6" s="626">
        <v>1.1000000000000001</v>
      </c>
      <c r="DA6" s="626"/>
      <c r="DB6" s="626"/>
      <c r="DC6" s="626"/>
      <c r="DD6" s="632" t="s">
        <v>207</v>
      </c>
      <c r="DE6" s="624"/>
      <c r="DF6" s="624"/>
      <c r="DG6" s="624"/>
      <c r="DH6" s="624"/>
      <c r="DI6" s="624"/>
      <c r="DJ6" s="624"/>
      <c r="DK6" s="624"/>
      <c r="DL6" s="624"/>
      <c r="DM6" s="624"/>
      <c r="DN6" s="624"/>
      <c r="DO6" s="624"/>
      <c r="DP6" s="625"/>
      <c r="DQ6" s="632">
        <v>57019</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927</v>
      </c>
      <c r="S7" s="624"/>
      <c r="T7" s="624"/>
      <c r="U7" s="624"/>
      <c r="V7" s="624"/>
      <c r="W7" s="624"/>
      <c r="X7" s="624"/>
      <c r="Y7" s="625"/>
      <c r="Z7" s="626">
        <v>0</v>
      </c>
      <c r="AA7" s="626"/>
      <c r="AB7" s="626"/>
      <c r="AC7" s="626"/>
      <c r="AD7" s="627">
        <v>927</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108832</v>
      </c>
      <c r="BH7" s="624"/>
      <c r="BI7" s="624"/>
      <c r="BJ7" s="624"/>
      <c r="BK7" s="624"/>
      <c r="BL7" s="624"/>
      <c r="BM7" s="624"/>
      <c r="BN7" s="625"/>
      <c r="BO7" s="626">
        <v>29.7</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804015</v>
      </c>
      <c r="CS7" s="624"/>
      <c r="CT7" s="624"/>
      <c r="CU7" s="624"/>
      <c r="CV7" s="624"/>
      <c r="CW7" s="624"/>
      <c r="CX7" s="624"/>
      <c r="CY7" s="625"/>
      <c r="CZ7" s="626">
        <v>15.2</v>
      </c>
      <c r="DA7" s="626"/>
      <c r="DB7" s="626"/>
      <c r="DC7" s="626"/>
      <c r="DD7" s="632">
        <v>114892</v>
      </c>
      <c r="DE7" s="624"/>
      <c r="DF7" s="624"/>
      <c r="DG7" s="624"/>
      <c r="DH7" s="624"/>
      <c r="DI7" s="624"/>
      <c r="DJ7" s="624"/>
      <c r="DK7" s="624"/>
      <c r="DL7" s="624"/>
      <c r="DM7" s="624"/>
      <c r="DN7" s="624"/>
      <c r="DO7" s="624"/>
      <c r="DP7" s="625"/>
      <c r="DQ7" s="632">
        <v>589812</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1329</v>
      </c>
      <c r="S8" s="624"/>
      <c r="T8" s="624"/>
      <c r="U8" s="624"/>
      <c r="V8" s="624"/>
      <c r="W8" s="624"/>
      <c r="X8" s="624"/>
      <c r="Y8" s="625"/>
      <c r="Z8" s="626">
        <v>0</v>
      </c>
      <c r="AA8" s="626"/>
      <c r="AB8" s="626"/>
      <c r="AC8" s="626"/>
      <c r="AD8" s="627">
        <v>1329</v>
      </c>
      <c r="AE8" s="627"/>
      <c r="AF8" s="627"/>
      <c r="AG8" s="627"/>
      <c r="AH8" s="627"/>
      <c r="AI8" s="627"/>
      <c r="AJ8" s="627"/>
      <c r="AK8" s="627"/>
      <c r="AL8" s="628">
        <v>0</v>
      </c>
      <c r="AM8" s="629"/>
      <c r="AN8" s="629"/>
      <c r="AO8" s="630"/>
      <c r="AP8" s="620" t="s">
        <v>218</v>
      </c>
      <c r="AQ8" s="621"/>
      <c r="AR8" s="621"/>
      <c r="AS8" s="621"/>
      <c r="AT8" s="621"/>
      <c r="AU8" s="621"/>
      <c r="AV8" s="621"/>
      <c r="AW8" s="621"/>
      <c r="AX8" s="621"/>
      <c r="AY8" s="621"/>
      <c r="AZ8" s="621"/>
      <c r="BA8" s="621"/>
      <c r="BB8" s="621"/>
      <c r="BC8" s="621"/>
      <c r="BD8" s="621"/>
      <c r="BE8" s="621"/>
      <c r="BF8" s="622"/>
      <c r="BG8" s="623">
        <v>5489</v>
      </c>
      <c r="BH8" s="624"/>
      <c r="BI8" s="624"/>
      <c r="BJ8" s="624"/>
      <c r="BK8" s="624"/>
      <c r="BL8" s="624"/>
      <c r="BM8" s="624"/>
      <c r="BN8" s="625"/>
      <c r="BO8" s="626">
        <v>1.5</v>
      </c>
      <c r="BP8" s="626"/>
      <c r="BQ8" s="626"/>
      <c r="BR8" s="626"/>
      <c r="BS8" s="632" t="s">
        <v>108</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1087632</v>
      </c>
      <c r="CS8" s="624"/>
      <c r="CT8" s="624"/>
      <c r="CU8" s="624"/>
      <c r="CV8" s="624"/>
      <c r="CW8" s="624"/>
      <c r="CX8" s="624"/>
      <c r="CY8" s="625"/>
      <c r="CZ8" s="626">
        <v>20.6</v>
      </c>
      <c r="DA8" s="626"/>
      <c r="DB8" s="626"/>
      <c r="DC8" s="626"/>
      <c r="DD8" s="632">
        <v>1284</v>
      </c>
      <c r="DE8" s="624"/>
      <c r="DF8" s="624"/>
      <c r="DG8" s="624"/>
      <c r="DH8" s="624"/>
      <c r="DI8" s="624"/>
      <c r="DJ8" s="624"/>
      <c r="DK8" s="624"/>
      <c r="DL8" s="624"/>
      <c r="DM8" s="624"/>
      <c r="DN8" s="624"/>
      <c r="DO8" s="624"/>
      <c r="DP8" s="625"/>
      <c r="DQ8" s="632">
        <v>743289</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1130</v>
      </c>
      <c r="S9" s="624"/>
      <c r="T9" s="624"/>
      <c r="U9" s="624"/>
      <c r="V9" s="624"/>
      <c r="W9" s="624"/>
      <c r="X9" s="624"/>
      <c r="Y9" s="625"/>
      <c r="Z9" s="626">
        <v>0</v>
      </c>
      <c r="AA9" s="626"/>
      <c r="AB9" s="626"/>
      <c r="AC9" s="626"/>
      <c r="AD9" s="627">
        <v>1130</v>
      </c>
      <c r="AE9" s="627"/>
      <c r="AF9" s="627"/>
      <c r="AG9" s="627"/>
      <c r="AH9" s="627"/>
      <c r="AI9" s="627"/>
      <c r="AJ9" s="627"/>
      <c r="AK9" s="627"/>
      <c r="AL9" s="628">
        <v>0</v>
      </c>
      <c r="AM9" s="629"/>
      <c r="AN9" s="629"/>
      <c r="AO9" s="630"/>
      <c r="AP9" s="620" t="s">
        <v>221</v>
      </c>
      <c r="AQ9" s="621"/>
      <c r="AR9" s="621"/>
      <c r="AS9" s="621"/>
      <c r="AT9" s="621"/>
      <c r="AU9" s="621"/>
      <c r="AV9" s="621"/>
      <c r="AW9" s="621"/>
      <c r="AX9" s="621"/>
      <c r="AY9" s="621"/>
      <c r="AZ9" s="621"/>
      <c r="BA9" s="621"/>
      <c r="BB9" s="621"/>
      <c r="BC9" s="621"/>
      <c r="BD9" s="621"/>
      <c r="BE9" s="621"/>
      <c r="BF9" s="622"/>
      <c r="BG9" s="623">
        <v>83076</v>
      </c>
      <c r="BH9" s="624"/>
      <c r="BI9" s="624"/>
      <c r="BJ9" s="624"/>
      <c r="BK9" s="624"/>
      <c r="BL9" s="624"/>
      <c r="BM9" s="624"/>
      <c r="BN9" s="625"/>
      <c r="BO9" s="626">
        <v>22.6</v>
      </c>
      <c r="BP9" s="626"/>
      <c r="BQ9" s="626"/>
      <c r="BR9" s="626"/>
      <c r="BS9" s="632" t="s">
        <v>108</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279465</v>
      </c>
      <c r="CS9" s="624"/>
      <c r="CT9" s="624"/>
      <c r="CU9" s="624"/>
      <c r="CV9" s="624"/>
      <c r="CW9" s="624"/>
      <c r="CX9" s="624"/>
      <c r="CY9" s="625"/>
      <c r="CZ9" s="626">
        <v>5.3</v>
      </c>
      <c r="DA9" s="626"/>
      <c r="DB9" s="626"/>
      <c r="DC9" s="626"/>
      <c r="DD9" s="632">
        <v>106077</v>
      </c>
      <c r="DE9" s="624"/>
      <c r="DF9" s="624"/>
      <c r="DG9" s="624"/>
      <c r="DH9" s="624"/>
      <c r="DI9" s="624"/>
      <c r="DJ9" s="624"/>
      <c r="DK9" s="624"/>
      <c r="DL9" s="624"/>
      <c r="DM9" s="624"/>
      <c r="DN9" s="624"/>
      <c r="DO9" s="624"/>
      <c r="DP9" s="625"/>
      <c r="DQ9" s="632">
        <v>171348</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83596</v>
      </c>
      <c r="S10" s="624"/>
      <c r="T10" s="624"/>
      <c r="U10" s="624"/>
      <c r="V10" s="624"/>
      <c r="W10" s="624"/>
      <c r="X10" s="624"/>
      <c r="Y10" s="625"/>
      <c r="Z10" s="626">
        <v>1.4</v>
      </c>
      <c r="AA10" s="626"/>
      <c r="AB10" s="626"/>
      <c r="AC10" s="626"/>
      <c r="AD10" s="627">
        <v>83596</v>
      </c>
      <c r="AE10" s="627"/>
      <c r="AF10" s="627"/>
      <c r="AG10" s="627"/>
      <c r="AH10" s="627"/>
      <c r="AI10" s="627"/>
      <c r="AJ10" s="627"/>
      <c r="AK10" s="627"/>
      <c r="AL10" s="628">
        <v>3</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10644</v>
      </c>
      <c r="BH10" s="624"/>
      <c r="BI10" s="624"/>
      <c r="BJ10" s="624"/>
      <c r="BK10" s="624"/>
      <c r="BL10" s="624"/>
      <c r="BM10" s="624"/>
      <c r="BN10" s="625"/>
      <c r="BO10" s="626">
        <v>2.9</v>
      </c>
      <c r="BP10" s="626"/>
      <c r="BQ10" s="626"/>
      <c r="BR10" s="626"/>
      <c r="BS10" s="632" t="s">
        <v>108</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t="s">
        <v>108</v>
      </c>
      <c r="CS10" s="624"/>
      <c r="CT10" s="624"/>
      <c r="CU10" s="624"/>
      <c r="CV10" s="624"/>
      <c r="CW10" s="624"/>
      <c r="CX10" s="624"/>
      <c r="CY10" s="625"/>
      <c r="CZ10" s="626" t="s">
        <v>108</v>
      </c>
      <c r="DA10" s="626"/>
      <c r="DB10" s="626"/>
      <c r="DC10" s="626"/>
      <c r="DD10" s="632" t="s">
        <v>108</v>
      </c>
      <c r="DE10" s="624"/>
      <c r="DF10" s="624"/>
      <c r="DG10" s="624"/>
      <c r="DH10" s="624"/>
      <c r="DI10" s="624"/>
      <c r="DJ10" s="624"/>
      <c r="DK10" s="624"/>
      <c r="DL10" s="624"/>
      <c r="DM10" s="624"/>
      <c r="DN10" s="624"/>
      <c r="DO10" s="624"/>
      <c r="DP10" s="625"/>
      <c r="DQ10" s="632" t="s">
        <v>108</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108</v>
      </c>
      <c r="S11" s="624"/>
      <c r="T11" s="624"/>
      <c r="U11" s="624"/>
      <c r="V11" s="624"/>
      <c r="W11" s="624"/>
      <c r="X11" s="624"/>
      <c r="Y11" s="625"/>
      <c r="Z11" s="626" t="s">
        <v>108</v>
      </c>
      <c r="AA11" s="626"/>
      <c r="AB11" s="626"/>
      <c r="AC11" s="626"/>
      <c r="AD11" s="627" t="s">
        <v>108</v>
      </c>
      <c r="AE11" s="627"/>
      <c r="AF11" s="627"/>
      <c r="AG11" s="627"/>
      <c r="AH11" s="627"/>
      <c r="AI11" s="627"/>
      <c r="AJ11" s="627"/>
      <c r="AK11" s="627"/>
      <c r="AL11" s="628" t="s">
        <v>108</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9623</v>
      </c>
      <c r="BH11" s="624"/>
      <c r="BI11" s="624"/>
      <c r="BJ11" s="624"/>
      <c r="BK11" s="624"/>
      <c r="BL11" s="624"/>
      <c r="BM11" s="624"/>
      <c r="BN11" s="625"/>
      <c r="BO11" s="626">
        <v>2.6</v>
      </c>
      <c r="BP11" s="626"/>
      <c r="BQ11" s="626"/>
      <c r="BR11" s="626"/>
      <c r="BS11" s="632" t="s">
        <v>108</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323777</v>
      </c>
      <c r="CS11" s="624"/>
      <c r="CT11" s="624"/>
      <c r="CU11" s="624"/>
      <c r="CV11" s="624"/>
      <c r="CW11" s="624"/>
      <c r="CX11" s="624"/>
      <c r="CY11" s="625"/>
      <c r="CZ11" s="626">
        <v>6.1</v>
      </c>
      <c r="DA11" s="626"/>
      <c r="DB11" s="626"/>
      <c r="DC11" s="626"/>
      <c r="DD11" s="632">
        <v>78417</v>
      </c>
      <c r="DE11" s="624"/>
      <c r="DF11" s="624"/>
      <c r="DG11" s="624"/>
      <c r="DH11" s="624"/>
      <c r="DI11" s="624"/>
      <c r="DJ11" s="624"/>
      <c r="DK11" s="624"/>
      <c r="DL11" s="624"/>
      <c r="DM11" s="624"/>
      <c r="DN11" s="624"/>
      <c r="DO11" s="624"/>
      <c r="DP11" s="625"/>
      <c r="DQ11" s="632">
        <v>199860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108</v>
      </c>
      <c r="S12" s="624"/>
      <c r="T12" s="624"/>
      <c r="U12" s="624"/>
      <c r="V12" s="624"/>
      <c r="W12" s="624"/>
      <c r="X12" s="624"/>
      <c r="Y12" s="625"/>
      <c r="Z12" s="626" t="s">
        <v>108</v>
      </c>
      <c r="AA12" s="626"/>
      <c r="AB12" s="626"/>
      <c r="AC12" s="626"/>
      <c r="AD12" s="627" t="s">
        <v>108</v>
      </c>
      <c r="AE12" s="627"/>
      <c r="AF12" s="627"/>
      <c r="AG12" s="627"/>
      <c r="AH12" s="627"/>
      <c r="AI12" s="627"/>
      <c r="AJ12" s="627"/>
      <c r="AK12" s="627"/>
      <c r="AL12" s="628" t="s">
        <v>108</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220550</v>
      </c>
      <c r="BH12" s="624"/>
      <c r="BI12" s="624"/>
      <c r="BJ12" s="624"/>
      <c r="BK12" s="624"/>
      <c r="BL12" s="624"/>
      <c r="BM12" s="624"/>
      <c r="BN12" s="625"/>
      <c r="BO12" s="626">
        <v>60.1</v>
      </c>
      <c r="BP12" s="626"/>
      <c r="BQ12" s="626"/>
      <c r="BR12" s="626"/>
      <c r="BS12" s="632" t="s">
        <v>108</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95469</v>
      </c>
      <c r="CS12" s="624"/>
      <c r="CT12" s="624"/>
      <c r="CU12" s="624"/>
      <c r="CV12" s="624"/>
      <c r="CW12" s="624"/>
      <c r="CX12" s="624"/>
      <c r="CY12" s="625"/>
      <c r="CZ12" s="626">
        <v>1.8</v>
      </c>
      <c r="DA12" s="626"/>
      <c r="DB12" s="626"/>
      <c r="DC12" s="626"/>
      <c r="DD12" s="632">
        <v>17134</v>
      </c>
      <c r="DE12" s="624"/>
      <c r="DF12" s="624"/>
      <c r="DG12" s="624"/>
      <c r="DH12" s="624"/>
      <c r="DI12" s="624"/>
      <c r="DJ12" s="624"/>
      <c r="DK12" s="624"/>
      <c r="DL12" s="624"/>
      <c r="DM12" s="624"/>
      <c r="DN12" s="624"/>
      <c r="DO12" s="624"/>
      <c r="DP12" s="625"/>
      <c r="DQ12" s="632">
        <v>76011</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11191</v>
      </c>
      <c r="S13" s="624"/>
      <c r="T13" s="624"/>
      <c r="U13" s="624"/>
      <c r="V13" s="624"/>
      <c r="W13" s="624"/>
      <c r="X13" s="624"/>
      <c r="Y13" s="625"/>
      <c r="Z13" s="626">
        <v>0.2</v>
      </c>
      <c r="AA13" s="626"/>
      <c r="AB13" s="626"/>
      <c r="AC13" s="626"/>
      <c r="AD13" s="627">
        <v>11191</v>
      </c>
      <c r="AE13" s="627"/>
      <c r="AF13" s="627"/>
      <c r="AG13" s="627"/>
      <c r="AH13" s="627"/>
      <c r="AI13" s="627"/>
      <c r="AJ13" s="627"/>
      <c r="AK13" s="627"/>
      <c r="AL13" s="628">
        <v>0.4</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217304</v>
      </c>
      <c r="BH13" s="624"/>
      <c r="BI13" s="624"/>
      <c r="BJ13" s="624"/>
      <c r="BK13" s="624"/>
      <c r="BL13" s="624"/>
      <c r="BM13" s="624"/>
      <c r="BN13" s="625"/>
      <c r="BO13" s="626">
        <v>59.2</v>
      </c>
      <c r="BP13" s="626"/>
      <c r="BQ13" s="626"/>
      <c r="BR13" s="626"/>
      <c r="BS13" s="632" t="s">
        <v>108</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371337</v>
      </c>
      <c r="CS13" s="624"/>
      <c r="CT13" s="624"/>
      <c r="CU13" s="624"/>
      <c r="CV13" s="624"/>
      <c r="CW13" s="624"/>
      <c r="CX13" s="624"/>
      <c r="CY13" s="625"/>
      <c r="CZ13" s="626">
        <v>7</v>
      </c>
      <c r="DA13" s="626"/>
      <c r="DB13" s="626"/>
      <c r="DC13" s="626"/>
      <c r="DD13" s="632">
        <v>213963</v>
      </c>
      <c r="DE13" s="624"/>
      <c r="DF13" s="624"/>
      <c r="DG13" s="624"/>
      <c r="DH13" s="624"/>
      <c r="DI13" s="624"/>
      <c r="DJ13" s="624"/>
      <c r="DK13" s="624"/>
      <c r="DL13" s="624"/>
      <c r="DM13" s="624"/>
      <c r="DN13" s="624"/>
      <c r="DO13" s="624"/>
      <c r="DP13" s="625"/>
      <c r="DQ13" s="632">
        <v>195801</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108</v>
      </c>
      <c r="S14" s="624"/>
      <c r="T14" s="624"/>
      <c r="U14" s="624"/>
      <c r="V14" s="624"/>
      <c r="W14" s="624"/>
      <c r="X14" s="624"/>
      <c r="Y14" s="625"/>
      <c r="Z14" s="626" t="s">
        <v>108</v>
      </c>
      <c r="AA14" s="626"/>
      <c r="AB14" s="626"/>
      <c r="AC14" s="626"/>
      <c r="AD14" s="627" t="s">
        <v>108</v>
      </c>
      <c r="AE14" s="627"/>
      <c r="AF14" s="627"/>
      <c r="AG14" s="627"/>
      <c r="AH14" s="627"/>
      <c r="AI14" s="627"/>
      <c r="AJ14" s="627"/>
      <c r="AK14" s="627"/>
      <c r="AL14" s="628" t="s">
        <v>108</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13737</v>
      </c>
      <c r="BH14" s="624"/>
      <c r="BI14" s="624"/>
      <c r="BJ14" s="624"/>
      <c r="BK14" s="624"/>
      <c r="BL14" s="624"/>
      <c r="BM14" s="624"/>
      <c r="BN14" s="625"/>
      <c r="BO14" s="626">
        <v>3.7</v>
      </c>
      <c r="BP14" s="626"/>
      <c r="BQ14" s="626"/>
      <c r="BR14" s="626"/>
      <c r="BS14" s="632" t="s">
        <v>108</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163327</v>
      </c>
      <c r="CS14" s="624"/>
      <c r="CT14" s="624"/>
      <c r="CU14" s="624"/>
      <c r="CV14" s="624"/>
      <c r="CW14" s="624"/>
      <c r="CX14" s="624"/>
      <c r="CY14" s="625"/>
      <c r="CZ14" s="626">
        <v>3.1</v>
      </c>
      <c r="DA14" s="626"/>
      <c r="DB14" s="626"/>
      <c r="DC14" s="626"/>
      <c r="DD14" s="632">
        <v>18125</v>
      </c>
      <c r="DE14" s="624"/>
      <c r="DF14" s="624"/>
      <c r="DG14" s="624"/>
      <c r="DH14" s="624"/>
      <c r="DI14" s="624"/>
      <c r="DJ14" s="624"/>
      <c r="DK14" s="624"/>
      <c r="DL14" s="624"/>
      <c r="DM14" s="624"/>
      <c r="DN14" s="624"/>
      <c r="DO14" s="624"/>
      <c r="DP14" s="625"/>
      <c r="DQ14" s="632">
        <v>142616</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137</v>
      </c>
      <c r="S15" s="624"/>
      <c r="T15" s="624"/>
      <c r="U15" s="624"/>
      <c r="V15" s="624"/>
      <c r="W15" s="624"/>
      <c r="X15" s="624"/>
      <c r="Y15" s="625"/>
      <c r="Z15" s="626">
        <v>0</v>
      </c>
      <c r="AA15" s="626"/>
      <c r="AB15" s="626"/>
      <c r="AC15" s="626"/>
      <c r="AD15" s="627">
        <v>137</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23741</v>
      </c>
      <c r="BH15" s="624"/>
      <c r="BI15" s="624"/>
      <c r="BJ15" s="624"/>
      <c r="BK15" s="624"/>
      <c r="BL15" s="624"/>
      <c r="BM15" s="624"/>
      <c r="BN15" s="625"/>
      <c r="BO15" s="626">
        <v>6.5</v>
      </c>
      <c r="BP15" s="626"/>
      <c r="BQ15" s="626"/>
      <c r="BR15" s="626"/>
      <c r="BS15" s="632" t="s">
        <v>108</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232230</v>
      </c>
      <c r="CS15" s="624"/>
      <c r="CT15" s="624"/>
      <c r="CU15" s="624"/>
      <c r="CV15" s="624"/>
      <c r="CW15" s="624"/>
      <c r="CX15" s="624"/>
      <c r="CY15" s="625"/>
      <c r="CZ15" s="626">
        <v>4.4000000000000004</v>
      </c>
      <c r="DA15" s="626"/>
      <c r="DB15" s="626"/>
      <c r="DC15" s="626"/>
      <c r="DD15" s="632">
        <v>24223</v>
      </c>
      <c r="DE15" s="624"/>
      <c r="DF15" s="624"/>
      <c r="DG15" s="624"/>
      <c r="DH15" s="624"/>
      <c r="DI15" s="624"/>
      <c r="DJ15" s="624"/>
      <c r="DK15" s="624"/>
      <c r="DL15" s="624"/>
      <c r="DM15" s="624"/>
      <c r="DN15" s="624"/>
      <c r="DO15" s="624"/>
      <c r="DP15" s="625"/>
      <c r="DQ15" s="632">
        <v>203067</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2475287</v>
      </c>
      <c r="S16" s="624"/>
      <c r="T16" s="624"/>
      <c r="U16" s="624"/>
      <c r="V16" s="624"/>
      <c r="W16" s="624"/>
      <c r="X16" s="624"/>
      <c r="Y16" s="625"/>
      <c r="Z16" s="626">
        <v>42.3</v>
      </c>
      <c r="AA16" s="626"/>
      <c r="AB16" s="626"/>
      <c r="AC16" s="626"/>
      <c r="AD16" s="627">
        <v>2226932</v>
      </c>
      <c r="AE16" s="627"/>
      <c r="AF16" s="627"/>
      <c r="AG16" s="627"/>
      <c r="AH16" s="627"/>
      <c r="AI16" s="627"/>
      <c r="AJ16" s="627"/>
      <c r="AK16" s="627"/>
      <c r="AL16" s="628">
        <v>79.5</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108</v>
      </c>
      <c r="BH16" s="624"/>
      <c r="BI16" s="624"/>
      <c r="BJ16" s="624"/>
      <c r="BK16" s="624"/>
      <c r="BL16" s="624"/>
      <c r="BM16" s="624"/>
      <c r="BN16" s="625"/>
      <c r="BO16" s="626" t="s">
        <v>108</v>
      </c>
      <c r="BP16" s="626"/>
      <c r="BQ16" s="626"/>
      <c r="BR16" s="626"/>
      <c r="BS16" s="632" t="s">
        <v>108</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678840</v>
      </c>
      <c r="CS16" s="624"/>
      <c r="CT16" s="624"/>
      <c r="CU16" s="624"/>
      <c r="CV16" s="624"/>
      <c r="CW16" s="624"/>
      <c r="CX16" s="624"/>
      <c r="CY16" s="625"/>
      <c r="CZ16" s="626">
        <v>12.8</v>
      </c>
      <c r="DA16" s="626"/>
      <c r="DB16" s="626"/>
      <c r="DC16" s="626"/>
      <c r="DD16" s="632" t="s">
        <v>108</v>
      </c>
      <c r="DE16" s="624"/>
      <c r="DF16" s="624"/>
      <c r="DG16" s="624"/>
      <c r="DH16" s="624"/>
      <c r="DI16" s="624"/>
      <c r="DJ16" s="624"/>
      <c r="DK16" s="624"/>
      <c r="DL16" s="624"/>
      <c r="DM16" s="624"/>
      <c r="DN16" s="624"/>
      <c r="DO16" s="624"/>
      <c r="DP16" s="625"/>
      <c r="DQ16" s="632">
        <v>49672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2226932</v>
      </c>
      <c r="S17" s="624"/>
      <c r="T17" s="624"/>
      <c r="U17" s="624"/>
      <c r="V17" s="624"/>
      <c r="W17" s="624"/>
      <c r="X17" s="624"/>
      <c r="Y17" s="625"/>
      <c r="Z17" s="626">
        <v>38.1</v>
      </c>
      <c r="AA17" s="626"/>
      <c r="AB17" s="626"/>
      <c r="AC17" s="626"/>
      <c r="AD17" s="627">
        <v>2226932</v>
      </c>
      <c r="AE17" s="627"/>
      <c r="AF17" s="627"/>
      <c r="AG17" s="627"/>
      <c r="AH17" s="627"/>
      <c r="AI17" s="627"/>
      <c r="AJ17" s="627"/>
      <c r="AK17" s="627"/>
      <c r="AL17" s="628">
        <v>79.5</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108</v>
      </c>
      <c r="BH17" s="624"/>
      <c r="BI17" s="624"/>
      <c r="BJ17" s="624"/>
      <c r="BK17" s="624"/>
      <c r="BL17" s="624"/>
      <c r="BM17" s="624"/>
      <c r="BN17" s="625"/>
      <c r="BO17" s="626" t="s">
        <v>108</v>
      </c>
      <c r="BP17" s="626"/>
      <c r="BQ17" s="626"/>
      <c r="BR17" s="626"/>
      <c r="BS17" s="632" t="s">
        <v>108</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1196054</v>
      </c>
      <c r="CS17" s="624"/>
      <c r="CT17" s="624"/>
      <c r="CU17" s="624"/>
      <c r="CV17" s="624"/>
      <c r="CW17" s="624"/>
      <c r="CX17" s="624"/>
      <c r="CY17" s="625"/>
      <c r="CZ17" s="626">
        <v>22.6</v>
      </c>
      <c r="DA17" s="626"/>
      <c r="DB17" s="626"/>
      <c r="DC17" s="626"/>
      <c r="DD17" s="632" t="s">
        <v>108</v>
      </c>
      <c r="DE17" s="624"/>
      <c r="DF17" s="624"/>
      <c r="DG17" s="624"/>
      <c r="DH17" s="624"/>
      <c r="DI17" s="624"/>
      <c r="DJ17" s="624"/>
      <c r="DK17" s="624"/>
      <c r="DL17" s="624"/>
      <c r="DM17" s="624"/>
      <c r="DN17" s="624"/>
      <c r="DO17" s="624"/>
      <c r="DP17" s="625"/>
      <c r="DQ17" s="632">
        <v>1196054</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248355</v>
      </c>
      <c r="S18" s="624"/>
      <c r="T18" s="624"/>
      <c r="U18" s="624"/>
      <c r="V18" s="624"/>
      <c r="W18" s="624"/>
      <c r="X18" s="624"/>
      <c r="Y18" s="625"/>
      <c r="Z18" s="626">
        <v>4.2</v>
      </c>
      <c r="AA18" s="626"/>
      <c r="AB18" s="626"/>
      <c r="AC18" s="626"/>
      <c r="AD18" s="627" t="s">
        <v>108</v>
      </c>
      <c r="AE18" s="627"/>
      <c r="AF18" s="627"/>
      <c r="AG18" s="627"/>
      <c r="AH18" s="627"/>
      <c r="AI18" s="627"/>
      <c r="AJ18" s="627"/>
      <c r="AK18" s="627"/>
      <c r="AL18" s="628" t="s">
        <v>108</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108</v>
      </c>
      <c r="BH18" s="624"/>
      <c r="BI18" s="624"/>
      <c r="BJ18" s="624"/>
      <c r="BK18" s="624"/>
      <c r="BL18" s="624"/>
      <c r="BM18" s="624"/>
      <c r="BN18" s="625"/>
      <c r="BO18" s="626" t="s">
        <v>108</v>
      </c>
      <c r="BP18" s="626"/>
      <c r="BQ18" s="626"/>
      <c r="BR18" s="626"/>
      <c r="BS18" s="632" t="s">
        <v>108</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108</v>
      </c>
      <c r="CS18" s="624"/>
      <c r="CT18" s="624"/>
      <c r="CU18" s="624"/>
      <c r="CV18" s="624"/>
      <c r="CW18" s="624"/>
      <c r="CX18" s="624"/>
      <c r="CY18" s="625"/>
      <c r="CZ18" s="626" t="s">
        <v>108</v>
      </c>
      <c r="DA18" s="626"/>
      <c r="DB18" s="626"/>
      <c r="DC18" s="626"/>
      <c r="DD18" s="632" t="s">
        <v>108</v>
      </c>
      <c r="DE18" s="624"/>
      <c r="DF18" s="624"/>
      <c r="DG18" s="624"/>
      <c r="DH18" s="624"/>
      <c r="DI18" s="624"/>
      <c r="DJ18" s="624"/>
      <c r="DK18" s="624"/>
      <c r="DL18" s="624"/>
      <c r="DM18" s="624"/>
      <c r="DN18" s="624"/>
      <c r="DO18" s="624"/>
      <c r="DP18" s="625"/>
      <c r="DQ18" s="632" t="s">
        <v>108</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108</v>
      </c>
      <c r="S19" s="624"/>
      <c r="T19" s="624"/>
      <c r="U19" s="624"/>
      <c r="V19" s="624"/>
      <c r="W19" s="624"/>
      <c r="X19" s="624"/>
      <c r="Y19" s="625"/>
      <c r="Z19" s="626" t="s">
        <v>108</v>
      </c>
      <c r="AA19" s="626"/>
      <c r="AB19" s="626"/>
      <c r="AC19" s="626"/>
      <c r="AD19" s="627" t="s">
        <v>108</v>
      </c>
      <c r="AE19" s="627"/>
      <c r="AF19" s="627"/>
      <c r="AG19" s="627"/>
      <c r="AH19" s="627"/>
      <c r="AI19" s="627"/>
      <c r="AJ19" s="627"/>
      <c r="AK19" s="627"/>
      <c r="AL19" s="628" t="s">
        <v>108</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108</v>
      </c>
      <c r="BH19" s="624"/>
      <c r="BI19" s="624"/>
      <c r="BJ19" s="624"/>
      <c r="BK19" s="624"/>
      <c r="BL19" s="624"/>
      <c r="BM19" s="624"/>
      <c r="BN19" s="625"/>
      <c r="BO19" s="626" t="s">
        <v>108</v>
      </c>
      <c r="BP19" s="626"/>
      <c r="BQ19" s="626"/>
      <c r="BR19" s="626"/>
      <c r="BS19" s="632" t="s">
        <v>108</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108</v>
      </c>
      <c r="CS19" s="624"/>
      <c r="CT19" s="624"/>
      <c r="CU19" s="624"/>
      <c r="CV19" s="624"/>
      <c r="CW19" s="624"/>
      <c r="CX19" s="624"/>
      <c r="CY19" s="625"/>
      <c r="CZ19" s="626" t="s">
        <v>108</v>
      </c>
      <c r="DA19" s="626"/>
      <c r="DB19" s="626"/>
      <c r="DC19" s="626"/>
      <c r="DD19" s="632" t="s">
        <v>108</v>
      </c>
      <c r="DE19" s="624"/>
      <c r="DF19" s="624"/>
      <c r="DG19" s="624"/>
      <c r="DH19" s="624"/>
      <c r="DI19" s="624"/>
      <c r="DJ19" s="624"/>
      <c r="DK19" s="624"/>
      <c r="DL19" s="624"/>
      <c r="DM19" s="624"/>
      <c r="DN19" s="624"/>
      <c r="DO19" s="624"/>
      <c r="DP19" s="625"/>
      <c r="DQ19" s="632" t="s">
        <v>108</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3026348</v>
      </c>
      <c r="S20" s="624"/>
      <c r="T20" s="624"/>
      <c r="U20" s="624"/>
      <c r="V20" s="624"/>
      <c r="W20" s="624"/>
      <c r="X20" s="624"/>
      <c r="Y20" s="625"/>
      <c r="Z20" s="626">
        <v>51.8</v>
      </c>
      <c r="AA20" s="626"/>
      <c r="AB20" s="626"/>
      <c r="AC20" s="626"/>
      <c r="AD20" s="627">
        <v>2777993</v>
      </c>
      <c r="AE20" s="627"/>
      <c r="AF20" s="627"/>
      <c r="AG20" s="627"/>
      <c r="AH20" s="627"/>
      <c r="AI20" s="627"/>
      <c r="AJ20" s="627"/>
      <c r="AK20" s="627"/>
      <c r="AL20" s="628">
        <v>99.2</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108</v>
      </c>
      <c r="BH20" s="624"/>
      <c r="BI20" s="624"/>
      <c r="BJ20" s="624"/>
      <c r="BK20" s="624"/>
      <c r="BL20" s="624"/>
      <c r="BM20" s="624"/>
      <c r="BN20" s="625"/>
      <c r="BO20" s="626" t="s">
        <v>108</v>
      </c>
      <c r="BP20" s="626"/>
      <c r="BQ20" s="626"/>
      <c r="BR20" s="626"/>
      <c r="BS20" s="632" t="s">
        <v>108</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5289165</v>
      </c>
      <c r="CS20" s="624"/>
      <c r="CT20" s="624"/>
      <c r="CU20" s="624"/>
      <c r="CV20" s="624"/>
      <c r="CW20" s="624"/>
      <c r="CX20" s="624"/>
      <c r="CY20" s="625"/>
      <c r="CZ20" s="626">
        <v>100</v>
      </c>
      <c r="DA20" s="626"/>
      <c r="DB20" s="626"/>
      <c r="DC20" s="626"/>
      <c r="DD20" s="632">
        <v>574115</v>
      </c>
      <c r="DE20" s="624"/>
      <c r="DF20" s="624"/>
      <c r="DG20" s="624"/>
      <c r="DH20" s="624"/>
      <c r="DI20" s="624"/>
      <c r="DJ20" s="624"/>
      <c r="DK20" s="624"/>
      <c r="DL20" s="624"/>
      <c r="DM20" s="624"/>
      <c r="DN20" s="624"/>
      <c r="DO20" s="624"/>
      <c r="DP20" s="625"/>
      <c r="DQ20" s="632">
        <v>3624549</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v>1145</v>
      </c>
      <c r="S21" s="624"/>
      <c r="T21" s="624"/>
      <c r="U21" s="624"/>
      <c r="V21" s="624"/>
      <c r="W21" s="624"/>
      <c r="X21" s="624"/>
      <c r="Y21" s="625"/>
      <c r="Z21" s="626">
        <v>0</v>
      </c>
      <c r="AA21" s="626"/>
      <c r="AB21" s="626"/>
      <c r="AC21" s="626"/>
      <c r="AD21" s="627">
        <v>1145</v>
      </c>
      <c r="AE21" s="627"/>
      <c r="AF21" s="627"/>
      <c r="AG21" s="627"/>
      <c r="AH21" s="627"/>
      <c r="AI21" s="627"/>
      <c r="AJ21" s="627"/>
      <c r="AK21" s="627"/>
      <c r="AL21" s="628">
        <v>0</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108</v>
      </c>
      <c r="BH21" s="624"/>
      <c r="BI21" s="624"/>
      <c r="BJ21" s="624"/>
      <c r="BK21" s="624"/>
      <c r="BL21" s="624"/>
      <c r="BM21" s="624"/>
      <c r="BN21" s="625"/>
      <c r="BO21" s="626" t="s">
        <v>108</v>
      </c>
      <c r="BP21" s="626"/>
      <c r="BQ21" s="626"/>
      <c r="BR21" s="626"/>
      <c r="BS21" s="632" t="s">
        <v>108</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21589</v>
      </c>
      <c r="S22" s="624"/>
      <c r="T22" s="624"/>
      <c r="U22" s="624"/>
      <c r="V22" s="624"/>
      <c r="W22" s="624"/>
      <c r="X22" s="624"/>
      <c r="Y22" s="625"/>
      <c r="Z22" s="626">
        <v>0.4</v>
      </c>
      <c r="AA22" s="626"/>
      <c r="AB22" s="626"/>
      <c r="AC22" s="626"/>
      <c r="AD22" s="627" t="s">
        <v>108</v>
      </c>
      <c r="AE22" s="627"/>
      <c r="AF22" s="627"/>
      <c r="AG22" s="627"/>
      <c r="AH22" s="627"/>
      <c r="AI22" s="627"/>
      <c r="AJ22" s="627"/>
      <c r="AK22" s="627"/>
      <c r="AL22" s="628" t="s">
        <v>108</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108</v>
      </c>
      <c r="BH22" s="624"/>
      <c r="BI22" s="624"/>
      <c r="BJ22" s="624"/>
      <c r="BK22" s="624"/>
      <c r="BL22" s="624"/>
      <c r="BM22" s="624"/>
      <c r="BN22" s="625"/>
      <c r="BO22" s="626" t="s">
        <v>108</v>
      </c>
      <c r="BP22" s="626"/>
      <c r="BQ22" s="626"/>
      <c r="BR22" s="626"/>
      <c r="BS22" s="632" t="s">
        <v>108</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30357</v>
      </c>
      <c r="S23" s="624"/>
      <c r="T23" s="624"/>
      <c r="U23" s="624"/>
      <c r="V23" s="624"/>
      <c r="W23" s="624"/>
      <c r="X23" s="624"/>
      <c r="Y23" s="625"/>
      <c r="Z23" s="626">
        <v>0.5</v>
      </c>
      <c r="AA23" s="626"/>
      <c r="AB23" s="626"/>
      <c r="AC23" s="626"/>
      <c r="AD23" s="627">
        <v>841</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108</v>
      </c>
      <c r="BH23" s="624"/>
      <c r="BI23" s="624"/>
      <c r="BJ23" s="624"/>
      <c r="BK23" s="624"/>
      <c r="BL23" s="624"/>
      <c r="BM23" s="624"/>
      <c r="BN23" s="625"/>
      <c r="BO23" s="626" t="s">
        <v>108</v>
      </c>
      <c r="BP23" s="626"/>
      <c r="BQ23" s="626"/>
      <c r="BR23" s="626"/>
      <c r="BS23" s="632" t="s">
        <v>108</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9962</v>
      </c>
      <c r="S24" s="624"/>
      <c r="T24" s="624"/>
      <c r="U24" s="624"/>
      <c r="V24" s="624"/>
      <c r="W24" s="624"/>
      <c r="X24" s="624"/>
      <c r="Y24" s="625"/>
      <c r="Z24" s="626">
        <v>0.2</v>
      </c>
      <c r="AA24" s="626"/>
      <c r="AB24" s="626"/>
      <c r="AC24" s="626"/>
      <c r="AD24" s="627">
        <v>239</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108</v>
      </c>
      <c r="BH24" s="624"/>
      <c r="BI24" s="624"/>
      <c r="BJ24" s="624"/>
      <c r="BK24" s="624"/>
      <c r="BL24" s="624"/>
      <c r="BM24" s="624"/>
      <c r="BN24" s="625"/>
      <c r="BO24" s="626" t="s">
        <v>108</v>
      </c>
      <c r="BP24" s="626"/>
      <c r="BQ24" s="626"/>
      <c r="BR24" s="626"/>
      <c r="BS24" s="632" t="s">
        <v>108</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2223908</v>
      </c>
      <c r="CS24" s="613"/>
      <c r="CT24" s="613"/>
      <c r="CU24" s="613"/>
      <c r="CV24" s="613"/>
      <c r="CW24" s="613"/>
      <c r="CX24" s="613"/>
      <c r="CY24" s="614"/>
      <c r="CZ24" s="650">
        <v>42</v>
      </c>
      <c r="DA24" s="651"/>
      <c r="DB24" s="651"/>
      <c r="DC24" s="652"/>
      <c r="DD24" s="649">
        <v>2005049</v>
      </c>
      <c r="DE24" s="613"/>
      <c r="DF24" s="613"/>
      <c r="DG24" s="613"/>
      <c r="DH24" s="613"/>
      <c r="DI24" s="613"/>
      <c r="DJ24" s="613"/>
      <c r="DK24" s="614"/>
      <c r="DL24" s="649">
        <v>1321041</v>
      </c>
      <c r="DM24" s="613"/>
      <c r="DN24" s="613"/>
      <c r="DO24" s="613"/>
      <c r="DP24" s="613"/>
      <c r="DQ24" s="613"/>
      <c r="DR24" s="613"/>
      <c r="DS24" s="613"/>
      <c r="DT24" s="613"/>
      <c r="DU24" s="613"/>
      <c r="DV24" s="614"/>
      <c r="DW24" s="617">
        <v>44.9</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589961</v>
      </c>
      <c r="S25" s="624"/>
      <c r="T25" s="624"/>
      <c r="U25" s="624"/>
      <c r="V25" s="624"/>
      <c r="W25" s="624"/>
      <c r="X25" s="624"/>
      <c r="Y25" s="625"/>
      <c r="Z25" s="626">
        <v>10.1</v>
      </c>
      <c r="AA25" s="626"/>
      <c r="AB25" s="626"/>
      <c r="AC25" s="626"/>
      <c r="AD25" s="627" t="s">
        <v>108</v>
      </c>
      <c r="AE25" s="627"/>
      <c r="AF25" s="627"/>
      <c r="AG25" s="627"/>
      <c r="AH25" s="627"/>
      <c r="AI25" s="627"/>
      <c r="AJ25" s="627"/>
      <c r="AK25" s="627"/>
      <c r="AL25" s="628" t="s">
        <v>108</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108</v>
      </c>
      <c r="BH25" s="624"/>
      <c r="BI25" s="624"/>
      <c r="BJ25" s="624"/>
      <c r="BK25" s="624"/>
      <c r="BL25" s="624"/>
      <c r="BM25" s="624"/>
      <c r="BN25" s="625"/>
      <c r="BO25" s="626" t="s">
        <v>108</v>
      </c>
      <c r="BP25" s="626"/>
      <c r="BQ25" s="626"/>
      <c r="BR25" s="626"/>
      <c r="BS25" s="632" t="s">
        <v>108</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765813</v>
      </c>
      <c r="CS25" s="655"/>
      <c r="CT25" s="655"/>
      <c r="CU25" s="655"/>
      <c r="CV25" s="655"/>
      <c r="CW25" s="655"/>
      <c r="CX25" s="655"/>
      <c r="CY25" s="656"/>
      <c r="CZ25" s="657">
        <v>14.5</v>
      </c>
      <c r="DA25" s="658"/>
      <c r="DB25" s="658"/>
      <c r="DC25" s="659"/>
      <c r="DD25" s="632">
        <v>726577</v>
      </c>
      <c r="DE25" s="655"/>
      <c r="DF25" s="655"/>
      <c r="DG25" s="655"/>
      <c r="DH25" s="655"/>
      <c r="DI25" s="655"/>
      <c r="DJ25" s="655"/>
      <c r="DK25" s="656"/>
      <c r="DL25" s="632">
        <v>703399</v>
      </c>
      <c r="DM25" s="655"/>
      <c r="DN25" s="655"/>
      <c r="DO25" s="655"/>
      <c r="DP25" s="655"/>
      <c r="DQ25" s="655"/>
      <c r="DR25" s="655"/>
      <c r="DS25" s="655"/>
      <c r="DT25" s="655"/>
      <c r="DU25" s="655"/>
      <c r="DV25" s="656"/>
      <c r="DW25" s="628">
        <v>23.9</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108</v>
      </c>
      <c r="S26" s="624"/>
      <c r="T26" s="624"/>
      <c r="U26" s="624"/>
      <c r="V26" s="624"/>
      <c r="W26" s="624"/>
      <c r="X26" s="624"/>
      <c r="Y26" s="625"/>
      <c r="Z26" s="626" t="s">
        <v>108</v>
      </c>
      <c r="AA26" s="626"/>
      <c r="AB26" s="626"/>
      <c r="AC26" s="626"/>
      <c r="AD26" s="627" t="s">
        <v>108</v>
      </c>
      <c r="AE26" s="627"/>
      <c r="AF26" s="627"/>
      <c r="AG26" s="627"/>
      <c r="AH26" s="627"/>
      <c r="AI26" s="627"/>
      <c r="AJ26" s="627"/>
      <c r="AK26" s="627"/>
      <c r="AL26" s="628" t="s">
        <v>108</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108</v>
      </c>
      <c r="BH26" s="624"/>
      <c r="BI26" s="624"/>
      <c r="BJ26" s="624"/>
      <c r="BK26" s="624"/>
      <c r="BL26" s="624"/>
      <c r="BM26" s="624"/>
      <c r="BN26" s="625"/>
      <c r="BO26" s="626" t="s">
        <v>108</v>
      </c>
      <c r="BP26" s="626"/>
      <c r="BQ26" s="626"/>
      <c r="BR26" s="626"/>
      <c r="BS26" s="632" t="s">
        <v>108</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443325</v>
      </c>
      <c r="CS26" s="624"/>
      <c r="CT26" s="624"/>
      <c r="CU26" s="624"/>
      <c r="CV26" s="624"/>
      <c r="CW26" s="624"/>
      <c r="CX26" s="624"/>
      <c r="CY26" s="625"/>
      <c r="CZ26" s="657">
        <v>8.4</v>
      </c>
      <c r="DA26" s="658"/>
      <c r="DB26" s="658"/>
      <c r="DC26" s="659"/>
      <c r="DD26" s="632">
        <v>413293</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637356</v>
      </c>
      <c r="S27" s="624"/>
      <c r="T27" s="624"/>
      <c r="U27" s="624"/>
      <c r="V27" s="624"/>
      <c r="W27" s="624"/>
      <c r="X27" s="624"/>
      <c r="Y27" s="625"/>
      <c r="Z27" s="626">
        <v>10.9</v>
      </c>
      <c r="AA27" s="626"/>
      <c r="AB27" s="626"/>
      <c r="AC27" s="626"/>
      <c r="AD27" s="627" t="s">
        <v>108</v>
      </c>
      <c r="AE27" s="627"/>
      <c r="AF27" s="627"/>
      <c r="AG27" s="627"/>
      <c r="AH27" s="627"/>
      <c r="AI27" s="627"/>
      <c r="AJ27" s="627"/>
      <c r="AK27" s="627"/>
      <c r="AL27" s="628" t="s">
        <v>108</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366860</v>
      </c>
      <c r="BH27" s="624"/>
      <c r="BI27" s="624"/>
      <c r="BJ27" s="624"/>
      <c r="BK27" s="624"/>
      <c r="BL27" s="624"/>
      <c r="BM27" s="624"/>
      <c r="BN27" s="625"/>
      <c r="BO27" s="626">
        <v>100</v>
      </c>
      <c r="BP27" s="626"/>
      <c r="BQ27" s="626"/>
      <c r="BR27" s="626"/>
      <c r="BS27" s="632" t="s">
        <v>108</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262041</v>
      </c>
      <c r="CS27" s="655"/>
      <c r="CT27" s="655"/>
      <c r="CU27" s="655"/>
      <c r="CV27" s="655"/>
      <c r="CW27" s="655"/>
      <c r="CX27" s="655"/>
      <c r="CY27" s="656"/>
      <c r="CZ27" s="657">
        <v>5</v>
      </c>
      <c r="DA27" s="658"/>
      <c r="DB27" s="658"/>
      <c r="DC27" s="659"/>
      <c r="DD27" s="632">
        <v>82418</v>
      </c>
      <c r="DE27" s="655"/>
      <c r="DF27" s="655"/>
      <c r="DG27" s="655"/>
      <c r="DH27" s="655"/>
      <c r="DI27" s="655"/>
      <c r="DJ27" s="655"/>
      <c r="DK27" s="656"/>
      <c r="DL27" s="632">
        <v>82418</v>
      </c>
      <c r="DM27" s="655"/>
      <c r="DN27" s="655"/>
      <c r="DO27" s="655"/>
      <c r="DP27" s="655"/>
      <c r="DQ27" s="655"/>
      <c r="DR27" s="655"/>
      <c r="DS27" s="655"/>
      <c r="DT27" s="655"/>
      <c r="DU27" s="655"/>
      <c r="DV27" s="656"/>
      <c r="DW27" s="628">
        <v>2.8</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64304</v>
      </c>
      <c r="S28" s="624"/>
      <c r="T28" s="624"/>
      <c r="U28" s="624"/>
      <c r="V28" s="624"/>
      <c r="W28" s="624"/>
      <c r="X28" s="624"/>
      <c r="Y28" s="625"/>
      <c r="Z28" s="626">
        <v>1.1000000000000001</v>
      </c>
      <c r="AA28" s="626"/>
      <c r="AB28" s="626"/>
      <c r="AC28" s="626"/>
      <c r="AD28" s="627">
        <v>19702</v>
      </c>
      <c r="AE28" s="627"/>
      <c r="AF28" s="627"/>
      <c r="AG28" s="627"/>
      <c r="AH28" s="627"/>
      <c r="AI28" s="627"/>
      <c r="AJ28" s="627"/>
      <c r="AK28" s="627"/>
      <c r="AL28" s="628">
        <v>0.7</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1196054</v>
      </c>
      <c r="CS28" s="624"/>
      <c r="CT28" s="624"/>
      <c r="CU28" s="624"/>
      <c r="CV28" s="624"/>
      <c r="CW28" s="624"/>
      <c r="CX28" s="624"/>
      <c r="CY28" s="625"/>
      <c r="CZ28" s="657">
        <v>22.6</v>
      </c>
      <c r="DA28" s="658"/>
      <c r="DB28" s="658"/>
      <c r="DC28" s="659"/>
      <c r="DD28" s="632">
        <v>1196054</v>
      </c>
      <c r="DE28" s="624"/>
      <c r="DF28" s="624"/>
      <c r="DG28" s="624"/>
      <c r="DH28" s="624"/>
      <c r="DI28" s="624"/>
      <c r="DJ28" s="624"/>
      <c r="DK28" s="625"/>
      <c r="DL28" s="632">
        <v>535224</v>
      </c>
      <c r="DM28" s="624"/>
      <c r="DN28" s="624"/>
      <c r="DO28" s="624"/>
      <c r="DP28" s="624"/>
      <c r="DQ28" s="624"/>
      <c r="DR28" s="624"/>
      <c r="DS28" s="624"/>
      <c r="DT28" s="624"/>
      <c r="DU28" s="624"/>
      <c r="DV28" s="625"/>
      <c r="DW28" s="628">
        <v>18.2</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37216</v>
      </c>
      <c r="S29" s="624"/>
      <c r="T29" s="624"/>
      <c r="U29" s="624"/>
      <c r="V29" s="624"/>
      <c r="W29" s="624"/>
      <c r="X29" s="624"/>
      <c r="Y29" s="625"/>
      <c r="Z29" s="626">
        <v>0.6</v>
      </c>
      <c r="AA29" s="626"/>
      <c r="AB29" s="626"/>
      <c r="AC29" s="626"/>
      <c r="AD29" s="627" t="s">
        <v>108</v>
      </c>
      <c r="AE29" s="627"/>
      <c r="AF29" s="627"/>
      <c r="AG29" s="627"/>
      <c r="AH29" s="627"/>
      <c r="AI29" s="627"/>
      <c r="AJ29" s="627"/>
      <c r="AK29" s="627"/>
      <c r="AL29" s="628" t="s">
        <v>108</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1196054</v>
      </c>
      <c r="CS29" s="655"/>
      <c r="CT29" s="655"/>
      <c r="CU29" s="655"/>
      <c r="CV29" s="655"/>
      <c r="CW29" s="655"/>
      <c r="CX29" s="655"/>
      <c r="CY29" s="656"/>
      <c r="CZ29" s="657">
        <v>22.6</v>
      </c>
      <c r="DA29" s="658"/>
      <c r="DB29" s="658"/>
      <c r="DC29" s="659"/>
      <c r="DD29" s="632">
        <v>1196054</v>
      </c>
      <c r="DE29" s="655"/>
      <c r="DF29" s="655"/>
      <c r="DG29" s="655"/>
      <c r="DH29" s="655"/>
      <c r="DI29" s="655"/>
      <c r="DJ29" s="655"/>
      <c r="DK29" s="656"/>
      <c r="DL29" s="632">
        <v>535224</v>
      </c>
      <c r="DM29" s="655"/>
      <c r="DN29" s="655"/>
      <c r="DO29" s="655"/>
      <c r="DP29" s="655"/>
      <c r="DQ29" s="655"/>
      <c r="DR29" s="655"/>
      <c r="DS29" s="655"/>
      <c r="DT29" s="655"/>
      <c r="DU29" s="655"/>
      <c r="DV29" s="656"/>
      <c r="DW29" s="628">
        <v>18.2</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652131</v>
      </c>
      <c r="S30" s="624"/>
      <c r="T30" s="624"/>
      <c r="U30" s="624"/>
      <c r="V30" s="624"/>
      <c r="W30" s="624"/>
      <c r="X30" s="624"/>
      <c r="Y30" s="625"/>
      <c r="Z30" s="626">
        <v>11.2</v>
      </c>
      <c r="AA30" s="626"/>
      <c r="AB30" s="626"/>
      <c r="AC30" s="626"/>
      <c r="AD30" s="627" t="s">
        <v>108</v>
      </c>
      <c r="AE30" s="627"/>
      <c r="AF30" s="627"/>
      <c r="AG30" s="627"/>
      <c r="AH30" s="627"/>
      <c r="AI30" s="627"/>
      <c r="AJ30" s="627"/>
      <c r="AK30" s="627"/>
      <c r="AL30" s="628" t="s">
        <v>108</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98.9</v>
      </c>
      <c r="BH30" s="682"/>
      <c r="BI30" s="682"/>
      <c r="BJ30" s="682"/>
      <c r="BK30" s="682"/>
      <c r="BL30" s="682"/>
      <c r="BM30" s="618">
        <v>96.3</v>
      </c>
      <c r="BN30" s="682"/>
      <c r="BO30" s="682"/>
      <c r="BP30" s="682"/>
      <c r="BQ30" s="683"/>
      <c r="BR30" s="681">
        <v>98.7</v>
      </c>
      <c r="BS30" s="682"/>
      <c r="BT30" s="682"/>
      <c r="BU30" s="682"/>
      <c r="BV30" s="682"/>
      <c r="BW30" s="682"/>
      <c r="BX30" s="618">
        <v>95</v>
      </c>
      <c r="BY30" s="682"/>
      <c r="BZ30" s="682"/>
      <c r="CA30" s="682"/>
      <c r="CB30" s="683"/>
      <c r="CD30" s="686"/>
      <c r="CE30" s="687"/>
      <c r="CF30" s="637" t="s">
        <v>290</v>
      </c>
      <c r="CG30" s="638"/>
      <c r="CH30" s="638"/>
      <c r="CI30" s="638"/>
      <c r="CJ30" s="638"/>
      <c r="CK30" s="638"/>
      <c r="CL30" s="638"/>
      <c r="CM30" s="638"/>
      <c r="CN30" s="638"/>
      <c r="CO30" s="638"/>
      <c r="CP30" s="638"/>
      <c r="CQ30" s="639"/>
      <c r="CR30" s="623">
        <v>1161976</v>
      </c>
      <c r="CS30" s="624"/>
      <c r="CT30" s="624"/>
      <c r="CU30" s="624"/>
      <c r="CV30" s="624"/>
      <c r="CW30" s="624"/>
      <c r="CX30" s="624"/>
      <c r="CY30" s="625"/>
      <c r="CZ30" s="657">
        <v>22</v>
      </c>
      <c r="DA30" s="658"/>
      <c r="DB30" s="658"/>
      <c r="DC30" s="659"/>
      <c r="DD30" s="632">
        <v>1161976</v>
      </c>
      <c r="DE30" s="624"/>
      <c r="DF30" s="624"/>
      <c r="DG30" s="624"/>
      <c r="DH30" s="624"/>
      <c r="DI30" s="624"/>
      <c r="DJ30" s="624"/>
      <c r="DK30" s="625"/>
      <c r="DL30" s="632">
        <v>501419</v>
      </c>
      <c r="DM30" s="624"/>
      <c r="DN30" s="624"/>
      <c r="DO30" s="624"/>
      <c r="DP30" s="624"/>
      <c r="DQ30" s="624"/>
      <c r="DR30" s="624"/>
      <c r="DS30" s="624"/>
      <c r="DT30" s="624"/>
      <c r="DU30" s="624"/>
      <c r="DV30" s="625"/>
      <c r="DW30" s="628">
        <v>17</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253598</v>
      </c>
      <c r="S31" s="624"/>
      <c r="T31" s="624"/>
      <c r="U31" s="624"/>
      <c r="V31" s="624"/>
      <c r="W31" s="624"/>
      <c r="X31" s="624"/>
      <c r="Y31" s="625"/>
      <c r="Z31" s="626">
        <v>4.3</v>
      </c>
      <c r="AA31" s="626"/>
      <c r="AB31" s="626"/>
      <c r="AC31" s="626"/>
      <c r="AD31" s="627" t="s">
        <v>108</v>
      </c>
      <c r="AE31" s="627"/>
      <c r="AF31" s="627"/>
      <c r="AG31" s="627"/>
      <c r="AH31" s="627"/>
      <c r="AI31" s="627"/>
      <c r="AJ31" s="627"/>
      <c r="AK31" s="627"/>
      <c r="AL31" s="628" t="s">
        <v>108</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98.9</v>
      </c>
      <c r="BH31" s="655"/>
      <c r="BI31" s="655"/>
      <c r="BJ31" s="655"/>
      <c r="BK31" s="655"/>
      <c r="BL31" s="655"/>
      <c r="BM31" s="629">
        <v>96.6</v>
      </c>
      <c r="BN31" s="679"/>
      <c r="BO31" s="679"/>
      <c r="BP31" s="679"/>
      <c r="BQ31" s="680"/>
      <c r="BR31" s="678">
        <v>98.6</v>
      </c>
      <c r="BS31" s="655"/>
      <c r="BT31" s="655"/>
      <c r="BU31" s="655"/>
      <c r="BV31" s="655"/>
      <c r="BW31" s="655"/>
      <c r="BX31" s="629">
        <v>94.3</v>
      </c>
      <c r="BY31" s="679"/>
      <c r="BZ31" s="679"/>
      <c r="CA31" s="679"/>
      <c r="CB31" s="680"/>
      <c r="CD31" s="686"/>
      <c r="CE31" s="687"/>
      <c r="CF31" s="637" t="s">
        <v>294</v>
      </c>
      <c r="CG31" s="638"/>
      <c r="CH31" s="638"/>
      <c r="CI31" s="638"/>
      <c r="CJ31" s="638"/>
      <c r="CK31" s="638"/>
      <c r="CL31" s="638"/>
      <c r="CM31" s="638"/>
      <c r="CN31" s="638"/>
      <c r="CO31" s="638"/>
      <c r="CP31" s="638"/>
      <c r="CQ31" s="639"/>
      <c r="CR31" s="623">
        <v>34078</v>
      </c>
      <c r="CS31" s="655"/>
      <c r="CT31" s="655"/>
      <c r="CU31" s="655"/>
      <c r="CV31" s="655"/>
      <c r="CW31" s="655"/>
      <c r="CX31" s="655"/>
      <c r="CY31" s="656"/>
      <c r="CZ31" s="657">
        <v>0.6</v>
      </c>
      <c r="DA31" s="658"/>
      <c r="DB31" s="658"/>
      <c r="DC31" s="659"/>
      <c r="DD31" s="632">
        <v>34078</v>
      </c>
      <c r="DE31" s="655"/>
      <c r="DF31" s="655"/>
      <c r="DG31" s="655"/>
      <c r="DH31" s="655"/>
      <c r="DI31" s="655"/>
      <c r="DJ31" s="655"/>
      <c r="DK31" s="656"/>
      <c r="DL31" s="632">
        <v>33805</v>
      </c>
      <c r="DM31" s="655"/>
      <c r="DN31" s="655"/>
      <c r="DO31" s="655"/>
      <c r="DP31" s="655"/>
      <c r="DQ31" s="655"/>
      <c r="DR31" s="655"/>
      <c r="DS31" s="655"/>
      <c r="DT31" s="655"/>
      <c r="DU31" s="655"/>
      <c r="DV31" s="656"/>
      <c r="DW31" s="628">
        <v>1.1000000000000001</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121537</v>
      </c>
      <c r="S32" s="624"/>
      <c r="T32" s="624"/>
      <c r="U32" s="624"/>
      <c r="V32" s="624"/>
      <c r="W32" s="624"/>
      <c r="X32" s="624"/>
      <c r="Y32" s="625"/>
      <c r="Z32" s="626">
        <v>2.1</v>
      </c>
      <c r="AA32" s="626"/>
      <c r="AB32" s="626"/>
      <c r="AC32" s="626"/>
      <c r="AD32" s="627">
        <v>248</v>
      </c>
      <c r="AE32" s="627"/>
      <c r="AF32" s="627"/>
      <c r="AG32" s="627"/>
      <c r="AH32" s="627"/>
      <c r="AI32" s="627"/>
      <c r="AJ32" s="627"/>
      <c r="AK32" s="627"/>
      <c r="AL32" s="628">
        <v>0</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98.8</v>
      </c>
      <c r="BH32" s="691"/>
      <c r="BI32" s="691"/>
      <c r="BJ32" s="691"/>
      <c r="BK32" s="691"/>
      <c r="BL32" s="691"/>
      <c r="BM32" s="692">
        <v>95.8</v>
      </c>
      <c r="BN32" s="691"/>
      <c r="BO32" s="691"/>
      <c r="BP32" s="691"/>
      <c r="BQ32" s="693"/>
      <c r="BR32" s="690">
        <v>98.6</v>
      </c>
      <c r="BS32" s="691"/>
      <c r="BT32" s="691"/>
      <c r="BU32" s="691"/>
      <c r="BV32" s="691"/>
      <c r="BW32" s="691"/>
      <c r="BX32" s="692">
        <v>94.9</v>
      </c>
      <c r="BY32" s="691"/>
      <c r="BZ32" s="691"/>
      <c r="CA32" s="691"/>
      <c r="CB32" s="693"/>
      <c r="CD32" s="688"/>
      <c r="CE32" s="689"/>
      <c r="CF32" s="637" t="s">
        <v>297</v>
      </c>
      <c r="CG32" s="638"/>
      <c r="CH32" s="638"/>
      <c r="CI32" s="638"/>
      <c r="CJ32" s="638"/>
      <c r="CK32" s="638"/>
      <c r="CL32" s="638"/>
      <c r="CM32" s="638"/>
      <c r="CN32" s="638"/>
      <c r="CO32" s="638"/>
      <c r="CP32" s="638"/>
      <c r="CQ32" s="639"/>
      <c r="CR32" s="623" t="s">
        <v>108</v>
      </c>
      <c r="CS32" s="624"/>
      <c r="CT32" s="624"/>
      <c r="CU32" s="624"/>
      <c r="CV32" s="624"/>
      <c r="CW32" s="624"/>
      <c r="CX32" s="624"/>
      <c r="CY32" s="625"/>
      <c r="CZ32" s="657" t="s">
        <v>108</v>
      </c>
      <c r="DA32" s="658"/>
      <c r="DB32" s="658"/>
      <c r="DC32" s="659"/>
      <c r="DD32" s="632" t="s">
        <v>108</v>
      </c>
      <c r="DE32" s="624"/>
      <c r="DF32" s="624"/>
      <c r="DG32" s="624"/>
      <c r="DH32" s="624"/>
      <c r="DI32" s="624"/>
      <c r="DJ32" s="624"/>
      <c r="DK32" s="625"/>
      <c r="DL32" s="632" t="s">
        <v>108</v>
      </c>
      <c r="DM32" s="624"/>
      <c r="DN32" s="624"/>
      <c r="DO32" s="624"/>
      <c r="DP32" s="624"/>
      <c r="DQ32" s="624"/>
      <c r="DR32" s="624"/>
      <c r="DS32" s="624"/>
      <c r="DT32" s="624"/>
      <c r="DU32" s="624"/>
      <c r="DV32" s="625"/>
      <c r="DW32" s="628" t="s">
        <v>108</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402400</v>
      </c>
      <c r="S33" s="624"/>
      <c r="T33" s="624"/>
      <c r="U33" s="624"/>
      <c r="V33" s="624"/>
      <c r="W33" s="624"/>
      <c r="X33" s="624"/>
      <c r="Y33" s="625"/>
      <c r="Z33" s="626">
        <v>6.9</v>
      </c>
      <c r="AA33" s="626"/>
      <c r="AB33" s="626"/>
      <c r="AC33" s="626"/>
      <c r="AD33" s="627" t="s">
        <v>108</v>
      </c>
      <c r="AE33" s="627"/>
      <c r="AF33" s="627"/>
      <c r="AG33" s="627"/>
      <c r="AH33" s="627"/>
      <c r="AI33" s="627"/>
      <c r="AJ33" s="627"/>
      <c r="AK33" s="627"/>
      <c r="AL33" s="628" t="s">
        <v>108</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1812302</v>
      </c>
      <c r="CS33" s="655"/>
      <c r="CT33" s="655"/>
      <c r="CU33" s="655"/>
      <c r="CV33" s="655"/>
      <c r="CW33" s="655"/>
      <c r="CX33" s="655"/>
      <c r="CY33" s="656"/>
      <c r="CZ33" s="657">
        <v>34.299999999999997</v>
      </c>
      <c r="DA33" s="658"/>
      <c r="DB33" s="658"/>
      <c r="DC33" s="659"/>
      <c r="DD33" s="632">
        <v>1358454</v>
      </c>
      <c r="DE33" s="655"/>
      <c r="DF33" s="655"/>
      <c r="DG33" s="655"/>
      <c r="DH33" s="655"/>
      <c r="DI33" s="655"/>
      <c r="DJ33" s="655"/>
      <c r="DK33" s="656"/>
      <c r="DL33" s="632">
        <v>1036503</v>
      </c>
      <c r="DM33" s="655"/>
      <c r="DN33" s="655"/>
      <c r="DO33" s="655"/>
      <c r="DP33" s="655"/>
      <c r="DQ33" s="655"/>
      <c r="DR33" s="655"/>
      <c r="DS33" s="655"/>
      <c r="DT33" s="655"/>
      <c r="DU33" s="655"/>
      <c r="DV33" s="656"/>
      <c r="DW33" s="628">
        <v>35.200000000000003</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108</v>
      </c>
      <c r="S34" s="624"/>
      <c r="T34" s="624"/>
      <c r="U34" s="624"/>
      <c r="V34" s="624"/>
      <c r="W34" s="624"/>
      <c r="X34" s="624"/>
      <c r="Y34" s="625"/>
      <c r="Z34" s="626" t="s">
        <v>108</v>
      </c>
      <c r="AA34" s="626"/>
      <c r="AB34" s="626"/>
      <c r="AC34" s="626"/>
      <c r="AD34" s="627" t="s">
        <v>108</v>
      </c>
      <c r="AE34" s="627"/>
      <c r="AF34" s="627"/>
      <c r="AG34" s="627"/>
      <c r="AH34" s="627"/>
      <c r="AI34" s="627"/>
      <c r="AJ34" s="627"/>
      <c r="AK34" s="627"/>
      <c r="AL34" s="628" t="s">
        <v>108</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606160</v>
      </c>
      <c r="CS34" s="624"/>
      <c r="CT34" s="624"/>
      <c r="CU34" s="624"/>
      <c r="CV34" s="624"/>
      <c r="CW34" s="624"/>
      <c r="CX34" s="624"/>
      <c r="CY34" s="625"/>
      <c r="CZ34" s="657">
        <v>11.5</v>
      </c>
      <c r="DA34" s="658"/>
      <c r="DB34" s="658"/>
      <c r="DC34" s="659"/>
      <c r="DD34" s="632">
        <v>445348</v>
      </c>
      <c r="DE34" s="624"/>
      <c r="DF34" s="624"/>
      <c r="DG34" s="624"/>
      <c r="DH34" s="624"/>
      <c r="DI34" s="624"/>
      <c r="DJ34" s="624"/>
      <c r="DK34" s="625"/>
      <c r="DL34" s="632">
        <v>314563</v>
      </c>
      <c r="DM34" s="624"/>
      <c r="DN34" s="624"/>
      <c r="DO34" s="624"/>
      <c r="DP34" s="624"/>
      <c r="DQ34" s="624"/>
      <c r="DR34" s="624"/>
      <c r="DS34" s="624"/>
      <c r="DT34" s="624"/>
      <c r="DU34" s="624"/>
      <c r="DV34" s="625"/>
      <c r="DW34" s="628">
        <v>10.7</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142800</v>
      </c>
      <c r="S35" s="624"/>
      <c r="T35" s="624"/>
      <c r="U35" s="624"/>
      <c r="V35" s="624"/>
      <c r="W35" s="624"/>
      <c r="X35" s="624"/>
      <c r="Y35" s="625"/>
      <c r="Z35" s="626">
        <v>2.4</v>
      </c>
      <c r="AA35" s="626"/>
      <c r="AB35" s="626"/>
      <c r="AC35" s="626"/>
      <c r="AD35" s="627" t="s">
        <v>108</v>
      </c>
      <c r="AE35" s="627"/>
      <c r="AF35" s="627"/>
      <c r="AG35" s="627"/>
      <c r="AH35" s="627"/>
      <c r="AI35" s="627"/>
      <c r="AJ35" s="627"/>
      <c r="AK35" s="627"/>
      <c r="AL35" s="628" t="s">
        <v>108</v>
      </c>
      <c r="AM35" s="629"/>
      <c r="AN35" s="629"/>
      <c r="AO35" s="630"/>
      <c r="AP35" s="186"/>
      <c r="AQ35" s="634" t="s">
        <v>305</v>
      </c>
      <c r="AR35" s="635"/>
      <c r="AS35" s="635"/>
      <c r="AT35" s="635"/>
      <c r="AU35" s="635"/>
      <c r="AV35" s="635"/>
      <c r="AW35" s="635"/>
      <c r="AX35" s="635"/>
      <c r="AY35" s="636"/>
      <c r="AZ35" s="612">
        <v>463637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151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38046</v>
      </c>
      <c r="CS35" s="655"/>
      <c r="CT35" s="655"/>
      <c r="CU35" s="655"/>
      <c r="CV35" s="655"/>
      <c r="CW35" s="655"/>
      <c r="CX35" s="655"/>
      <c r="CY35" s="656"/>
      <c r="CZ35" s="657">
        <v>0.7</v>
      </c>
      <c r="DA35" s="658"/>
      <c r="DB35" s="658"/>
      <c r="DC35" s="659"/>
      <c r="DD35" s="632">
        <v>26307</v>
      </c>
      <c r="DE35" s="655"/>
      <c r="DF35" s="655"/>
      <c r="DG35" s="655"/>
      <c r="DH35" s="655"/>
      <c r="DI35" s="655"/>
      <c r="DJ35" s="655"/>
      <c r="DK35" s="656"/>
      <c r="DL35" s="632">
        <v>26307</v>
      </c>
      <c r="DM35" s="655"/>
      <c r="DN35" s="655"/>
      <c r="DO35" s="655"/>
      <c r="DP35" s="655"/>
      <c r="DQ35" s="655"/>
      <c r="DR35" s="655"/>
      <c r="DS35" s="655"/>
      <c r="DT35" s="655"/>
      <c r="DU35" s="655"/>
      <c r="DV35" s="656"/>
      <c r="DW35" s="628">
        <v>0.9</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5847904</v>
      </c>
      <c r="S36" s="696"/>
      <c r="T36" s="696"/>
      <c r="U36" s="696"/>
      <c r="V36" s="696"/>
      <c r="W36" s="696"/>
      <c r="X36" s="696"/>
      <c r="Y36" s="697"/>
      <c r="Z36" s="698">
        <v>100</v>
      </c>
      <c r="AA36" s="698"/>
      <c r="AB36" s="698"/>
      <c r="AC36" s="698"/>
      <c r="AD36" s="699">
        <v>2800168</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40218</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-13183</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540651</v>
      </c>
      <c r="CS36" s="624"/>
      <c r="CT36" s="624"/>
      <c r="CU36" s="624"/>
      <c r="CV36" s="624"/>
      <c r="CW36" s="624"/>
      <c r="CX36" s="624"/>
      <c r="CY36" s="625"/>
      <c r="CZ36" s="657">
        <v>10.199999999999999</v>
      </c>
      <c r="DA36" s="658"/>
      <c r="DB36" s="658"/>
      <c r="DC36" s="659"/>
      <c r="DD36" s="632">
        <v>413845</v>
      </c>
      <c r="DE36" s="624"/>
      <c r="DF36" s="624"/>
      <c r="DG36" s="624"/>
      <c r="DH36" s="624"/>
      <c r="DI36" s="624"/>
      <c r="DJ36" s="624"/>
      <c r="DK36" s="625"/>
      <c r="DL36" s="632">
        <v>299905</v>
      </c>
      <c r="DM36" s="624"/>
      <c r="DN36" s="624"/>
      <c r="DO36" s="624"/>
      <c r="DP36" s="624"/>
      <c r="DQ36" s="624"/>
      <c r="DR36" s="624"/>
      <c r="DS36" s="624"/>
      <c r="DT36" s="624"/>
      <c r="DU36" s="624"/>
      <c r="DV36" s="625"/>
      <c r="DW36" s="628">
        <v>10.199999999999999</v>
      </c>
      <c r="DX36" s="653"/>
      <c r="DY36" s="653"/>
      <c r="DZ36" s="653"/>
      <c r="EA36" s="653"/>
      <c r="EB36" s="653"/>
      <c r="EC36" s="654"/>
    </row>
    <row r="37" spans="2:133" ht="11.25" customHeight="1">
      <c r="AQ37" s="702" t="s">
        <v>312</v>
      </c>
      <c r="AR37" s="703"/>
      <c r="AS37" s="703"/>
      <c r="AT37" s="703"/>
      <c r="AU37" s="703"/>
      <c r="AV37" s="703"/>
      <c r="AW37" s="703"/>
      <c r="AX37" s="703"/>
      <c r="AY37" s="704"/>
      <c r="AZ37" s="623">
        <v>10166</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815</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230280</v>
      </c>
      <c r="CS37" s="655"/>
      <c r="CT37" s="655"/>
      <c r="CU37" s="655"/>
      <c r="CV37" s="655"/>
      <c r="CW37" s="655"/>
      <c r="CX37" s="655"/>
      <c r="CY37" s="656"/>
      <c r="CZ37" s="657">
        <v>4.4000000000000004</v>
      </c>
      <c r="DA37" s="658"/>
      <c r="DB37" s="658"/>
      <c r="DC37" s="659"/>
      <c r="DD37" s="632">
        <v>214534</v>
      </c>
      <c r="DE37" s="655"/>
      <c r="DF37" s="655"/>
      <c r="DG37" s="655"/>
      <c r="DH37" s="655"/>
      <c r="DI37" s="655"/>
      <c r="DJ37" s="655"/>
      <c r="DK37" s="656"/>
      <c r="DL37" s="632">
        <v>214534</v>
      </c>
      <c r="DM37" s="655"/>
      <c r="DN37" s="655"/>
      <c r="DO37" s="655"/>
      <c r="DP37" s="655"/>
      <c r="DQ37" s="655"/>
      <c r="DR37" s="655"/>
      <c r="DS37" s="655"/>
      <c r="DT37" s="655"/>
      <c r="DU37" s="655"/>
      <c r="DV37" s="656"/>
      <c r="DW37" s="628">
        <v>7.3</v>
      </c>
      <c r="DX37" s="653"/>
      <c r="DY37" s="653"/>
      <c r="DZ37" s="653"/>
      <c r="EA37" s="653"/>
      <c r="EB37" s="653"/>
      <c r="EC37" s="654"/>
    </row>
    <row r="38" spans="2:133" ht="11.25" customHeight="1">
      <c r="AQ38" s="702" t="s">
        <v>315</v>
      </c>
      <c r="AR38" s="703"/>
      <c r="AS38" s="703"/>
      <c r="AT38" s="703"/>
      <c r="AU38" s="703"/>
      <c r="AV38" s="703"/>
      <c r="AW38" s="703"/>
      <c r="AX38" s="703"/>
      <c r="AY38" s="704"/>
      <c r="AZ38" s="623" t="s">
        <v>108</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1171</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463637</v>
      </c>
      <c r="CS38" s="624"/>
      <c r="CT38" s="624"/>
      <c r="CU38" s="624"/>
      <c r="CV38" s="624"/>
      <c r="CW38" s="624"/>
      <c r="CX38" s="624"/>
      <c r="CY38" s="625"/>
      <c r="CZ38" s="657">
        <v>8.8000000000000007</v>
      </c>
      <c r="DA38" s="658"/>
      <c r="DB38" s="658"/>
      <c r="DC38" s="659"/>
      <c r="DD38" s="632">
        <v>406312</v>
      </c>
      <c r="DE38" s="624"/>
      <c r="DF38" s="624"/>
      <c r="DG38" s="624"/>
      <c r="DH38" s="624"/>
      <c r="DI38" s="624"/>
      <c r="DJ38" s="624"/>
      <c r="DK38" s="625"/>
      <c r="DL38" s="632">
        <v>395628</v>
      </c>
      <c r="DM38" s="624"/>
      <c r="DN38" s="624"/>
      <c r="DO38" s="624"/>
      <c r="DP38" s="624"/>
      <c r="DQ38" s="624"/>
      <c r="DR38" s="624"/>
      <c r="DS38" s="624"/>
      <c r="DT38" s="624"/>
      <c r="DU38" s="624"/>
      <c r="DV38" s="625"/>
      <c r="DW38" s="628">
        <v>13.4</v>
      </c>
      <c r="DX38" s="653"/>
      <c r="DY38" s="653"/>
      <c r="DZ38" s="653"/>
      <c r="EA38" s="653"/>
      <c r="EB38" s="653"/>
      <c r="EC38" s="654"/>
    </row>
    <row r="39" spans="2:133" ht="11.25" customHeight="1">
      <c r="AQ39" s="702" t="s">
        <v>318</v>
      </c>
      <c r="AR39" s="703"/>
      <c r="AS39" s="703"/>
      <c r="AT39" s="703"/>
      <c r="AU39" s="703"/>
      <c r="AV39" s="703"/>
      <c r="AW39" s="703"/>
      <c r="AX39" s="703"/>
      <c r="AY39" s="704"/>
      <c r="AZ39" s="623" t="s">
        <v>108</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54</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156038</v>
      </c>
      <c r="CS39" s="655"/>
      <c r="CT39" s="655"/>
      <c r="CU39" s="655"/>
      <c r="CV39" s="655"/>
      <c r="CW39" s="655"/>
      <c r="CX39" s="655"/>
      <c r="CY39" s="656"/>
      <c r="CZ39" s="657">
        <v>3</v>
      </c>
      <c r="DA39" s="658"/>
      <c r="DB39" s="658"/>
      <c r="DC39" s="659"/>
      <c r="DD39" s="632">
        <v>58872</v>
      </c>
      <c r="DE39" s="655"/>
      <c r="DF39" s="655"/>
      <c r="DG39" s="655"/>
      <c r="DH39" s="655"/>
      <c r="DI39" s="655"/>
      <c r="DJ39" s="655"/>
      <c r="DK39" s="656"/>
      <c r="DL39" s="632" t="s">
        <v>108</v>
      </c>
      <c r="DM39" s="655"/>
      <c r="DN39" s="655"/>
      <c r="DO39" s="655"/>
      <c r="DP39" s="655"/>
      <c r="DQ39" s="655"/>
      <c r="DR39" s="655"/>
      <c r="DS39" s="655"/>
      <c r="DT39" s="655"/>
      <c r="DU39" s="655"/>
      <c r="DV39" s="656"/>
      <c r="DW39" s="628" t="s">
        <v>108</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70468</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149</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7770</v>
      </c>
      <c r="CS40" s="624"/>
      <c r="CT40" s="624"/>
      <c r="CU40" s="624"/>
      <c r="CV40" s="624"/>
      <c r="CW40" s="624"/>
      <c r="CX40" s="624"/>
      <c r="CY40" s="625"/>
      <c r="CZ40" s="657">
        <v>0.1</v>
      </c>
      <c r="DA40" s="658"/>
      <c r="DB40" s="658"/>
      <c r="DC40" s="659"/>
      <c r="DD40" s="632">
        <v>7770</v>
      </c>
      <c r="DE40" s="624"/>
      <c r="DF40" s="624"/>
      <c r="DG40" s="624"/>
      <c r="DH40" s="624"/>
      <c r="DI40" s="624"/>
      <c r="DJ40" s="624"/>
      <c r="DK40" s="625"/>
      <c r="DL40" s="632">
        <v>100</v>
      </c>
      <c r="DM40" s="624"/>
      <c r="DN40" s="624"/>
      <c r="DO40" s="624"/>
      <c r="DP40" s="624"/>
      <c r="DQ40" s="624"/>
      <c r="DR40" s="624"/>
      <c r="DS40" s="624"/>
      <c r="DT40" s="624"/>
      <c r="DU40" s="624"/>
      <c r="DV40" s="625"/>
      <c r="DW40" s="628">
        <v>0</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342785</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465</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1252955</v>
      </c>
      <c r="CS42" s="624"/>
      <c r="CT42" s="624"/>
      <c r="CU42" s="624"/>
      <c r="CV42" s="624"/>
      <c r="CW42" s="624"/>
      <c r="CX42" s="624"/>
      <c r="CY42" s="625"/>
      <c r="CZ42" s="657">
        <v>23.7</v>
      </c>
      <c r="DA42" s="706"/>
      <c r="DB42" s="706"/>
      <c r="DC42" s="707"/>
      <c r="DD42" s="632">
        <v>261046</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9532</v>
      </c>
      <c r="CS43" s="655"/>
      <c r="CT43" s="655"/>
      <c r="CU43" s="655"/>
      <c r="CV43" s="655"/>
      <c r="CW43" s="655"/>
      <c r="CX43" s="655"/>
      <c r="CY43" s="656"/>
      <c r="CZ43" s="657">
        <v>0.2</v>
      </c>
      <c r="DA43" s="658"/>
      <c r="DB43" s="658"/>
      <c r="DC43" s="659"/>
      <c r="DD43" s="632">
        <v>9532</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574115</v>
      </c>
      <c r="CS44" s="624"/>
      <c r="CT44" s="624"/>
      <c r="CU44" s="624"/>
      <c r="CV44" s="624"/>
      <c r="CW44" s="624"/>
      <c r="CX44" s="624"/>
      <c r="CY44" s="625"/>
      <c r="CZ44" s="657">
        <v>10.9</v>
      </c>
      <c r="DA44" s="706"/>
      <c r="DB44" s="706"/>
      <c r="DC44" s="707"/>
      <c r="DD44" s="632">
        <v>211374</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67759</v>
      </c>
      <c r="CS45" s="655"/>
      <c r="CT45" s="655"/>
      <c r="CU45" s="655"/>
      <c r="CV45" s="655"/>
      <c r="CW45" s="655"/>
      <c r="CX45" s="655"/>
      <c r="CY45" s="656"/>
      <c r="CZ45" s="657">
        <v>1.3</v>
      </c>
      <c r="DA45" s="658"/>
      <c r="DB45" s="658"/>
      <c r="DC45" s="659"/>
      <c r="DD45" s="632">
        <v>15177</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497768</v>
      </c>
      <c r="CS46" s="624"/>
      <c r="CT46" s="624"/>
      <c r="CU46" s="624"/>
      <c r="CV46" s="624"/>
      <c r="CW46" s="624"/>
      <c r="CX46" s="624"/>
      <c r="CY46" s="625"/>
      <c r="CZ46" s="657">
        <v>9.4</v>
      </c>
      <c r="DA46" s="706"/>
      <c r="DB46" s="706"/>
      <c r="DC46" s="707"/>
      <c r="DD46" s="632">
        <v>189609</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678840</v>
      </c>
      <c r="CS47" s="655"/>
      <c r="CT47" s="655"/>
      <c r="CU47" s="655"/>
      <c r="CV47" s="655"/>
      <c r="CW47" s="655"/>
      <c r="CX47" s="655"/>
      <c r="CY47" s="656"/>
      <c r="CZ47" s="657">
        <v>12.8</v>
      </c>
      <c r="DA47" s="658"/>
      <c r="DB47" s="658"/>
      <c r="DC47" s="659"/>
      <c r="DD47" s="632">
        <v>49672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117</v>
      </c>
      <c r="CS48" s="624"/>
      <c r="CT48" s="624"/>
      <c r="CU48" s="624"/>
      <c r="CV48" s="624"/>
      <c r="CW48" s="624"/>
      <c r="CX48" s="624"/>
      <c r="CY48" s="625"/>
      <c r="CZ48" s="657" t="s">
        <v>117</v>
      </c>
      <c r="DA48" s="706"/>
      <c r="DB48" s="706"/>
      <c r="DC48" s="707"/>
      <c r="DD48" s="632" t="s">
        <v>117</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5289165</v>
      </c>
      <c r="CS49" s="691"/>
      <c r="CT49" s="691"/>
      <c r="CU49" s="691"/>
      <c r="CV49" s="691"/>
      <c r="CW49" s="691"/>
      <c r="CX49" s="691"/>
      <c r="CY49" s="718"/>
      <c r="CZ49" s="719">
        <v>100</v>
      </c>
      <c r="DA49" s="720"/>
      <c r="DB49" s="720"/>
      <c r="DC49" s="721"/>
      <c r="DD49" s="722">
        <v>3624549</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EA134"/>
  <sheetViews>
    <sheetView zoomScale="70" zoomScaleNormal="2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5848</v>
      </c>
      <c r="R7" s="753"/>
      <c r="S7" s="753"/>
      <c r="T7" s="753"/>
      <c r="U7" s="753"/>
      <c r="V7" s="753">
        <v>5289</v>
      </c>
      <c r="W7" s="753"/>
      <c r="X7" s="753"/>
      <c r="Y7" s="753"/>
      <c r="Z7" s="753"/>
      <c r="AA7" s="753">
        <v>559</v>
      </c>
      <c r="AB7" s="753"/>
      <c r="AC7" s="753"/>
      <c r="AD7" s="753"/>
      <c r="AE7" s="754"/>
      <c r="AF7" s="755">
        <v>200</v>
      </c>
      <c r="AG7" s="756"/>
      <c r="AH7" s="756"/>
      <c r="AI7" s="756"/>
      <c r="AJ7" s="757"/>
      <c r="AK7" s="792"/>
      <c r="AL7" s="793"/>
      <c r="AM7" s="793"/>
      <c r="AN7" s="793"/>
      <c r="AO7" s="793"/>
      <c r="AP7" s="793">
        <v>2986</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549</v>
      </c>
      <c r="BT7" s="797"/>
      <c r="BU7" s="797"/>
      <c r="BV7" s="797"/>
      <c r="BW7" s="797"/>
      <c r="BX7" s="797"/>
      <c r="BY7" s="797"/>
      <c r="BZ7" s="797"/>
      <c r="CA7" s="797"/>
      <c r="CB7" s="797"/>
      <c r="CC7" s="797"/>
      <c r="CD7" s="797"/>
      <c r="CE7" s="797"/>
      <c r="CF7" s="797"/>
      <c r="CG7" s="798"/>
      <c r="CH7" s="789">
        <v>-1</v>
      </c>
      <c r="CI7" s="790"/>
      <c r="CJ7" s="790"/>
      <c r="CK7" s="790"/>
      <c r="CL7" s="791"/>
      <c r="CM7" s="789">
        <v>20</v>
      </c>
      <c r="CN7" s="790"/>
      <c r="CO7" s="790"/>
      <c r="CP7" s="790"/>
      <c r="CQ7" s="791"/>
      <c r="CR7" s="789">
        <v>10</v>
      </c>
      <c r="CS7" s="790"/>
      <c r="CT7" s="790"/>
      <c r="CU7" s="790"/>
      <c r="CV7" s="791"/>
      <c r="CW7" s="789">
        <v>2</v>
      </c>
      <c r="CX7" s="790"/>
      <c r="CY7" s="790"/>
      <c r="CZ7" s="790"/>
      <c r="DA7" s="791"/>
      <c r="DB7" s="789"/>
      <c r="DC7" s="790"/>
      <c r="DD7" s="790"/>
      <c r="DE7" s="790"/>
      <c r="DF7" s="791"/>
      <c r="DG7" s="789"/>
      <c r="DH7" s="790"/>
      <c r="DI7" s="790"/>
      <c r="DJ7" s="790"/>
      <c r="DK7" s="791"/>
      <c r="DL7" s="789"/>
      <c r="DM7" s="790"/>
      <c r="DN7" s="790"/>
      <c r="DO7" s="790"/>
      <c r="DP7" s="791"/>
      <c r="DQ7" s="789"/>
      <c r="DR7" s="790"/>
      <c r="DS7" s="790"/>
      <c r="DT7" s="790"/>
      <c r="DU7" s="791"/>
      <c r="DV7" s="770"/>
      <c r="DW7" s="771"/>
      <c r="DX7" s="771"/>
      <c r="DY7" s="771"/>
      <c r="DZ7" s="772"/>
      <c r="EA7" s="205"/>
    </row>
    <row r="8" spans="1:131" s="206" customFormat="1" ht="26.25" customHeight="1">
      <c r="A8" s="212">
        <v>2</v>
      </c>
      <c r="B8" s="773"/>
      <c r="C8" s="774"/>
      <c r="D8" s="774"/>
      <c r="E8" s="774"/>
      <c r="F8" s="774"/>
      <c r="G8" s="774"/>
      <c r="H8" s="774"/>
      <c r="I8" s="774"/>
      <c r="J8" s="774"/>
      <c r="K8" s="774"/>
      <c r="L8" s="774"/>
      <c r="M8" s="774"/>
      <c r="N8" s="774"/>
      <c r="O8" s="774"/>
      <c r="P8" s="775"/>
      <c r="Q8" s="776"/>
      <c r="R8" s="777"/>
      <c r="S8" s="777"/>
      <c r="T8" s="777"/>
      <c r="U8" s="777"/>
      <c r="V8" s="777"/>
      <c r="W8" s="777"/>
      <c r="X8" s="777"/>
      <c r="Y8" s="777"/>
      <c r="Z8" s="777"/>
      <c r="AA8" s="777"/>
      <c r="AB8" s="777"/>
      <c r="AC8" s="777"/>
      <c r="AD8" s="777"/>
      <c r="AE8" s="778"/>
      <c r="AF8" s="779"/>
      <c r="AG8" s="780"/>
      <c r="AH8" s="780"/>
      <c r="AI8" s="780"/>
      <c r="AJ8" s="781"/>
      <c r="AK8" s="782"/>
      <c r="AL8" s="783"/>
      <c r="AM8" s="783"/>
      <c r="AN8" s="783"/>
      <c r="AO8" s="783"/>
      <c r="AP8" s="783"/>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550</v>
      </c>
      <c r="BT8" s="787"/>
      <c r="BU8" s="787"/>
      <c r="BV8" s="787"/>
      <c r="BW8" s="787"/>
      <c r="BX8" s="787"/>
      <c r="BY8" s="787"/>
      <c r="BZ8" s="787"/>
      <c r="CA8" s="787"/>
      <c r="CB8" s="787"/>
      <c r="CC8" s="787"/>
      <c r="CD8" s="787"/>
      <c r="CE8" s="787"/>
      <c r="CF8" s="787"/>
      <c r="CG8" s="788"/>
      <c r="CH8" s="799">
        <v>-7</v>
      </c>
      <c r="CI8" s="800"/>
      <c r="CJ8" s="800"/>
      <c r="CK8" s="800"/>
      <c r="CL8" s="801"/>
      <c r="CM8" s="799">
        <v>67</v>
      </c>
      <c r="CN8" s="800"/>
      <c r="CO8" s="800"/>
      <c r="CP8" s="800"/>
      <c r="CQ8" s="801"/>
      <c r="CR8" s="799">
        <v>59</v>
      </c>
      <c r="CS8" s="800"/>
      <c r="CT8" s="800"/>
      <c r="CU8" s="800"/>
      <c r="CV8" s="801"/>
      <c r="CW8" s="799">
        <v>7</v>
      </c>
      <c r="CX8" s="800"/>
      <c r="CY8" s="800"/>
      <c r="CZ8" s="800"/>
      <c r="DA8" s="801"/>
      <c r="DB8" s="799"/>
      <c r="DC8" s="800"/>
      <c r="DD8" s="800"/>
      <c r="DE8" s="800"/>
      <c r="DF8" s="801"/>
      <c r="DG8" s="799"/>
      <c r="DH8" s="800"/>
      <c r="DI8" s="800"/>
      <c r="DJ8" s="800"/>
      <c r="DK8" s="801"/>
      <c r="DL8" s="799"/>
      <c r="DM8" s="800"/>
      <c r="DN8" s="800"/>
      <c r="DO8" s="800"/>
      <c r="DP8" s="801"/>
      <c r="DQ8" s="799"/>
      <c r="DR8" s="800"/>
      <c r="DS8" s="800"/>
      <c r="DT8" s="800"/>
      <c r="DU8" s="801"/>
      <c r="DV8" s="802"/>
      <c r="DW8" s="803"/>
      <c r="DX8" s="803"/>
      <c r="DY8" s="803"/>
      <c r="DZ8" s="804"/>
      <c r="EA8" s="205"/>
    </row>
    <row r="9" spans="1:131" s="206" customFormat="1" ht="26.25" customHeight="1">
      <c r="A9" s="212">
        <v>3</v>
      </c>
      <c r="B9" s="773"/>
      <c r="C9" s="774"/>
      <c r="D9" s="774"/>
      <c r="E9" s="774"/>
      <c r="F9" s="774"/>
      <c r="G9" s="774"/>
      <c r="H9" s="774"/>
      <c r="I9" s="774"/>
      <c r="J9" s="774"/>
      <c r="K9" s="774"/>
      <c r="L9" s="774"/>
      <c r="M9" s="774"/>
      <c r="N9" s="774"/>
      <c r="O9" s="774"/>
      <c r="P9" s="775"/>
      <c r="Q9" s="776"/>
      <c r="R9" s="777"/>
      <c r="S9" s="777"/>
      <c r="T9" s="777"/>
      <c r="U9" s="777"/>
      <c r="V9" s="777"/>
      <c r="W9" s="777"/>
      <c r="X9" s="777"/>
      <c r="Y9" s="777"/>
      <c r="Z9" s="777"/>
      <c r="AA9" s="777"/>
      <c r="AB9" s="777"/>
      <c r="AC9" s="777"/>
      <c r="AD9" s="777"/>
      <c r="AE9" s="778"/>
      <c r="AF9" s="779"/>
      <c r="AG9" s="780"/>
      <c r="AH9" s="780"/>
      <c r="AI9" s="780"/>
      <c r="AJ9" s="781"/>
      <c r="AK9" s="782"/>
      <c r="AL9" s="783"/>
      <c r="AM9" s="783"/>
      <c r="AN9" s="783"/>
      <c r="AO9" s="783"/>
      <c r="AP9" s="783"/>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c r="BT9" s="787"/>
      <c r="BU9" s="787"/>
      <c r="BV9" s="787"/>
      <c r="BW9" s="787"/>
      <c r="BX9" s="787"/>
      <c r="BY9" s="787"/>
      <c r="BZ9" s="787"/>
      <c r="CA9" s="787"/>
      <c r="CB9" s="787"/>
      <c r="CC9" s="787"/>
      <c r="CD9" s="787"/>
      <c r="CE9" s="787"/>
      <c r="CF9" s="787"/>
      <c r="CG9" s="788"/>
      <c r="CH9" s="799"/>
      <c r="CI9" s="800"/>
      <c r="CJ9" s="800"/>
      <c r="CK9" s="800"/>
      <c r="CL9" s="801"/>
      <c r="CM9" s="799"/>
      <c r="CN9" s="800"/>
      <c r="CO9" s="800"/>
      <c r="CP9" s="800"/>
      <c r="CQ9" s="801"/>
      <c r="CR9" s="799"/>
      <c r="CS9" s="800"/>
      <c r="CT9" s="800"/>
      <c r="CU9" s="800"/>
      <c r="CV9" s="801"/>
      <c r="CW9" s="799"/>
      <c r="CX9" s="800"/>
      <c r="CY9" s="800"/>
      <c r="CZ9" s="800"/>
      <c r="DA9" s="801"/>
      <c r="DB9" s="799"/>
      <c r="DC9" s="800"/>
      <c r="DD9" s="800"/>
      <c r="DE9" s="800"/>
      <c r="DF9" s="801"/>
      <c r="DG9" s="799"/>
      <c r="DH9" s="800"/>
      <c r="DI9" s="800"/>
      <c r="DJ9" s="800"/>
      <c r="DK9" s="801"/>
      <c r="DL9" s="799"/>
      <c r="DM9" s="800"/>
      <c r="DN9" s="800"/>
      <c r="DO9" s="800"/>
      <c r="DP9" s="801"/>
      <c r="DQ9" s="799"/>
      <c r="DR9" s="800"/>
      <c r="DS9" s="800"/>
      <c r="DT9" s="800"/>
      <c r="DU9" s="801"/>
      <c r="DV9" s="802"/>
      <c r="DW9" s="803"/>
      <c r="DX9" s="803"/>
      <c r="DY9" s="803"/>
      <c r="DZ9" s="804"/>
      <c r="EA9" s="205"/>
    </row>
    <row r="10" spans="1:131" s="206" customFormat="1" ht="26.25" customHeight="1">
      <c r="A10" s="212">
        <v>4</v>
      </c>
      <c r="B10" s="773"/>
      <c r="C10" s="774"/>
      <c r="D10" s="774"/>
      <c r="E10" s="774"/>
      <c r="F10" s="774"/>
      <c r="G10" s="774"/>
      <c r="H10" s="774"/>
      <c r="I10" s="774"/>
      <c r="J10" s="774"/>
      <c r="K10" s="774"/>
      <c r="L10" s="774"/>
      <c r="M10" s="774"/>
      <c r="N10" s="774"/>
      <c r="O10" s="774"/>
      <c r="P10" s="775"/>
      <c r="Q10" s="776"/>
      <c r="R10" s="777"/>
      <c r="S10" s="777"/>
      <c r="T10" s="777"/>
      <c r="U10" s="777"/>
      <c r="V10" s="777"/>
      <c r="W10" s="777"/>
      <c r="X10" s="777"/>
      <c r="Y10" s="777"/>
      <c r="Z10" s="777"/>
      <c r="AA10" s="777"/>
      <c r="AB10" s="777"/>
      <c r="AC10" s="777"/>
      <c r="AD10" s="777"/>
      <c r="AE10" s="778"/>
      <c r="AF10" s="779"/>
      <c r="AG10" s="780"/>
      <c r="AH10" s="780"/>
      <c r="AI10" s="780"/>
      <c r="AJ10" s="781"/>
      <c r="AK10" s="782"/>
      <c r="AL10" s="783"/>
      <c r="AM10" s="783"/>
      <c r="AN10" s="783"/>
      <c r="AO10" s="783"/>
      <c r="AP10" s="783"/>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362</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363</v>
      </c>
      <c r="B23" s="808" t="s">
        <v>364</v>
      </c>
      <c r="C23" s="809"/>
      <c r="D23" s="809"/>
      <c r="E23" s="809"/>
      <c r="F23" s="809"/>
      <c r="G23" s="809"/>
      <c r="H23" s="809"/>
      <c r="I23" s="809"/>
      <c r="J23" s="809"/>
      <c r="K23" s="809"/>
      <c r="L23" s="809"/>
      <c r="M23" s="809"/>
      <c r="N23" s="809"/>
      <c r="O23" s="809"/>
      <c r="P23" s="810"/>
      <c r="Q23" s="811">
        <v>5848</v>
      </c>
      <c r="R23" s="812"/>
      <c r="S23" s="812"/>
      <c r="T23" s="812"/>
      <c r="U23" s="812"/>
      <c r="V23" s="812">
        <v>5289</v>
      </c>
      <c r="W23" s="812"/>
      <c r="X23" s="812"/>
      <c r="Y23" s="812"/>
      <c r="Z23" s="812"/>
      <c r="AA23" s="812">
        <v>559</v>
      </c>
      <c r="AB23" s="812"/>
      <c r="AC23" s="812"/>
      <c r="AD23" s="812"/>
      <c r="AE23" s="813"/>
      <c r="AF23" s="814">
        <v>200</v>
      </c>
      <c r="AG23" s="812"/>
      <c r="AH23" s="812"/>
      <c r="AI23" s="812"/>
      <c r="AJ23" s="815"/>
      <c r="AK23" s="816"/>
      <c r="AL23" s="817"/>
      <c r="AM23" s="817"/>
      <c r="AN23" s="817"/>
      <c r="AO23" s="817"/>
      <c r="AP23" s="812">
        <v>2986</v>
      </c>
      <c r="AQ23" s="812"/>
      <c r="AR23" s="812"/>
      <c r="AS23" s="812"/>
      <c r="AT23" s="812"/>
      <c r="AU23" s="818"/>
      <c r="AV23" s="818"/>
      <c r="AW23" s="818"/>
      <c r="AX23" s="818"/>
      <c r="AY23" s="819"/>
      <c r="AZ23" s="827" t="s">
        <v>365</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366</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367</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368</v>
      </c>
      <c r="R26" s="736"/>
      <c r="S26" s="736"/>
      <c r="T26" s="736"/>
      <c r="U26" s="737"/>
      <c r="V26" s="735" t="s">
        <v>369</v>
      </c>
      <c r="W26" s="736"/>
      <c r="X26" s="736"/>
      <c r="Y26" s="736"/>
      <c r="Z26" s="737"/>
      <c r="AA26" s="735" t="s">
        <v>370</v>
      </c>
      <c r="AB26" s="736"/>
      <c r="AC26" s="736"/>
      <c r="AD26" s="736"/>
      <c r="AE26" s="736"/>
      <c r="AF26" s="830" t="s">
        <v>371</v>
      </c>
      <c r="AG26" s="831"/>
      <c r="AH26" s="831"/>
      <c r="AI26" s="831"/>
      <c r="AJ26" s="832"/>
      <c r="AK26" s="736" t="s">
        <v>372</v>
      </c>
      <c r="AL26" s="736"/>
      <c r="AM26" s="736"/>
      <c r="AN26" s="736"/>
      <c r="AO26" s="737"/>
      <c r="AP26" s="735" t="s">
        <v>373</v>
      </c>
      <c r="AQ26" s="736"/>
      <c r="AR26" s="736"/>
      <c r="AS26" s="736"/>
      <c r="AT26" s="737"/>
      <c r="AU26" s="735" t="s">
        <v>374</v>
      </c>
      <c r="AV26" s="736"/>
      <c r="AW26" s="736"/>
      <c r="AX26" s="736"/>
      <c r="AY26" s="737"/>
      <c r="AZ26" s="735" t="s">
        <v>375</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376</v>
      </c>
      <c r="C28" s="750"/>
      <c r="D28" s="750"/>
      <c r="E28" s="750"/>
      <c r="F28" s="750"/>
      <c r="G28" s="750"/>
      <c r="H28" s="750"/>
      <c r="I28" s="750"/>
      <c r="J28" s="750"/>
      <c r="K28" s="750"/>
      <c r="L28" s="750"/>
      <c r="M28" s="750"/>
      <c r="N28" s="750"/>
      <c r="O28" s="750"/>
      <c r="P28" s="751"/>
      <c r="Q28" s="840">
        <v>702</v>
      </c>
      <c r="R28" s="841"/>
      <c r="S28" s="841"/>
      <c r="T28" s="841"/>
      <c r="U28" s="841"/>
      <c r="V28" s="841">
        <v>702</v>
      </c>
      <c r="W28" s="841"/>
      <c r="X28" s="841"/>
      <c r="Y28" s="841"/>
      <c r="Z28" s="841"/>
      <c r="AA28" s="841">
        <v>0</v>
      </c>
      <c r="AB28" s="841"/>
      <c r="AC28" s="841"/>
      <c r="AD28" s="841"/>
      <c r="AE28" s="842"/>
      <c r="AF28" s="843">
        <v>0</v>
      </c>
      <c r="AG28" s="841"/>
      <c r="AH28" s="841"/>
      <c r="AI28" s="841"/>
      <c r="AJ28" s="844"/>
      <c r="AK28" s="845">
        <v>70</v>
      </c>
      <c r="AL28" s="836"/>
      <c r="AM28" s="836"/>
      <c r="AN28" s="836"/>
      <c r="AO28" s="836"/>
      <c r="AP28" s="836"/>
      <c r="AQ28" s="836"/>
      <c r="AR28" s="836"/>
      <c r="AS28" s="836"/>
      <c r="AT28" s="836"/>
      <c r="AU28" s="836"/>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377</v>
      </c>
      <c r="C29" s="774"/>
      <c r="D29" s="774"/>
      <c r="E29" s="774"/>
      <c r="F29" s="774"/>
      <c r="G29" s="774"/>
      <c r="H29" s="774"/>
      <c r="I29" s="774"/>
      <c r="J29" s="774"/>
      <c r="K29" s="774"/>
      <c r="L29" s="774"/>
      <c r="M29" s="774"/>
      <c r="N29" s="774"/>
      <c r="O29" s="774"/>
      <c r="P29" s="775"/>
      <c r="Q29" s="776">
        <v>706</v>
      </c>
      <c r="R29" s="777"/>
      <c r="S29" s="777"/>
      <c r="T29" s="777"/>
      <c r="U29" s="777"/>
      <c r="V29" s="777">
        <v>672</v>
      </c>
      <c r="W29" s="777"/>
      <c r="X29" s="777"/>
      <c r="Y29" s="777"/>
      <c r="Z29" s="777"/>
      <c r="AA29" s="777">
        <v>34</v>
      </c>
      <c r="AB29" s="777"/>
      <c r="AC29" s="777"/>
      <c r="AD29" s="777"/>
      <c r="AE29" s="778"/>
      <c r="AF29" s="779">
        <v>34</v>
      </c>
      <c r="AG29" s="780"/>
      <c r="AH29" s="780"/>
      <c r="AI29" s="780"/>
      <c r="AJ29" s="781"/>
      <c r="AK29" s="848">
        <v>123</v>
      </c>
      <c r="AL29" s="849"/>
      <c r="AM29" s="849"/>
      <c r="AN29" s="849"/>
      <c r="AO29" s="849"/>
      <c r="AP29" s="849"/>
      <c r="AQ29" s="849"/>
      <c r="AR29" s="849"/>
      <c r="AS29" s="849"/>
      <c r="AT29" s="849"/>
      <c r="AU29" s="849"/>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378</v>
      </c>
      <c r="C30" s="774"/>
      <c r="D30" s="774"/>
      <c r="E30" s="774"/>
      <c r="F30" s="774"/>
      <c r="G30" s="774"/>
      <c r="H30" s="774"/>
      <c r="I30" s="774"/>
      <c r="J30" s="774"/>
      <c r="K30" s="774"/>
      <c r="L30" s="774"/>
      <c r="M30" s="774"/>
      <c r="N30" s="774"/>
      <c r="O30" s="774"/>
      <c r="P30" s="775"/>
      <c r="Q30" s="776">
        <v>99</v>
      </c>
      <c r="R30" s="777"/>
      <c r="S30" s="777"/>
      <c r="T30" s="777"/>
      <c r="U30" s="777"/>
      <c r="V30" s="777">
        <v>98</v>
      </c>
      <c r="W30" s="777"/>
      <c r="X30" s="777"/>
      <c r="Y30" s="777"/>
      <c r="Z30" s="777"/>
      <c r="AA30" s="777">
        <v>1</v>
      </c>
      <c r="AB30" s="777"/>
      <c r="AC30" s="777"/>
      <c r="AD30" s="777"/>
      <c r="AE30" s="778"/>
      <c r="AF30" s="779">
        <v>1</v>
      </c>
      <c r="AG30" s="780"/>
      <c r="AH30" s="780"/>
      <c r="AI30" s="780"/>
      <c r="AJ30" s="781"/>
      <c r="AK30" s="848">
        <v>55</v>
      </c>
      <c r="AL30" s="849"/>
      <c r="AM30" s="849"/>
      <c r="AN30" s="849"/>
      <c r="AO30" s="849"/>
      <c r="AP30" s="849"/>
      <c r="AQ30" s="849"/>
      <c r="AR30" s="849"/>
      <c r="AS30" s="849"/>
      <c r="AT30" s="849"/>
      <c r="AU30" s="849"/>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379</v>
      </c>
      <c r="C31" s="774"/>
      <c r="D31" s="774"/>
      <c r="E31" s="774"/>
      <c r="F31" s="774"/>
      <c r="G31" s="774"/>
      <c r="H31" s="774"/>
      <c r="I31" s="774"/>
      <c r="J31" s="774"/>
      <c r="K31" s="774"/>
      <c r="L31" s="774"/>
      <c r="M31" s="774"/>
      <c r="N31" s="774"/>
      <c r="O31" s="774"/>
      <c r="P31" s="775"/>
      <c r="Q31" s="776">
        <v>98</v>
      </c>
      <c r="R31" s="777"/>
      <c r="S31" s="777"/>
      <c r="T31" s="777"/>
      <c r="U31" s="777"/>
      <c r="V31" s="777">
        <v>98</v>
      </c>
      <c r="W31" s="777"/>
      <c r="X31" s="777"/>
      <c r="Y31" s="777"/>
      <c r="Z31" s="777"/>
      <c r="AA31" s="777">
        <v>0</v>
      </c>
      <c r="AB31" s="777"/>
      <c r="AC31" s="777"/>
      <c r="AD31" s="777"/>
      <c r="AE31" s="778"/>
      <c r="AF31" s="779" t="s">
        <v>484</v>
      </c>
      <c r="AG31" s="780"/>
      <c r="AH31" s="780"/>
      <c r="AI31" s="780"/>
      <c r="AJ31" s="781"/>
      <c r="AK31" s="848">
        <v>40</v>
      </c>
      <c r="AL31" s="849"/>
      <c r="AM31" s="849"/>
      <c r="AN31" s="849"/>
      <c r="AO31" s="849"/>
      <c r="AP31" s="849">
        <v>716</v>
      </c>
      <c r="AQ31" s="849"/>
      <c r="AR31" s="849"/>
      <c r="AS31" s="849"/>
      <c r="AT31" s="849"/>
      <c r="AU31" s="849">
        <v>464</v>
      </c>
      <c r="AV31" s="849"/>
      <c r="AW31" s="849"/>
      <c r="AX31" s="849"/>
      <c r="AY31" s="849"/>
      <c r="AZ31" s="850"/>
      <c r="BA31" s="850"/>
      <c r="BB31" s="850"/>
      <c r="BC31" s="850"/>
      <c r="BD31" s="850"/>
      <c r="BE31" s="846" t="s">
        <v>380</v>
      </c>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c r="C32" s="774"/>
      <c r="D32" s="774"/>
      <c r="E32" s="774"/>
      <c r="F32" s="774"/>
      <c r="G32" s="774"/>
      <c r="H32" s="774"/>
      <c r="I32" s="774"/>
      <c r="J32" s="774"/>
      <c r="K32" s="774"/>
      <c r="L32" s="774"/>
      <c r="M32" s="774"/>
      <c r="N32" s="774"/>
      <c r="O32" s="774"/>
      <c r="P32" s="775"/>
      <c r="Q32" s="776"/>
      <c r="R32" s="777"/>
      <c r="S32" s="777"/>
      <c r="T32" s="777"/>
      <c r="U32" s="777"/>
      <c r="V32" s="777"/>
      <c r="W32" s="777"/>
      <c r="X32" s="777"/>
      <c r="Y32" s="777"/>
      <c r="Z32" s="777"/>
      <c r="AA32" s="777"/>
      <c r="AB32" s="777"/>
      <c r="AC32" s="777"/>
      <c r="AD32" s="777"/>
      <c r="AE32" s="778"/>
      <c r="AF32" s="779"/>
      <c r="AG32" s="780"/>
      <c r="AH32" s="780"/>
      <c r="AI32" s="780"/>
      <c r="AJ32" s="781"/>
      <c r="AK32" s="848"/>
      <c r="AL32" s="849"/>
      <c r="AM32" s="849"/>
      <c r="AN32" s="849"/>
      <c r="AO32" s="849"/>
      <c r="AP32" s="849"/>
      <c r="AQ32" s="849"/>
      <c r="AR32" s="849"/>
      <c r="AS32" s="849"/>
      <c r="AT32" s="849"/>
      <c r="AU32" s="849"/>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c r="C33" s="774"/>
      <c r="D33" s="774"/>
      <c r="E33" s="774"/>
      <c r="F33" s="774"/>
      <c r="G33" s="774"/>
      <c r="H33" s="774"/>
      <c r="I33" s="774"/>
      <c r="J33" s="774"/>
      <c r="K33" s="774"/>
      <c r="L33" s="774"/>
      <c r="M33" s="774"/>
      <c r="N33" s="774"/>
      <c r="O33" s="774"/>
      <c r="P33" s="775"/>
      <c r="Q33" s="776"/>
      <c r="R33" s="777"/>
      <c r="S33" s="777"/>
      <c r="T33" s="777"/>
      <c r="U33" s="777"/>
      <c r="V33" s="777"/>
      <c r="W33" s="777"/>
      <c r="X33" s="777"/>
      <c r="Y33" s="777"/>
      <c r="Z33" s="777"/>
      <c r="AA33" s="777"/>
      <c r="AB33" s="777"/>
      <c r="AC33" s="777"/>
      <c r="AD33" s="777"/>
      <c r="AE33" s="778"/>
      <c r="AF33" s="779"/>
      <c r="AG33" s="780"/>
      <c r="AH33" s="780"/>
      <c r="AI33" s="780"/>
      <c r="AJ33" s="781"/>
      <c r="AK33" s="848"/>
      <c r="AL33" s="849"/>
      <c r="AM33" s="849"/>
      <c r="AN33" s="849"/>
      <c r="AO33" s="849"/>
      <c r="AP33" s="849"/>
      <c r="AQ33" s="849"/>
      <c r="AR33" s="849"/>
      <c r="AS33" s="849"/>
      <c r="AT33" s="849"/>
      <c r="AU33" s="849"/>
      <c r="AV33" s="849"/>
      <c r="AW33" s="849"/>
      <c r="AX33" s="849"/>
      <c r="AY33" s="849"/>
      <c r="AZ33" s="850"/>
      <c r="BA33" s="850"/>
      <c r="BB33" s="850"/>
      <c r="BC33" s="850"/>
      <c r="BD33" s="850"/>
      <c r="BE33" s="846"/>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381</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363</v>
      </c>
      <c r="B63" s="808" t="s">
        <v>382</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35</v>
      </c>
      <c r="AG63" s="860"/>
      <c r="AH63" s="860"/>
      <c r="AI63" s="860"/>
      <c r="AJ63" s="861"/>
      <c r="AK63" s="862"/>
      <c r="AL63" s="857"/>
      <c r="AM63" s="857"/>
      <c r="AN63" s="857"/>
      <c r="AO63" s="857"/>
      <c r="AP63" s="860">
        <v>716</v>
      </c>
      <c r="AQ63" s="860"/>
      <c r="AR63" s="860"/>
      <c r="AS63" s="860"/>
      <c r="AT63" s="860"/>
      <c r="AU63" s="860">
        <v>464</v>
      </c>
      <c r="AV63" s="860"/>
      <c r="AW63" s="860"/>
      <c r="AX63" s="860"/>
      <c r="AY63" s="860"/>
      <c r="AZ63" s="864"/>
      <c r="BA63" s="864"/>
      <c r="BB63" s="864"/>
      <c r="BC63" s="864"/>
      <c r="BD63" s="864"/>
      <c r="BE63" s="865"/>
      <c r="BF63" s="865"/>
      <c r="BG63" s="865"/>
      <c r="BH63" s="865"/>
      <c r="BI63" s="866"/>
      <c r="BJ63" s="867" t="s">
        <v>108</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384</v>
      </c>
      <c r="B66" s="759"/>
      <c r="C66" s="759"/>
      <c r="D66" s="759"/>
      <c r="E66" s="759"/>
      <c r="F66" s="759"/>
      <c r="G66" s="759"/>
      <c r="H66" s="759"/>
      <c r="I66" s="759"/>
      <c r="J66" s="759"/>
      <c r="K66" s="759"/>
      <c r="L66" s="759"/>
      <c r="M66" s="759"/>
      <c r="N66" s="759"/>
      <c r="O66" s="759"/>
      <c r="P66" s="760"/>
      <c r="Q66" s="735" t="s">
        <v>385</v>
      </c>
      <c r="R66" s="736"/>
      <c r="S66" s="736"/>
      <c r="T66" s="736"/>
      <c r="U66" s="737"/>
      <c r="V66" s="735" t="s">
        <v>386</v>
      </c>
      <c r="W66" s="736"/>
      <c r="X66" s="736"/>
      <c r="Y66" s="736"/>
      <c r="Z66" s="737"/>
      <c r="AA66" s="735" t="s">
        <v>387</v>
      </c>
      <c r="AB66" s="736"/>
      <c r="AC66" s="736"/>
      <c r="AD66" s="736"/>
      <c r="AE66" s="737"/>
      <c r="AF66" s="870" t="s">
        <v>388</v>
      </c>
      <c r="AG66" s="831"/>
      <c r="AH66" s="831"/>
      <c r="AI66" s="831"/>
      <c r="AJ66" s="871"/>
      <c r="AK66" s="735" t="s">
        <v>389</v>
      </c>
      <c r="AL66" s="759"/>
      <c r="AM66" s="759"/>
      <c r="AN66" s="759"/>
      <c r="AO66" s="760"/>
      <c r="AP66" s="735" t="s">
        <v>390</v>
      </c>
      <c r="AQ66" s="736"/>
      <c r="AR66" s="736"/>
      <c r="AS66" s="736"/>
      <c r="AT66" s="737"/>
      <c r="AU66" s="735" t="s">
        <v>391</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33</v>
      </c>
      <c r="R68" s="884"/>
      <c r="S68" s="884"/>
      <c r="T68" s="884"/>
      <c r="U68" s="884"/>
      <c r="V68" s="884">
        <v>29</v>
      </c>
      <c r="W68" s="884"/>
      <c r="X68" s="884"/>
      <c r="Y68" s="884"/>
      <c r="Z68" s="884"/>
      <c r="AA68" s="884">
        <v>4</v>
      </c>
      <c r="AB68" s="884"/>
      <c r="AC68" s="884"/>
      <c r="AD68" s="884"/>
      <c r="AE68" s="884"/>
      <c r="AF68" s="884">
        <v>4</v>
      </c>
      <c r="AG68" s="884"/>
      <c r="AH68" s="884"/>
      <c r="AI68" s="884"/>
      <c r="AJ68" s="884"/>
      <c r="AK68" s="884"/>
      <c r="AL68" s="884"/>
      <c r="AM68" s="884"/>
      <c r="AN68" s="884"/>
      <c r="AO68" s="884"/>
      <c r="AP68" s="884"/>
      <c r="AQ68" s="884"/>
      <c r="AR68" s="884"/>
      <c r="AS68" s="884"/>
      <c r="AT68" s="884"/>
      <c r="AU68" s="884"/>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957</v>
      </c>
      <c r="R69" s="849"/>
      <c r="S69" s="849"/>
      <c r="T69" s="849"/>
      <c r="U69" s="849"/>
      <c r="V69" s="849">
        <v>916</v>
      </c>
      <c r="W69" s="849"/>
      <c r="X69" s="849"/>
      <c r="Y69" s="849"/>
      <c r="Z69" s="849"/>
      <c r="AA69" s="849">
        <v>41</v>
      </c>
      <c r="AB69" s="849"/>
      <c r="AC69" s="849"/>
      <c r="AD69" s="849"/>
      <c r="AE69" s="849"/>
      <c r="AF69" s="849">
        <v>41</v>
      </c>
      <c r="AG69" s="849"/>
      <c r="AH69" s="849"/>
      <c r="AI69" s="849"/>
      <c r="AJ69" s="849"/>
      <c r="AK69" s="849"/>
      <c r="AL69" s="849"/>
      <c r="AM69" s="849"/>
      <c r="AN69" s="849"/>
      <c r="AO69" s="849"/>
      <c r="AP69" s="849">
        <v>192</v>
      </c>
      <c r="AQ69" s="849"/>
      <c r="AR69" s="849"/>
      <c r="AS69" s="849"/>
      <c r="AT69" s="849"/>
      <c r="AU69" s="849">
        <v>62</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178</v>
      </c>
      <c r="R70" s="849"/>
      <c r="S70" s="849"/>
      <c r="T70" s="849"/>
      <c r="U70" s="849"/>
      <c r="V70" s="849">
        <v>171</v>
      </c>
      <c r="W70" s="849"/>
      <c r="X70" s="849"/>
      <c r="Y70" s="849"/>
      <c r="Z70" s="849"/>
      <c r="AA70" s="849">
        <v>7</v>
      </c>
      <c r="AB70" s="849"/>
      <c r="AC70" s="849"/>
      <c r="AD70" s="849"/>
      <c r="AE70" s="849"/>
      <c r="AF70" s="849">
        <v>7</v>
      </c>
      <c r="AG70" s="849"/>
      <c r="AH70" s="849"/>
      <c r="AI70" s="849"/>
      <c r="AJ70" s="849"/>
      <c r="AK70" s="849"/>
      <c r="AL70" s="849"/>
      <c r="AM70" s="849"/>
      <c r="AN70" s="849"/>
      <c r="AO70" s="849"/>
      <c r="AP70" s="849"/>
      <c r="AQ70" s="849"/>
      <c r="AR70" s="849"/>
      <c r="AS70" s="849"/>
      <c r="AT70" s="849"/>
      <c r="AU70" s="849"/>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5</v>
      </c>
      <c r="R71" s="849"/>
      <c r="S71" s="849"/>
      <c r="T71" s="849"/>
      <c r="U71" s="849"/>
      <c r="V71" s="849">
        <v>5</v>
      </c>
      <c r="W71" s="849"/>
      <c r="X71" s="849"/>
      <c r="Y71" s="849"/>
      <c r="Z71" s="849"/>
      <c r="AA71" s="849">
        <v>0</v>
      </c>
      <c r="AB71" s="849"/>
      <c r="AC71" s="849"/>
      <c r="AD71" s="849"/>
      <c r="AE71" s="849"/>
      <c r="AF71" s="849">
        <v>0</v>
      </c>
      <c r="AG71" s="849"/>
      <c r="AH71" s="849"/>
      <c r="AI71" s="849"/>
      <c r="AJ71" s="849"/>
      <c r="AK71" s="849"/>
      <c r="AL71" s="849"/>
      <c r="AM71" s="849"/>
      <c r="AN71" s="849"/>
      <c r="AO71" s="849"/>
      <c r="AP71" s="849"/>
      <c r="AQ71" s="849"/>
      <c r="AR71" s="849"/>
      <c r="AS71" s="849"/>
      <c r="AT71" s="849"/>
      <c r="AU71" s="849"/>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147</v>
      </c>
      <c r="R72" s="849"/>
      <c r="S72" s="849"/>
      <c r="T72" s="849"/>
      <c r="U72" s="849"/>
      <c r="V72" s="849">
        <v>139</v>
      </c>
      <c r="W72" s="849"/>
      <c r="X72" s="849"/>
      <c r="Y72" s="849"/>
      <c r="Z72" s="849"/>
      <c r="AA72" s="849">
        <v>8</v>
      </c>
      <c r="AB72" s="849"/>
      <c r="AC72" s="849"/>
      <c r="AD72" s="849"/>
      <c r="AE72" s="849"/>
      <c r="AF72" s="849">
        <v>8</v>
      </c>
      <c r="AG72" s="849"/>
      <c r="AH72" s="849"/>
      <c r="AI72" s="849"/>
      <c r="AJ72" s="849"/>
      <c r="AK72" s="849"/>
      <c r="AL72" s="849"/>
      <c r="AM72" s="849"/>
      <c r="AN72" s="849"/>
      <c r="AO72" s="849"/>
      <c r="AP72" s="849"/>
      <c r="AQ72" s="849"/>
      <c r="AR72" s="849"/>
      <c r="AS72" s="849"/>
      <c r="AT72" s="849"/>
      <c r="AU72" s="849"/>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5199</v>
      </c>
      <c r="R73" s="849"/>
      <c r="S73" s="849"/>
      <c r="T73" s="849"/>
      <c r="U73" s="849"/>
      <c r="V73" s="849">
        <v>3904</v>
      </c>
      <c r="W73" s="849"/>
      <c r="X73" s="849"/>
      <c r="Y73" s="849"/>
      <c r="Z73" s="849"/>
      <c r="AA73" s="849">
        <v>1295</v>
      </c>
      <c r="AB73" s="849"/>
      <c r="AC73" s="849"/>
      <c r="AD73" s="849"/>
      <c r="AE73" s="849"/>
      <c r="AF73" s="849">
        <v>1295</v>
      </c>
      <c r="AG73" s="849"/>
      <c r="AH73" s="849"/>
      <c r="AI73" s="849"/>
      <c r="AJ73" s="849"/>
      <c r="AK73" s="849">
        <v>5</v>
      </c>
      <c r="AL73" s="849"/>
      <c r="AM73" s="849"/>
      <c r="AN73" s="849"/>
      <c r="AO73" s="849"/>
      <c r="AP73" s="849"/>
      <c r="AQ73" s="849"/>
      <c r="AR73" s="849"/>
      <c r="AS73" s="849"/>
      <c r="AT73" s="849"/>
      <c r="AU73" s="849"/>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t="s">
        <v>545</v>
      </c>
      <c r="C74" s="892"/>
      <c r="D74" s="892"/>
      <c r="E74" s="892"/>
      <c r="F74" s="892"/>
      <c r="G74" s="892"/>
      <c r="H74" s="892"/>
      <c r="I74" s="892"/>
      <c r="J74" s="892"/>
      <c r="K74" s="892"/>
      <c r="L74" s="892"/>
      <c r="M74" s="892"/>
      <c r="N74" s="892"/>
      <c r="O74" s="892"/>
      <c r="P74" s="893"/>
      <c r="Q74" s="894">
        <v>11</v>
      </c>
      <c r="R74" s="849"/>
      <c r="S74" s="849"/>
      <c r="T74" s="849"/>
      <c r="U74" s="849"/>
      <c r="V74" s="849">
        <v>11</v>
      </c>
      <c r="W74" s="849"/>
      <c r="X74" s="849"/>
      <c r="Y74" s="849"/>
      <c r="Z74" s="849"/>
      <c r="AA74" s="849">
        <v>0</v>
      </c>
      <c r="AB74" s="849"/>
      <c r="AC74" s="849"/>
      <c r="AD74" s="849"/>
      <c r="AE74" s="849"/>
      <c r="AF74" s="849">
        <v>0</v>
      </c>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t="s">
        <v>546</v>
      </c>
      <c r="C75" s="892"/>
      <c r="D75" s="892"/>
      <c r="E75" s="892"/>
      <c r="F75" s="892"/>
      <c r="G75" s="892"/>
      <c r="H75" s="892"/>
      <c r="I75" s="892"/>
      <c r="J75" s="892"/>
      <c r="K75" s="892"/>
      <c r="L75" s="892"/>
      <c r="M75" s="892"/>
      <c r="N75" s="892"/>
      <c r="O75" s="892"/>
      <c r="P75" s="893"/>
      <c r="Q75" s="897">
        <v>1316</v>
      </c>
      <c r="R75" s="898"/>
      <c r="S75" s="898"/>
      <c r="T75" s="898"/>
      <c r="U75" s="848"/>
      <c r="V75" s="899">
        <v>543</v>
      </c>
      <c r="W75" s="898"/>
      <c r="X75" s="898"/>
      <c r="Y75" s="898"/>
      <c r="Z75" s="848"/>
      <c r="AA75" s="899">
        <v>772</v>
      </c>
      <c r="AB75" s="898"/>
      <c r="AC75" s="898"/>
      <c r="AD75" s="898"/>
      <c r="AE75" s="848"/>
      <c r="AF75" s="899">
        <v>772</v>
      </c>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t="s">
        <v>547</v>
      </c>
      <c r="C76" s="892"/>
      <c r="D76" s="892"/>
      <c r="E76" s="892"/>
      <c r="F76" s="892"/>
      <c r="G76" s="892"/>
      <c r="H76" s="892"/>
      <c r="I76" s="892"/>
      <c r="J76" s="892"/>
      <c r="K76" s="892"/>
      <c r="L76" s="892"/>
      <c r="M76" s="892"/>
      <c r="N76" s="892"/>
      <c r="O76" s="892"/>
      <c r="P76" s="893"/>
      <c r="Q76" s="897">
        <v>50</v>
      </c>
      <c r="R76" s="898"/>
      <c r="S76" s="898"/>
      <c r="T76" s="898"/>
      <c r="U76" s="848"/>
      <c r="V76" s="899">
        <v>45</v>
      </c>
      <c r="W76" s="898"/>
      <c r="X76" s="898"/>
      <c r="Y76" s="898"/>
      <c r="Z76" s="848"/>
      <c r="AA76" s="899">
        <v>5</v>
      </c>
      <c r="AB76" s="898"/>
      <c r="AC76" s="898"/>
      <c r="AD76" s="898"/>
      <c r="AE76" s="848"/>
      <c r="AF76" s="899">
        <v>5</v>
      </c>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t="s">
        <v>548</v>
      </c>
      <c r="C77" s="892"/>
      <c r="D77" s="892"/>
      <c r="E77" s="892"/>
      <c r="F77" s="892"/>
      <c r="G77" s="892"/>
      <c r="H77" s="892"/>
      <c r="I77" s="892"/>
      <c r="J77" s="892"/>
      <c r="K77" s="892"/>
      <c r="L77" s="892"/>
      <c r="M77" s="892"/>
      <c r="N77" s="892"/>
      <c r="O77" s="892"/>
      <c r="P77" s="893"/>
      <c r="Q77" s="897">
        <v>143449</v>
      </c>
      <c r="R77" s="898"/>
      <c r="S77" s="898"/>
      <c r="T77" s="898"/>
      <c r="U77" s="848"/>
      <c r="V77" s="899">
        <v>139730</v>
      </c>
      <c r="W77" s="898"/>
      <c r="X77" s="898"/>
      <c r="Y77" s="898"/>
      <c r="Z77" s="848"/>
      <c r="AA77" s="899">
        <v>3719</v>
      </c>
      <c r="AB77" s="898"/>
      <c r="AC77" s="898"/>
      <c r="AD77" s="898"/>
      <c r="AE77" s="848"/>
      <c r="AF77" s="899">
        <v>3719</v>
      </c>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363</v>
      </c>
      <c r="B88" s="808" t="s">
        <v>392</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5851</v>
      </c>
      <c r="AG88" s="860"/>
      <c r="AH88" s="860"/>
      <c r="AI88" s="860"/>
      <c r="AJ88" s="860"/>
      <c r="AK88" s="857"/>
      <c r="AL88" s="857"/>
      <c r="AM88" s="857"/>
      <c r="AN88" s="857"/>
      <c r="AO88" s="857"/>
      <c r="AP88" s="860">
        <v>192</v>
      </c>
      <c r="AQ88" s="860"/>
      <c r="AR88" s="860"/>
      <c r="AS88" s="860"/>
      <c r="AT88" s="860"/>
      <c r="AU88" s="860">
        <v>62</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363</v>
      </c>
      <c r="BR102" s="808" t="s">
        <v>393</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69</v>
      </c>
      <c r="CS102" s="868"/>
      <c r="CT102" s="868"/>
      <c r="CU102" s="868"/>
      <c r="CV102" s="911"/>
      <c r="CW102" s="910">
        <v>9</v>
      </c>
      <c r="CX102" s="868"/>
      <c r="CY102" s="868"/>
      <c r="CZ102" s="868"/>
      <c r="DA102" s="911"/>
      <c r="DB102" s="910"/>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394</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395</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396</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397</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398</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399</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400</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401</v>
      </c>
      <c r="AB109" s="913"/>
      <c r="AC109" s="913"/>
      <c r="AD109" s="913"/>
      <c r="AE109" s="914"/>
      <c r="AF109" s="912" t="s">
        <v>284</v>
      </c>
      <c r="AG109" s="913"/>
      <c r="AH109" s="913"/>
      <c r="AI109" s="913"/>
      <c r="AJ109" s="914"/>
      <c r="AK109" s="912" t="s">
        <v>283</v>
      </c>
      <c r="AL109" s="913"/>
      <c r="AM109" s="913"/>
      <c r="AN109" s="913"/>
      <c r="AO109" s="914"/>
      <c r="AP109" s="912" t="s">
        <v>402</v>
      </c>
      <c r="AQ109" s="913"/>
      <c r="AR109" s="913"/>
      <c r="AS109" s="913"/>
      <c r="AT109" s="915"/>
      <c r="AU109" s="934" t="s">
        <v>400</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401</v>
      </c>
      <c r="BR109" s="913"/>
      <c r="BS109" s="913"/>
      <c r="BT109" s="913"/>
      <c r="BU109" s="914"/>
      <c r="BV109" s="912" t="s">
        <v>284</v>
      </c>
      <c r="BW109" s="913"/>
      <c r="BX109" s="913"/>
      <c r="BY109" s="913"/>
      <c r="BZ109" s="914"/>
      <c r="CA109" s="912" t="s">
        <v>283</v>
      </c>
      <c r="CB109" s="913"/>
      <c r="CC109" s="913"/>
      <c r="CD109" s="913"/>
      <c r="CE109" s="914"/>
      <c r="CF109" s="935" t="s">
        <v>402</v>
      </c>
      <c r="CG109" s="935"/>
      <c r="CH109" s="935"/>
      <c r="CI109" s="935"/>
      <c r="CJ109" s="935"/>
      <c r="CK109" s="912" t="s">
        <v>403</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401</v>
      </c>
      <c r="DH109" s="913"/>
      <c r="DI109" s="913"/>
      <c r="DJ109" s="913"/>
      <c r="DK109" s="914"/>
      <c r="DL109" s="912" t="s">
        <v>284</v>
      </c>
      <c r="DM109" s="913"/>
      <c r="DN109" s="913"/>
      <c r="DO109" s="913"/>
      <c r="DP109" s="914"/>
      <c r="DQ109" s="912" t="s">
        <v>283</v>
      </c>
      <c r="DR109" s="913"/>
      <c r="DS109" s="913"/>
      <c r="DT109" s="913"/>
      <c r="DU109" s="914"/>
      <c r="DV109" s="912" t="s">
        <v>402</v>
      </c>
      <c r="DW109" s="913"/>
      <c r="DX109" s="913"/>
      <c r="DY109" s="913"/>
      <c r="DZ109" s="915"/>
    </row>
    <row r="110" spans="1:131" s="197" customFormat="1" ht="26.25" customHeight="1">
      <c r="A110" s="916" t="s">
        <v>404</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717270</v>
      </c>
      <c r="AB110" s="920"/>
      <c r="AC110" s="920"/>
      <c r="AD110" s="920"/>
      <c r="AE110" s="921"/>
      <c r="AF110" s="922">
        <v>655858</v>
      </c>
      <c r="AG110" s="920"/>
      <c r="AH110" s="920"/>
      <c r="AI110" s="920"/>
      <c r="AJ110" s="921"/>
      <c r="AK110" s="922">
        <v>535224</v>
      </c>
      <c r="AL110" s="920"/>
      <c r="AM110" s="920"/>
      <c r="AN110" s="920"/>
      <c r="AO110" s="921"/>
      <c r="AP110" s="923">
        <v>21.6</v>
      </c>
      <c r="AQ110" s="924"/>
      <c r="AR110" s="924"/>
      <c r="AS110" s="924"/>
      <c r="AT110" s="925"/>
      <c r="AU110" s="926" t="s">
        <v>60</v>
      </c>
      <c r="AV110" s="927"/>
      <c r="AW110" s="927"/>
      <c r="AX110" s="927"/>
      <c r="AY110" s="928"/>
      <c r="AZ110" s="970" t="s">
        <v>405</v>
      </c>
      <c r="BA110" s="917"/>
      <c r="BB110" s="917"/>
      <c r="BC110" s="917"/>
      <c r="BD110" s="917"/>
      <c r="BE110" s="917"/>
      <c r="BF110" s="917"/>
      <c r="BG110" s="917"/>
      <c r="BH110" s="917"/>
      <c r="BI110" s="917"/>
      <c r="BJ110" s="917"/>
      <c r="BK110" s="917"/>
      <c r="BL110" s="917"/>
      <c r="BM110" s="917"/>
      <c r="BN110" s="917"/>
      <c r="BO110" s="917"/>
      <c r="BP110" s="918"/>
      <c r="BQ110" s="956">
        <v>3935517</v>
      </c>
      <c r="BR110" s="957"/>
      <c r="BS110" s="957"/>
      <c r="BT110" s="957"/>
      <c r="BU110" s="957"/>
      <c r="BV110" s="957">
        <v>3745914</v>
      </c>
      <c r="BW110" s="957"/>
      <c r="BX110" s="957"/>
      <c r="BY110" s="957"/>
      <c r="BZ110" s="957"/>
      <c r="CA110" s="957">
        <v>2986338</v>
      </c>
      <c r="CB110" s="957"/>
      <c r="CC110" s="957"/>
      <c r="CD110" s="957"/>
      <c r="CE110" s="957"/>
      <c r="CF110" s="971">
        <v>120.4</v>
      </c>
      <c r="CG110" s="972"/>
      <c r="CH110" s="972"/>
      <c r="CI110" s="972"/>
      <c r="CJ110" s="972"/>
      <c r="CK110" s="973" t="s">
        <v>406</v>
      </c>
      <c r="CL110" s="974"/>
      <c r="CM110" s="953" t="s">
        <v>407</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408</v>
      </c>
      <c r="DH110" s="957"/>
      <c r="DI110" s="957"/>
      <c r="DJ110" s="957"/>
      <c r="DK110" s="957"/>
      <c r="DL110" s="957" t="s">
        <v>408</v>
      </c>
      <c r="DM110" s="957"/>
      <c r="DN110" s="957"/>
      <c r="DO110" s="957"/>
      <c r="DP110" s="957"/>
      <c r="DQ110" s="957" t="s">
        <v>408</v>
      </c>
      <c r="DR110" s="957"/>
      <c r="DS110" s="957"/>
      <c r="DT110" s="957"/>
      <c r="DU110" s="957"/>
      <c r="DV110" s="958" t="s">
        <v>408</v>
      </c>
      <c r="DW110" s="958"/>
      <c r="DX110" s="958"/>
      <c r="DY110" s="958"/>
      <c r="DZ110" s="959"/>
    </row>
    <row r="111" spans="1:131" s="197" customFormat="1" ht="26.25" customHeight="1">
      <c r="A111" s="960" t="s">
        <v>409</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408</v>
      </c>
      <c r="AB111" s="964"/>
      <c r="AC111" s="964"/>
      <c r="AD111" s="964"/>
      <c r="AE111" s="965"/>
      <c r="AF111" s="966" t="s">
        <v>408</v>
      </c>
      <c r="AG111" s="964"/>
      <c r="AH111" s="964"/>
      <c r="AI111" s="964"/>
      <c r="AJ111" s="965"/>
      <c r="AK111" s="966" t="s">
        <v>408</v>
      </c>
      <c r="AL111" s="964"/>
      <c r="AM111" s="964"/>
      <c r="AN111" s="964"/>
      <c r="AO111" s="965"/>
      <c r="AP111" s="967" t="s">
        <v>408</v>
      </c>
      <c r="AQ111" s="968"/>
      <c r="AR111" s="968"/>
      <c r="AS111" s="968"/>
      <c r="AT111" s="969"/>
      <c r="AU111" s="929"/>
      <c r="AV111" s="930"/>
      <c r="AW111" s="930"/>
      <c r="AX111" s="930"/>
      <c r="AY111" s="931"/>
      <c r="AZ111" s="979" t="s">
        <v>410</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411</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412</v>
      </c>
      <c r="B112" s="983"/>
      <c r="C112" s="980" t="s">
        <v>413</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108</v>
      </c>
      <c r="AB112" s="989"/>
      <c r="AC112" s="989"/>
      <c r="AD112" s="989"/>
      <c r="AE112" s="990"/>
      <c r="AF112" s="991" t="s">
        <v>108</v>
      </c>
      <c r="AG112" s="989"/>
      <c r="AH112" s="989"/>
      <c r="AI112" s="989"/>
      <c r="AJ112" s="990"/>
      <c r="AK112" s="991" t="s">
        <v>108</v>
      </c>
      <c r="AL112" s="989"/>
      <c r="AM112" s="989"/>
      <c r="AN112" s="989"/>
      <c r="AO112" s="990"/>
      <c r="AP112" s="992" t="s">
        <v>108</v>
      </c>
      <c r="AQ112" s="993"/>
      <c r="AR112" s="993"/>
      <c r="AS112" s="993"/>
      <c r="AT112" s="994"/>
      <c r="AU112" s="929"/>
      <c r="AV112" s="930"/>
      <c r="AW112" s="930"/>
      <c r="AX112" s="930"/>
      <c r="AY112" s="931"/>
      <c r="AZ112" s="979" t="s">
        <v>414</v>
      </c>
      <c r="BA112" s="980"/>
      <c r="BB112" s="980"/>
      <c r="BC112" s="980"/>
      <c r="BD112" s="980"/>
      <c r="BE112" s="980"/>
      <c r="BF112" s="980"/>
      <c r="BG112" s="980"/>
      <c r="BH112" s="980"/>
      <c r="BI112" s="980"/>
      <c r="BJ112" s="980"/>
      <c r="BK112" s="980"/>
      <c r="BL112" s="980"/>
      <c r="BM112" s="980"/>
      <c r="BN112" s="980"/>
      <c r="BO112" s="980"/>
      <c r="BP112" s="981"/>
      <c r="BQ112" s="949">
        <v>525991</v>
      </c>
      <c r="BR112" s="950"/>
      <c r="BS112" s="950"/>
      <c r="BT112" s="950"/>
      <c r="BU112" s="950"/>
      <c r="BV112" s="950">
        <v>502948</v>
      </c>
      <c r="BW112" s="950"/>
      <c r="BX112" s="950"/>
      <c r="BY112" s="950"/>
      <c r="BZ112" s="950"/>
      <c r="CA112" s="950">
        <v>464262</v>
      </c>
      <c r="CB112" s="950"/>
      <c r="CC112" s="950"/>
      <c r="CD112" s="950"/>
      <c r="CE112" s="950"/>
      <c r="CF112" s="944">
        <v>18.7</v>
      </c>
      <c r="CG112" s="945"/>
      <c r="CH112" s="945"/>
      <c r="CI112" s="945"/>
      <c r="CJ112" s="945"/>
      <c r="CK112" s="975"/>
      <c r="CL112" s="976"/>
      <c r="CM112" s="946" t="s">
        <v>415</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108</v>
      </c>
      <c r="DH112" s="950"/>
      <c r="DI112" s="950"/>
      <c r="DJ112" s="950"/>
      <c r="DK112" s="950"/>
      <c r="DL112" s="950" t="s">
        <v>108</v>
      </c>
      <c r="DM112" s="950"/>
      <c r="DN112" s="950"/>
      <c r="DO112" s="950"/>
      <c r="DP112" s="950"/>
      <c r="DQ112" s="950" t="s">
        <v>108</v>
      </c>
      <c r="DR112" s="950"/>
      <c r="DS112" s="950"/>
      <c r="DT112" s="950"/>
      <c r="DU112" s="950"/>
      <c r="DV112" s="951" t="s">
        <v>108</v>
      </c>
      <c r="DW112" s="951"/>
      <c r="DX112" s="951"/>
      <c r="DY112" s="951"/>
      <c r="DZ112" s="952"/>
    </row>
    <row r="113" spans="1:130" s="197" customFormat="1" ht="26.25" customHeight="1">
      <c r="A113" s="984"/>
      <c r="B113" s="985"/>
      <c r="C113" s="980" t="s">
        <v>416</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51600</v>
      </c>
      <c r="AB113" s="964"/>
      <c r="AC113" s="964"/>
      <c r="AD113" s="964"/>
      <c r="AE113" s="965"/>
      <c r="AF113" s="966">
        <v>41451</v>
      </c>
      <c r="AG113" s="964"/>
      <c r="AH113" s="964"/>
      <c r="AI113" s="964"/>
      <c r="AJ113" s="965"/>
      <c r="AK113" s="966">
        <v>33930</v>
      </c>
      <c r="AL113" s="964"/>
      <c r="AM113" s="964"/>
      <c r="AN113" s="964"/>
      <c r="AO113" s="965"/>
      <c r="AP113" s="967">
        <v>1.4</v>
      </c>
      <c r="AQ113" s="968"/>
      <c r="AR113" s="968"/>
      <c r="AS113" s="968"/>
      <c r="AT113" s="969"/>
      <c r="AU113" s="929"/>
      <c r="AV113" s="930"/>
      <c r="AW113" s="930"/>
      <c r="AX113" s="930"/>
      <c r="AY113" s="931"/>
      <c r="AZ113" s="979" t="s">
        <v>417</v>
      </c>
      <c r="BA113" s="980"/>
      <c r="BB113" s="980"/>
      <c r="BC113" s="980"/>
      <c r="BD113" s="980"/>
      <c r="BE113" s="980"/>
      <c r="BF113" s="980"/>
      <c r="BG113" s="980"/>
      <c r="BH113" s="980"/>
      <c r="BI113" s="980"/>
      <c r="BJ113" s="980"/>
      <c r="BK113" s="980"/>
      <c r="BL113" s="980"/>
      <c r="BM113" s="980"/>
      <c r="BN113" s="980"/>
      <c r="BO113" s="980"/>
      <c r="BP113" s="981"/>
      <c r="BQ113" s="949">
        <v>116177</v>
      </c>
      <c r="BR113" s="950"/>
      <c r="BS113" s="950"/>
      <c r="BT113" s="950"/>
      <c r="BU113" s="950"/>
      <c r="BV113" s="950">
        <v>70880</v>
      </c>
      <c r="BW113" s="950"/>
      <c r="BX113" s="950"/>
      <c r="BY113" s="950"/>
      <c r="BZ113" s="950"/>
      <c r="CA113" s="950">
        <v>62320</v>
      </c>
      <c r="CB113" s="950"/>
      <c r="CC113" s="950"/>
      <c r="CD113" s="950"/>
      <c r="CE113" s="950"/>
      <c r="CF113" s="944">
        <v>2.5</v>
      </c>
      <c r="CG113" s="945"/>
      <c r="CH113" s="945"/>
      <c r="CI113" s="945"/>
      <c r="CJ113" s="945"/>
      <c r="CK113" s="975"/>
      <c r="CL113" s="976"/>
      <c r="CM113" s="946" t="s">
        <v>418</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108</v>
      </c>
      <c r="DH113" s="989"/>
      <c r="DI113" s="989"/>
      <c r="DJ113" s="989"/>
      <c r="DK113" s="990"/>
      <c r="DL113" s="991" t="s">
        <v>108</v>
      </c>
      <c r="DM113" s="989"/>
      <c r="DN113" s="989"/>
      <c r="DO113" s="989"/>
      <c r="DP113" s="990"/>
      <c r="DQ113" s="991" t="s">
        <v>108</v>
      </c>
      <c r="DR113" s="989"/>
      <c r="DS113" s="989"/>
      <c r="DT113" s="989"/>
      <c r="DU113" s="990"/>
      <c r="DV113" s="992" t="s">
        <v>108</v>
      </c>
      <c r="DW113" s="993"/>
      <c r="DX113" s="993"/>
      <c r="DY113" s="993"/>
      <c r="DZ113" s="994"/>
    </row>
    <row r="114" spans="1:130" s="197" customFormat="1" ht="26.25" customHeight="1">
      <c r="A114" s="984"/>
      <c r="B114" s="985"/>
      <c r="C114" s="980" t="s">
        <v>419</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49919</v>
      </c>
      <c r="AB114" s="989"/>
      <c r="AC114" s="989"/>
      <c r="AD114" s="989"/>
      <c r="AE114" s="990"/>
      <c r="AF114" s="991">
        <v>47243</v>
      </c>
      <c r="AG114" s="989"/>
      <c r="AH114" s="989"/>
      <c r="AI114" s="989"/>
      <c r="AJ114" s="990"/>
      <c r="AK114" s="991">
        <v>26402</v>
      </c>
      <c r="AL114" s="989"/>
      <c r="AM114" s="989"/>
      <c r="AN114" s="989"/>
      <c r="AO114" s="990"/>
      <c r="AP114" s="992">
        <v>1.1000000000000001</v>
      </c>
      <c r="AQ114" s="993"/>
      <c r="AR114" s="993"/>
      <c r="AS114" s="993"/>
      <c r="AT114" s="994"/>
      <c r="AU114" s="929"/>
      <c r="AV114" s="930"/>
      <c r="AW114" s="930"/>
      <c r="AX114" s="930"/>
      <c r="AY114" s="931"/>
      <c r="AZ114" s="979" t="s">
        <v>420</v>
      </c>
      <c r="BA114" s="980"/>
      <c r="BB114" s="980"/>
      <c r="BC114" s="980"/>
      <c r="BD114" s="980"/>
      <c r="BE114" s="980"/>
      <c r="BF114" s="980"/>
      <c r="BG114" s="980"/>
      <c r="BH114" s="980"/>
      <c r="BI114" s="980"/>
      <c r="BJ114" s="980"/>
      <c r="BK114" s="980"/>
      <c r="BL114" s="980"/>
      <c r="BM114" s="980"/>
      <c r="BN114" s="980"/>
      <c r="BO114" s="980"/>
      <c r="BP114" s="981"/>
      <c r="BQ114" s="949">
        <v>1361876</v>
      </c>
      <c r="BR114" s="950"/>
      <c r="BS114" s="950"/>
      <c r="BT114" s="950"/>
      <c r="BU114" s="950"/>
      <c r="BV114" s="950">
        <v>1299578</v>
      </c>
      <c r="BW114" s="950"/>
      <c r="BX114" s="950"/>
      <c r="BY114" s="950"/>
      <c r="BZ114" s="950"/>
      <c r="CA114" s="950">
        <v>1228893</v>
      </c>
      <c r="CB114" s="950"/>
      <c r="CC114" s="950"/>
      <c r="CD114" s="950"/>
      <c r="CE114" s="950"/>
      <c r="CF114" s="944">
        <v>49.5</v>
      </c>
      <c r="CG114" s="945"/>
      <c r="CH114" s="945"/>
      <c r="CI114" s="945"/>
      <c r="CJ114" s="945"/>
      <c r="CK114" s="975"/>
      <c r="CL114" s="976"/>
      <c r="CM114" s="946" t="s">
        <v>421</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108</v>
      </c>
      <c r="DH114" s="989"/>
      <c r="DI114" s="989"/>
      <c r="DJ114" s="989"/>
      <c r="DK114" s="990"/>
      <c r="DL114" s="991" t="s">
        <v>108</v>
      </c>
      <c r="DM114" s="989"/>
      <c r="DN114" s="989"/>
      <c r="DO114" s="989"/>
      <c r="DP114" s="990"/>
      <c r="DQ114" s="991" t="s">
        <v>108</v>
      </c>
      <c r="DR114" s="989"/>
      <c r="DS114" s="989"/>
      <c r="DT114" s="989"/>
      <c r="DU114" s="990"/>
      <c r="DV114" s="992" t="s">
        <v>108</v>
      </c>
      <c r="DW114" s="993"/>
      <c r="DX114" s="993"/>
      <c r="DY114" s="993"/>
      <c r="DZ114" s="994"/>
    </row>
    <row r="115" spans="1:130" s="197" customFormat="1" ht="26.25" customHeight="1">
      <c r="A115" s="984"/>
      <c r="B115" s="985"/>
      <c r="C115" s="980" t="s">
        <v>422</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108</v>
      </c>
      <c r="AB115" s="964"/>
      <c r="AC115" s="964"/>
      <c r="AD115" s="964"/>
      <c r="AE115" s="965"/>
      <c r="AF115" s="966" t="s">
        <v>108</v>
      </c>
      <c r="AG115" s="964"/>
      <c r="AH115" s="964"/>
      <c r="AI115" s="964"/>
      <c r="AJ115" s="965"/>
      <c r="AK115" s="966" t="s">
        <v>108</v>
      </c>
      <c r="AL115" s="964"/>
      <c r="AM115" s="964"/>
      <c r="AN115" s="964"/>
      <c r="AO115" s="965"/>
      <c r="AP115" s="967" t="s">
        <v>108</v>
      </c>
      <c r="AQ115" s="968"/>
      <c r="AR115" s="968"/>
      <c r="AS115" s="968"/>
      <c r="AT115" s="969"/>
      <c r="AU115" s="929"/>
      <c r="AV115" s="930"/>
      <c r="AW115" s="930"/>
      <c r="AX115" s="930"/>
      <c r="AY115" s="931"/>
      <c r="AZ115" s="979" t="s">
        <v>423</v>
      </c>
      <c r="BA115" s="980"/>
      <c r="BB115" s="980"/>
      <c r="BC115" s="980"/>
      <c r="BD115" s="980"/>
      <c r="BE115" s="980"/>
      <c r="BF115" s="980"/>
      <c r="BG115" s="980"/>
      <c r="BH115" s="980"/>
      <c r="BI115" s="980"/>
      <c r="BJ115" s="980"/>
      <c r="BK115" s="980"/>
      <c r="BL115" s="980"/>
      <c r="BM115" s="980"/>
      <c r="BN115" s="980"/>
      <c r="BO115" s="980"/>
      <c r="BP115" s="981"/>
      <c r="BQ115" s="949" t="s">
        <v>108</v>
      </c>
      <c r="BR115" s="950"/>
      <c r="BS115" s="950"/>
      <c r="BT115" s="950"/>
      <c r="BU115" s="950"/>
      <c r="BV115" s="950" t="s">
        <v>108</v>
      </c>
      <c r="BW115" s="950"/>
      <c r="BX115" s="950"/>
      <c r="BY115" s="950"/>
      <c r="BZ115" s="950"/>
      <c r="CA115" s="950" t="s">
        <v>108</v>
      </c>
      <c r="CB115" s="950"/>
      <c r="CC115" s="950"/>
      <c r="CD115" s="950"/>
      <c r="CE115" s="950"/>
      <c r="CF115" s="944" t="s">
        <v>108</v>
      </c>
      <c r="CG115" s="945"/>
      <c r="CH115" s="945"/>
      <c r="CI115" s="945"/>
      <c r="CJ115" s="945"/>
      <c r="CK115" s="975"/>
      <c r="CL115" s="976"/>
      <c r="CM115" s="979" t="s">
        <v>424</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108</v>
      </c>
      <c r="DH115" s="989"/>
      <c r="DI115" s="989"/>
      <c r="DJ115" s="989"/>
      <c r="DK115" s="990"/>
      <c r="DL115" s="991" t="s">
        <v>108</v>
      </c>
      <c r="DM115" s="989"/>
      <c r="DN115" s="989"/>
      <c r="DO115" s="989"/>
      <c r="DP115" s="990"/>
      <c r="DQ115" s="991" t="s">
        <v>108</v>
      </c>
      <c r="DR115" s="989"/>
      <c r="DS115" s="989"/>
      <c r="DT115" s="989"/>
      <c r="DU115" s="990"/>
      <c r="DV115" s="992" t="s">
        <v>108</v>
      </c>
      <c r="DW115" s="993"/>
      <c r="DX115" s="993"/>
      <c r="DY115" s="993"/>
      <c r="DZ115" s="994"/>
    </row>
    <row r="116" spans="1:130" s="197" customFormat="1" ht="26.25" customHeight="1">
      <c r="A116" s="986"/>
      <c r="B116" s="987"/>
      <c r="C116" s="1001" t="s">
        <v>425</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108</v>
      </c>
      <c r="AB116" s="989"/>
      <c r="AC116" s="989"/>
      <c r="AD116" s="989"/>
      <c r="AE116" s="990"/>
      <c r="AF116" s="991">
        <v>8</v>
      </c>
      <c r="AG116" s="989"/>
      <c r="AH116" s="989"/>
      <c r="AI116" s="989"/>
      <c r="AJ116" s="990"/>
      <c r="AK116" s="991" t="s">
        <v>108</v>
      </c>
      <c r="AL116" s="989"/>
      <c r="AM116" s="989"/>
      <c r="AN116" s="989"/>
      <c r="AO116" s="990"/>
      <c r="AP116" s="992" t="s">
        <v>108</v>
      </c>
      <c r="AQ116" s="993"/>
      <c r="AR116" s="993"/>
      <c r="AS116" s="993"/>
      <c r="AT116" s="994"/>
      <c r="AU116" s="929"/>
      <c r="AV116" s="930"/>
      <c r="AW116" s="930"/>
      <c r="AX116" s="930"/>
      <c r="AY116" s="931"/>
      <c r="AZ116" s="979" t="s">
        <v>426</v>
      </c>
      <c r="BA116" s="980"/>
      <c r="BB116" s="980"/>
      <c r="BC116" s="980"/>
      <c r="BD116" s="980"/>
      <c r="BE116" s="980"/>
      <c r="BF116" s="980"/>
      <c r="BG116" s="980"/>
      <c r="BH116" s="980"/>
      <c r="BI116" s="980"/>
      <c r="BJ116" s="980"/>
      <c r="BK116" s="980"/>
      <c r="BL116" s="980"/>
      <c r="BM116" s="980"/>
      <c r="BN116" s="980"/>
      <c r="BO116" s="980"/>
      <c r="BP116" s="981"/>
      <c r="BQ116" s="949" t="s">
        <v>108</v>
      </c>
      <c r="BR116" s="950"/>
      <c r="BS116" s="950"/>
      <c r="BT116" s="950"/>
      <c r="BU116" s="950"/>
      <c r="BV116" s="950" t="s">
        <v>108</v>
      </c>
      <c r="BW116" s="950"/>
      <c r="BX116" s="950"/>
      <c r="BY116" s="950"/>
      <c r="BZ116" s="950"/>
      <c r="CA116" s="950" t="s">
        <v>108</v>
      </c>
      <c r="CB116" s="950"/>
      <c r="CC116" s="950"/>
      <c r="CD116" s="950"/>
      <c r="CE116" s="950"/>
      <c r="CF116" s="944" t="s">
        <v>108</v>
      </c>
      <c r="CG116" s="945"/>
      <c r="CH116" s="945"/>
      <c r="CI116" s="945"/>
      <c r="CJ116" s="945"/>
      <c r="CK116" s="975"/>
      <c r="CL116" s="976"/>
      <c r="CM116" s="946" t="s">
        <v>427</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108</v>
      </c>
      <c r="DH116" s="989"/>
      <c r="DI116" s="989"/>
      <c r="DJ116" s="989"/>
      <c r="DK116" s="990"/>
      <c r="DL116" s="991" t="s">
        <v>108</v>
      </c>
      <c r="DM116" s="989"/>
      <c r="DN116" s="989"/>
      <c r="DO116" s="989"/>
      <c r="DP116" s="990"/>
      <c r="DQ116" s="991" t="s">
        <v>108</v>
      </c>
      <c r="DR116" s="989"/>
      <c r="DS116" s="989"/>
      <c r="DT116" s="989"/>
      <c r="DU116" s="990"/>
      <c r="DV116" s="992" t="s">
        <v>108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428</v>
      </c>
      <c r="Z117" s="914"/>
      <c r="AA117" s="1026">
        <v>818789</v>
      </c>
      <c r="AB117" s="996"/>
      <c r="AC117" s="996"/>
      <c r="AD117" s="996"/>
      <c r="AE117" s="997"/>
      <c r="AF117" s="995">
        <v>744560</v>
      </c>
      <c r="AG117" s="996"/>
      <c r="AH117" s="996"/>
      <c r="AI117" s="996"/>
      <c r="AJ117" s="997"/>
      <c r="AK117" s="995">
        <v>595556</v>
      </c>
      <c r="AL117" s="996"/>
      <c r="AM117" s="996"/>
      <c r="AN117" s="996"/>
      <c r="AO117" s="997"/>
      <c r="AP117" s="998"/>
      <c r="AQ117" s="999"/>
      <c r="AR117" s="999"/>
      <c r="AS117" s="999"/>
      <c r="AT117" s="1000"/>
      <c r="AU117" s="929"/>
      <c r="AV117" s="930"/>
      <c r="AW117" s="930"/>
      <c r="AX117" s="930"/>
      <c r="AY117" s="931"/>
      <c r="AZ117" s="1025" t="s">
        <v>429</v>
      </c>
      <c r="BA117" s="1001"/>
      <c r="BB117" s="1001"/>
      <c r="BC117" s="1001"/>
      <c r="BD117" s="1001"/>
      <c r="BE117" s="1001"/>
      <c r="BF117" s="1001"/>
      <c r="BG117" s="1001"/>
      <c r="BH117" s="1001"/>
      <c r="BI117" s="1001"/>
      <c r="BJ117" s="1001"/>
      <c r="BK117" s="1001"/>
      <c r="BL117" s="1001"/>
      <c r="BM117" s="1001"/>
      <c r="BN117" s="1001"/>
      <c r="BO117" s="1001"/>
      <c r="BP117" s="1002"/>
      <c r="BQ117" s="1015" t="s">
        <v>108</v>
      </c>
      <c r="BR117" s="1016"/>
      <c r="BS117" s="1016"/>
      <c r="BT117" s="1016"/>
      <c r="BU117" s="1016"/>
      <c r="BV117" s="1016" t="s">
        <v>108</v>
      </c>
      <c r="BW117" s="1016"/>
      <c r="BX117" s="1016"/>
      <c r="BY117" s="1016"/>
      <c r="BZ117" s="1016"/>
      <c r="CA117" s="1016" t="s">
        <v>108</v>
      </c>
      <c r="CB117" s="1016"/>
      <c r="CC117" s="1016"/>
      <c r="CD117" s="1016"/>
      <c r="CE117" s="1016"/>
      <c r="CF117" s="944" t="s">
        <v>108</v>
      </c>
      <c r="CG117" s="945"/>
      <c r="CH117" s="945"/>
      <c r="CI117" s="945"/>
      <c r="CJ117" s="945"/>
      <c r="CK117" s="975"/>
      <c r="CL117" s="976"/>
      <c r="CM117" s="946" t="s">
        <v>430</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108</v>
      </c>
      <c r="DH117" s="989"/>
      <c r="DI117" s="989"/>
      <c r="DJ117" s="989"/>
      <c r="DK117" s="990"/>
      <c r="DL117" s="991" t="s">
        <v>108</v>
      </c>
      <c r="DM117" s="989"/>
      <c r="DN117" s="989"/>
      <c r="DO117" s="989"/>
      <c r="DP117" s="990"/>
      <c r="DQ117" s="991" t="s">
        <v>108</v>
      </c>
      <c r="DR117" s="989"/>
      <c r="DS117" s="989"/>
      <c r="DT117" s="989"/>
      <c r="DU117" s="990"/>
      <c r="DV117" s="992" t="s">
        <v>108</v>
      </c>
      <c r="DW117" s="993"/>
      <c r="DX117" s="993"/>
      <c r="DY117" s="993"/>
      <c r="DZ117" s="994"/>
    </row>
    <row r="118" spans="1:130" s="197" customFormat="1" ht="26.25" customHeight="1">
      <c r="A118" s="934" t="s">
        <v>403</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401</v>
      </c>
      <c r="AB118" s="913"/>
      <c r="AC118" s="913"/>
      <c r="AD118" s="913"/>
      <c r="AE118" s="914"/>
      <c r="AF118" s="912" t="s">
        <v>284</v>
      </c>
      <c r="AG118" s="913"/>
      <c r="AH118" s="913"/>
      <c r="AI118" s="913"/>
      <c r="AJ118" s="914"/>
      <c r="AK118" s="912" t="s">
        <v>283</v>
      </c>
      <c r="AL118" s="913"/>
      <c r="AM118" s="913"/>
      <c r="AN118" s="913"/>
      <c r="AO118" s="914"/>
      <c r="AP118" s="1020" t="s">
        <v>402</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431</v>
      </c>
      <c r="BP118" s="1024"/>
      <c r="BQ118" s="1015">
        <v>5939561</v>
      </c>
      <c r="BR118" s="1016"/>
      <c r="BS118" s="1016"/>
      <c r="BT118" s="1016"/>
      <c r="BU118" s="1016"/>
      <c r="BV118" s="1016">
        <v>5619320</v>
      </c>
      <c r="BW118" s="1016"/>
      <c r="BX118" s="1016"/>
      <c r="BY118" s="1016"/>
      <c r="BZ118" s="1016"/>
      <c r="CA118" s="1016">
        <v>4741813</v>
      </c>
      <c r="CB118" s="1016"/>
      <c r="CC118" s="1016"/>
      <c r="CD118" s="1016"/>
      <c r="CE118" s="1016"/>
      <c r="CF118" s="1017"/>
      <c r="CG118" s="1018"/>
      <c r="CH118" s="1018"/>
      <c r="CI118" s="1018"/>
      <c r="CJ118" s="1019"/>
      <c r="CK118" s="975"/>
      <c r="CL118" s="976"/>
      <c r="CM118" s="946" t="s">
        <v>432</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108</v>
      </c>
      <c r="DH118" s="989"/>
      <c r="DI118" s="989"/>
      <c r="DJ118" s="989"/>
      <c r="DK118" s="990"/>
      <c r="DL118" s="991" t="s">
        <v>108</v>
      </c>
      <c r="DM118" s="989"/>
      <c r="DN118" s="989"/>
      <c r="DO118" s="989"/>
      <c r="DP118" s="990"/>
      <c r="DQ118" s="991" t="s">
        <v>108</v>
      </c>
      <c r="DR118" s="989"/>
      <c r="DS118" s="989"/>
      <c r="DT118" s="989"/>
      <c r="DU118" s="990"/>
      <c r="DV118" s="992" t="s">
        <v>108</v>
      </c>
      <c r="DW118" s="993"/>
      <c r="DX118" s="993"/>
      <c r="DY118" s="993"/>
      <c r="DZ118" s="994"/>
    </row>
    <row r="119" spans="1:130" s="197" customFormat="1" ht="26.25" customHeight="1">
      <c r="A119" s="1004" t="s">
        <v>406</v>
      </c>
      <c r="B119" s="974"/>
      <c r="C119" s="953" t="s">
        <v>407</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108</v>
      </c>
      <c r="AB119" s="920"/>
      <c r="AC119" s="920"/>
      <c r="AD119" s="920"/>
      <c r="AE119" s="921"/>
      <c r="AF119" s="922" t="s">
        <v>108</v>
      </c>
      <c r="AG119" s="920"/>
      <c r="AH119" s="920"/>
      <c r="AI119" s="920"/>
      <c r="AJ119" s="921"/>
      <c r="AK119" s="922" t="s">
        <v>108</v>
      </c>
      <c r="AL119" s="920"/>
      <c r="AM119" s="920"/>
      <c r="AN119" s="920"/>
      <c r="AO119" s="921"/>
      <c r="AP119" s="923" t="s">
        <v>108</v>
      </c>
      <c r="AQ119" s="924"/>
      <c r="AR119" s="924"/>
      <c r="AS119" s="924"/>
      <c r="AT119" s="925"/>
      <c r="AU119" s="1007" t="s">
        <v>433</v>
      </c>
      <c r="AV119" s="1008"/>
      <c r="AW119" s="1008"/>
      <c r="AX119" s="1008"/>
      <c r="AY119" s="1009"/>
      <c r="AZ119" s="970" t="s">
        <v>434</v>
      </c>
      <c r="BA119" s="917"/>
      <c r="BB119" s="917"/>
      <c r="BC119" s="917"/>
      <c r="BD119" s="917"/>
      <c r="BE119" s="917"/>
      <c r="BF119" s="917"/>
      <c r="BG119" s="917"/>
      <c r="BH119" s="917"/>
      <c r="BI119" s="917"/>
      <c r="BJ119" s="917"/>
      <c r="BK119" s="917"/>
      <c r="BL119" s="917"/>
      <c r="BM119" s="917"/>
      <c r="BN119" s="917"/>
      <c r="BO119" s="917"/>
      <c r="BP119" s="918"/>
      <c r="BQ119" s="956">
        <v>3314520</v>
      </c>
      <c r="BR119" s="957"/>
      <c r="BS119" s="957"/>
      <c r="BT119" s="957"/>
      <c r="BU119" s="957"/>
      <c r="BV119" s="957">
        <v>3333524</v>
      </c>
      <c r="BW119" s="957"/>
      <c r="BX119" s="957"/>
      <c r="BY119" s="957"/>
      <c r="BZ119" s="957"/>
      <c r="CA119" s="957">
        <v>2932390</v>
      </c>
      <c r="CB119" s="957"/>
      <c r="CC119" s="957"/>
      <c r="CD119" s="957"/>
      <c r="CE119" s="957"/>
      <c r="CF119" s="971">
        <v>118.2</v>
      </c>
      <c r="CG119" s="972"/>
      <c r="CH119" s="972"/>
      <c r="CI119" s="972"/>
      <c r="CJ119" s="972"/>
      <c r="CK119" s="977"/>
      <c r="CL119" s="978"/>
      <c r="CM119" s="1034" t="s">
        <v>435</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108</v>
      </c>
      <c r="DH119" s="1028"/>
      <c r="DI119" s="1028"/>
      <c r="DJ119" s="1028"/>
      <c r="DK119" s="1029"/>
      <c r="DL119" s="1030" t="s">
        <v>108</v>
      </c>
      <c r="DM119" s="1028"/>
      <c r="DN119" s="1028"/>
      <c r="DO119" s="1028"/>
      <c r="DP119" s="1029"/>
      <c r="DQ119" s="1030" t="s">
        <v>108</v>
      </c>
      <c r="DR119" s="1028"/>
      <c r="DS119" s="1028"/>
      <c r="DT119" s="1028"/>
      <c r="DU119" s="1029"/>
      <c r="DV119" s="1031" t="s">
        <v>108</v>
      </c>
      <c r="DW119" s="1032"/>
      <c r="DX119" s="1032"/>
      <c r="DY119" s="1032"/>
      <c r="DZ119" s="1033"/>
    </row>
    <row r="120" spans="1:130" s="197" customFormat="1" ht="26.25" customHeight="1">
      <c r="A120" s="1005"/>
      <c r="B120" s="976"/>
      <c r="C120" s="946" t="s">
        <v>411</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108</v>
      </c>
      <c r="AB120" s="989"/>
      <c r="AC120" s="989"/>
      <c r="AD120" s="989"/>
      <c r="AE120" s="990"/>
      <c r="AF120" s="991" t="s">
        <v>108</v>
      </c>
      <c r="AG120" s="989"/>
      <c r="AH120" s="989"/>
      <c r="AI120" s="989"/>
      <c r="AJ120" s="990"/>
      <c r="AK120" s="991" t="s">
        <v>108</v>
      </c>
      <c r="AL120" s="989"/>
      <c r="AM120" s="989"/>
      <c r="AN120" s="989"/>
      <c r="AO120" s="990"/>
      <c r="AP120" s="992" t="s">
        <v>108</v>
      </c>
      <c r="AQ120" s="993"/>
      <c r="AR120" s="993"/>
      <c r="AS120" s="993"/>
      <c r="AT120" s="994"/>
      <c r="AU120" s="1010"/>
      <c r="AV120" s="1011"/>
      <c r="AW120" s="1011"/>
      <c r="AX120" s="1011"/>
      <c r="AY120" s="1012"/>
      <c r="AZ120" s="979" t="s">
        <v>436</v>
      </c>
      <c r="BA120" s="980"/>
      <c r="BB120" s="980"/>
      <c r="BC120" s="980"/>
      <c r="BD120" s="980"/>
      <c r="BE120" s="980"/>
      <c r="BF120" s="980"/>
      <c r="BG120" s="980"/>
      <c r="BH120" s="980"/>
      <c r="BI120" s="980"/>
      <c r="BJ120" s="980"/>
      <c r="BK120" s="980"/>
      <c r="BL120" s="980"/>
      <c r="BM120" s="980"/>
      <c r="BN120" s="980"/>
      <c r="BO120" s="980"/>
      <c r="BP120" s="981"/>
      <c r="BQ120" s="949">
        <v>14366</v>
      </c>
      <c r="BR120" s="950"/>
      <c r="BS120" s="950"/>
      <c r="BT120" s="950"/>
      <c r="BU120" s="950"/>
      <c r="BV120" s="950">
        <v>11039</v>
      </c>
      <c r="BW120" s="950"/>
      <c r="BX120" s="950"/>
      <c r="BY120" s="950"/>
      <c r="BZ120" s="950"/>
      <c r="CA120" s="950">
        <v>5058</v>
      </c>
      <c r="CB120" s="950"/>
      <c r="CC120" s="950"/>
      <c r="CD120" s="950"/>
      <c r="CE120" s="950"/>
      <c r="CF120" s="944">
        <v>0.2</v>
      </c>
      <c r="CG120" s="945"/>
      <c r="CH120" s="945"/>
      <c r="CI120" s="945"/>
      <c r="CJ120" s="945"/>
      <c r="CK120" s="1043" t="s">
        <v>437</v>
      </c>
      <c r="CL120" s="1044"/>
      <c r="CM120" s="1044"/>
      <c r="CN120" s="1044"/>
      <c r="CO120" s="1045"/>
      <c r="CP120" s="1051" t="s">
        <v>438</v>
      </c>
      <c r="CQ120" s="1052"/>
      <c r="CR120" s="1052"/>
      <c r="CS120" s="1052"/>
      <c r="CT120" s="1052"/>
      <c r="CU120" s="1052"/>
      <c r="CV120" s="1052"/>
      <c r="CW120" s="1052"/>
      <c r="CX120" s="1052"/>
      <c r="CY120" s="1052"/>
      <c r="CZ120" s="1052"/>
      <c r="DA120" s="1052"/>
      <c r="DB120" s="1052"/>
      <c r="DC120" s="1052"/>
      <c r="DD120" s="1052"/>
      <c r="DE120" s="1052"/>
      <c r="DF120" s="1053"/>
      <c r="DG120" s="956">
        <v>525991</v>
      </c>
      <c r="DH120" s="957"/>
      <c r="DI120" s="957"/>
      <c r="DJ120" s="957"/>
      <c r="DK120" s="957"/>
      <c r="DL120" s="957">
        <v>502948</v>
      </c>
      <c r="DM120" s="957"/>
      <c r="DN120" s="957"/>
      <c r="DO120" s="957"/>
      <c r="DP120" s="957"/>
      <c r="DQ120" s="957">
        <v>464262</v>
      </c>
      <c r="DR120" s="957"/>
      <c r="DS120" s="957"/>
      <c r="DT120" s="957"/>
      <c r="DU120" s="957"/>
      <c r="DV120" s="958">
        <v>18.7</v>
      </c>
      <c r="DW120" s="958"/>
      <c r="DX120" s="958"/>
      <c r="DY120" s="958"/>
      <c r="DZ120" s="959"/>
    </row>
    <row r="121" spans="1:130" s="197" customFormat="1" ht="26.25" customHeight="1">
      <c r="A121" s="1005"/>
      <c r="B121" s="976"/>
      <c r="C121" s="1040" t="s">
        <v>439</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108</v>
      </c>
      <c r="AB121" s="989"/>
      <c r="AC121" s="989"/>
      <c r="AD121" s="989"/>
      <c r="AE121" s="990"/>
      <c r="AF121" s="991" t="s">
        <v>108</v>
      </c>
      <c r="AG121" s="989"/>
      <c r="AH121" s="989"/>
      <c r="AI121" s="989"/>
      <c r="AJ121" s="990"/>
      <c r="AK121" s="991" t="s">
        <v>108</v>
      </c>
      <c r="AL121" s="989"/>
      <c r="AM121" s="989"/>
      <c r="AN121" s="989"/>
      <c r="AO121" s="990"/>
      <c r="AP121" s="992" t="s">
        <v>108</v>
      </c>
      <c r="AQ121" s="993"/>
      <c r="AR121" s="993"/>
      <c r="AS121" s="993"/>
      <c r="AT121" s="994"/>
      <c r="AU121" s="1010"/>
      <c r="AV121" s="1011"/>
      <c r="AW121" s="1011"/>
      <c r="AX121" s="1011"/>
      <c r="AY121" s="1012"/>
      <c r="AZ121" s="1025" t="s">
        <v>440</v>
      </c>
      <c r="BA121" s="1001"/>
      <c r="BB121" s="1001"/>
      <c r="BC121" s="1001"/>
      <c r="BD121" s="1001"/>
      <c r="BE121" s="1001"/>
      <c r="BF121" s="1001"/>
      <c r="BG121" s="1001"/>
      <c r="BH121" s="1001"/>
      <c r="BI121" s="1001"/>
      <c r="BJ121" s="1001"/>
      <c r="BK121" s="1001"/>
      <c r="BL121" s="1001"/>
      <c r="BM121" s="1001"/>
      <c r="BN121" s="1001"/>
      <c r="BO121" s="1001"/>
      <c r="BP121" s="1002"/>
      <c r="BQ121" s="1015">
        <v>3913239</v>
      </c>
      <c r="BR121" s="1016"/>
      <c r="BS121" s="1016"/>
      <c r="BT121" s="1016"/>
      <c r="BU121" s="1016"/>
      <c r="BV121" s="1016">
        <v>3823545</v>
      </c>
      <c r="BW121" s="1016"/>
      <c r="BX121" s="1016"/>
      <c r="BY121" s="1016"/>
      <c r="BZ121" s="1016"/>
      <c r="CA121" s="1016">
        <v>3625658</v>
      </c>
      <c r="CB121" s="1016"/>
      <c r="CC121" s="1016"/>
      <c r="CD121" s="1016"/>
      <c r="CE121" s="1016"/>
      <c r="CF121" s="1054">
        <v>146.19999999999999</v>
      </c>
      <c r="CG121" s="1055"/>
      <c r="CH121" s="1055"/>
      <c r="CI121" s="1055"/>
      <c r="CJ121" s="1055"/>
      <c r="CK121" s="1046"/>
      <c r="CL121" s="1047"/>
      <c r="CM121" s="1047"/>
      <c r="CN121" s="1047"/>
      <c r="CO121" s="1048"/>
      <c r="CP121" s="1037" t="s">
        <v>441</v>
      </c>
      <c r="CQ121" s="1038"/>
      <c r="CR121" s="1038"/>
      <c r="CS121" s="1038"/>
      <c r="CT121" s="1038"/>
      <c r="CU121" s="1038"/>
      <c r="CV121" s="1038"/>
      <c r="CW121" s="1038"/>
      <c r="CX121" s="1038"/>
      <c r="CY121" s="1038"/>
      <c r="CZ121" s="1038"/>
      <c r="DA121" s="1038"/>
      <c r="DB121" s="1038"/>
      <c r="DC121" s="1038"/>
      <c r="DD121" s="1038"/>
      <c r="DE121" s="1038"/>
      <c r="DF121" s="1039"/>
      <c r="DG121" s="949" t="s">
        <v>108</v>
      </c>
      <c r="DH121" s="950"/>
      <c r="DI121" s="950"/>
      <c r="DJ121" s="950"/>
      <c r="DK121" s="950"/>
      <c r="DL121" s="950" t="s">
        <v>108</v>
      </c>
      <c r="DM121" s="950"/>
      <c r="DN121" s="950"/>
      <c r="DO121" s="950"/>
      <c r="DP121" s="950"/>
      <c r="DQ121" s="950" t="s">
        <v>108</v>
      </c>
      <c r="DR121" s="950"/>
      <c r="DS121" s="950"/>
      <c r="DT121" s="950"/>
      <c r="DU121" s="950"/>
      <c r="DV121" s="951" t="s">
        <v>108</v>
      </c>
      <c r="DW121" s="951"/>
      <c r="DX121" s="951"/>
      <c r="DY121" s="951"/>
      <c r="DZ121" s="952"/>
    </row>
    <row r="122" spans="1:130" s="197" customFormat="1" ht="26.25" customHeight="1">
      <c r="A122" s="1005"/>
      <c r="B122" s="976"/>
      <c r="C122" s="946" t="s">
        <v>421</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108</v>
      </c>
      <c r="AB122" s="989"/>
      <c r="AC122" s="989"/>
      <c r="AD122" s="989"/>
      <c r="AE122" s="990"/>
      <c r="AF122" s="991" t="s">
        <v>108</v>
      </c>
      <c r="AG122" s="989"/>
      <c r="AH122" s="989"/>
      <c r="AI122" s="989"/>
      <c r="AJ122" s="990"/>
      <c r="AK122" s="991" t="s">
        <v>108</v>
      </c>
      <c r="AL122" s="989"/>
      <c r="AM122" s="989"/>
      <c r="AN122" s="989"/>
      <c r="AO122" s="990"/>
      <c r="AP122" s="992" t="s">
        <v>108</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442</v>
      </c>
      <c r="BP122" s="1024"/>
      <c r="BQ122" s="1064">
        <v>7242125</v>
      </c>
      <c r="BR122" s="1065"/>
      <c r="BS122" s="1065"/>
      <c r="BT122" s="1065"/>
      <c r="BU122" s="1065"/>
      <c r="BV122" s="1065">
        <v>7168108</v>
      </c>
      <c r="BW122" s="1065"/>
      <c r="BX122" s="1065"/>
      <c r="BY122" s="1065"/>
      <c r="BZ122" s="1065"/>
      <c r="CA122" s="1065">
        <v>6563106</v>
      </c>
      <c r="CB122" s="1065"/>
      <c r="CC122" s="1065"/>
      <c r="CD122" s="1065"/>
      <c r="CE122" s="1065"/>
      <c r="CF122" s="1017"/>
      <c r="CG122" s="1018"/>
      <c r="CH122" s="1018"/>
      <c r="CI122" s="1018"/>
      <c r="CJ122" s="1019"/>
      <c r="CK122" s="1046"/>
      <c r="CL122" s="1047"/>
      <c r="CM122" s="1047"/>
      <c r="CN122" s="1047"/>
      <c r="CO122" s="1048"/>
      <c r="CP122" s="1037" t="s">
        <v>443</v>
      </c>
      <c r="CQ122" s="1038"/>
      <c r="CR122" s="1038"/>
      <c r="CS122" s="1038"/>
      <c r="CT122" s="1038"/>
      <c r="CU122" s="1038"/>
      <c r="CV122" s="1038"/>
      <c r="CW122" s="1038"/>
      <c r="CX122" s="1038"/>
      <c r="CY122" s="1038"/>
      <c r="CZ122" s="1038"/>
      <c r="DA122" s="1038"/>
      <c r="DB122" s="1038"/>
      <c r="DC122" s="1038"/>
      <c r="DD122" s="1038"/>
      <c r="DE122" s="1038"/>
      <c r="DF122" s="1039"/>
      <c r="DG122" s="949" t="s">
        <v>108</v>
      </c>
      <c r="DH122" s="950"/>
      <c r="DI122" s="950"/>
      <c r="DJ122" s="950"/>
      <c r="DK122" s="950"/>
      <c r="DL122" s="950" t="s">
        <v>108</v>
      </c>
      <c r="DM122" s="950"/>
      <c r="DN122" s="950"/>
      <c r="DO122" s="950"/>
      <c r="DP122" s="950"/>
      <c r="DQ122" s="950" t="s">
        <v>108</v>
      </c>
      <c r="DR122" s="950"/>
      <c r="DS122" s="950"/>
      <c r="DT122" s="950"/>
      <c r="DU122" s="950"/>
      <c r="DV122" s="951" t="s">
        <v>108</v>
      </c>
      <c r="DW122" s="951"/>
      <c r="DX122" s="951"/>
      <c r="DY122" s="951"/>
      <c r="DZ122" s="952"/>
    </row>
    <row r="123" spans="1:130" s="197" customFormat="1" ht="26.25" customHeight="1" thickBot="1">
      <c r="A123" s="1005"/>
      <c r="B123" s="976"/>
      <c r="C123" s="946" t="s">
        <v>427</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108</v>
      </c>
      <c r="AB123" s="989"/>
      <c r="AC123" s="989"/>
      <c r="AD123" s="989"/>
      <c r="AE123" s="990"/>
      <c r="AF123" s="991" t="s">
        <v>108</v>
      </c>
      <c r="AG123" s="989"/>
      <c r="AH123" s="989"/>
      <c r="AI123" s="989"/>
      <c r="AJ123" s="990"/>
      <c r="AK123" s="991" t="s">
        <v>108</v>
      </c>
      <c r="AL123" s="989"/>
      <c r="AM123" s="989"/>
      <c r="AN123" s="989"/>
      <c r="AO123" s="990"/>
      <c r="AP123" s="992" t="s">
        <v>108</v>
      </c>
      <c r="AQ123" s="993"/>
      <c r="AR123" s="993"/>
      <c r="AS123" s="993"/>
      <c r="AT123" s="994"/>
      <c r="AU123" s="1061" t="s">
        <v>444</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108</v>
      </c>
      <c r="BR123" s="1057"/>
      <c r="BS123" s="1057"/>
      <c r="BT123" s="1057"/>
      <c r="BU123" s="1057"/>
      <c r="BV123" s="1057" t="s">
        <v>108</v>
      </c>
      <c r="BW123" s="1057"/>
      <c r="BX123" s="1057"/>
      <c r="BY123" s="1057"/>
      <c r="BZ123" s="1057"/>
      <c r="CA123" s="1057" t="s">
        <v>108</v>
      </c>
      <c r="CB123" s="1057"/>
      <c r="CC123" s="1057"/>
      <c r="CD123" s="1057"/>
      <c r="CE123" s="1057"/>
      <c r="CF123" s="1058"/>
      <c r="CG123" s="1059"/>
      <c r="CH123" s="1059"/>
      <c r="CI123" s="1059"/>
      <c r="CJ123" s="1060"/>
      <c r="CK123" s="1046"/>
      <c r="CL123" s="1047"/>
      <c r="CM123" s="1047"/>
      <c r="CN123" s="1047"/>
      <c r="CO123" s="1048"/>
      <c r="CP123" s="1037" t="s">
        <v>445</v>
      </c>
      <c r="CQ123" s="1038"/>
      <c r="CR123" s="1038"/>
      <c r="CS123" s="1038"/>
      <c r="CT123" s="1038"/>
      <c r="CU123" s="1038"/>
      <c r="CV123" s="1038"/>
      <c r="CW123" s="1038"/>
      <c r="CX123" s="1038"/>
      <c r="CY123" s="1038"/>
      <c r="CZ123" s="1038"/>
      <c r="DA123" s="1038"/>
      <c r="DB123" s="1038"/>
      <c r="DC123" s="1038"/>
      <c r="DD123" s="1038"/>
      <c r="DE123" s="1038"/>
      <c r="DF123" s="1039"/>
      <c r="DG123" s="988" t="s">
        <v>446</v>
      </c>
      <c r="DH123" s="989"/>
      <c r="DI123" s="989"/>
      <c r="DJ123" s="989"/>
      <c r="DK123" s="990"/>
      <c r="DL123" s="991" t="s">
        <v>446</v>
      </c>
      <c r="DM123" s="989"/>
      <c r="DN123" s="989"/>
      <c r="DO123" s="989"/>
      <c r="DP123" s="990"/>
      <c r="DQ123" s="991" t="s">
        <v>446</v>
      </c>
      <c r="DR123" s="989"/>
      <c r="DS123" s="989"/>
      <c r="DT123" s="989"/>
      <c r="DU123" s="990"/>
      <c r="DV123" s="992" t="s">
        <v>446</v>
      </c>
      <c r="DW123" s="993"/>
      <c r="DX123" s="993"/>
      <c r="DY123" s="993"/>
      <c r="DZ123" s="994"/>
    </row>
    <row r="124" spans="1:130" s="197" customFormat="1" ht="26.25" customHeight="1">
      <c r="A124" s="1005"/>
      <c r="B124" s="976"/>
      <c r="C124" s="946" t="s">
        <v>430</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446</v>
      </c>
      <c r="AB124" s="989"/>
      <c r="AC124" s="989"/>
      <c r="AD124" s="989"/>
      <c r="AE124" s="990"/>
      <c r="AF124" s="991" t="s">
        <v>446</v>
      </c>
      <c r="AG124" s="989"/>
      <c r="AH124" s="989"/>
      <c r="AI124" s="989"/>
      <c r="AJ124" s="990"/>
      <c r="AK124" s="991" t="s">
        <v>446</v>
      </c>
      <c r="AL124" s="989"/>
      <c r="AM124" s="989"/>
      <c r="AN124" s="989"/>
      <c r="AO124" s="990"/>
      <c r="AP124" s="992" t="s">
        <v>446</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447</v>
      </c>
      <c r="CQ124" s="1038"/>
      <c r="CR124" s="1038"/>
      <c r="CS124" s="1038"/>
      <c r="CT124" s="1038"/>
      <c r="CU124" s="1038"/>
      <c r="CV124" s="1038"/>
      <c r="CW124" s="1038"/>
      <c r="CX124" s="1038"/>
      <c r="CY124" s="1038"/>
      <c r="CZ124" s="1038"/>
      <c r="DA124" s="1038"/>
      <c r="DB124" s="1038"/>
      <c r="DC124" s="1038"/>
      <c r="DD124" s="1038"/>
      <c r="DE124" s="1038"/>
      <c r="DF124" s="1039"/>
      <c r="DG124" s="1027" t="s">
        <v>446</v>
      </c>
      <c r="DH124" s="1028"/>
      <c r="DI124" s="1028"/>
      <c r="DJ124" s="1028"/>
      <c r="DK124" s="1029"/>
      <c r="DL124" s="1030" t="s">
        <v>446</v>
      </c>
      <c r="DM124" s="1028"/>
      <c r="DN124" s="1028"/>
      <c r="DO124" s="1028"/>
      <c r="DP124" s="1029"/>
      <c r="DQ124" s="1030" t="s">
        <v>446</v>
      </c>
      <c r="DR124" s="1028"/>
      <c r="DS124" s="1028"/>
      <c r="DT124" s="1028"/>
      <c r="DU124" s="1029"/>
      <c r="DV124" s="1031" t="s">
        <v>446</v>
      </c>
      <c r="DW124" s="1032"/>
      <c r="DX124" s="1032"/>
      <c r="DY124" s="1032"/>
      <c r="DZ124" s="1033"/>
    </row>
    <row r="125" spans="1:130" s="197" customFormat="1" ht="26.25" customHeight="1" thickBot="1">
      <c r="A125" s="1005"/>
      <c r="B125" s="976"/>
      <c r="C125" s="946" t="s">
        <v>432</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446</v>
      </c>
      <c r="AB125" s="989"/>
      <c r="AC125" s="989"/>
      <c r="AD125" s="989"/>
      <c r="AE125" s="990"/>
      <c r="AF125" s="991" t="s">
        <v>446</v>
      </c>
      <c r="AG125" s="989"/>
      <c r="AH125" s="989"/>
      <c r="AI125" s="989"/>
      <c r="AJ125" s="990"/>
      <c r="AK125" s="991" t="s">
        <v>446</v>
      </c>
      <c r="AL125" s="989"/>
      <c r="AM125" s="989"/>
      <c r="AN125" s="989"/>
      <c r="AO125" s="990"/>
      <c r="AP125" s="992" t="s">
        <v>446</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448</v>
      </c>
      <c r="CL125" s="1044"/>
      <c r="CM125" s="1044"/>
      <c r="CN125" s="1044"/>
      <c r="CO125" s="1045"/>
      <c r="CP125" s="970" t="s">
        <v>449</v>
      </c>
      <c r="CQ125" s="917"/>
      <c r="CR125" s="917"/>
      <c r="CS125" s="917"/>
      <c r="CT125" s="917"/>
      <c r="CU125" s="917"/>
      <c r="CV125" s="917"/>
      <c r="CW125" s="917"/>
      <c r="CX125" s="917"/>
      <c r="CY125" s="917"/>
      <c r="CZ125" s="917"/>
      <c r="DA125" s="917"/>
      <c r="DB125" s="917"/>
      <c r="DC125" s="917"/>
      <c r="DD125" s="917"/>
      <c r="DE125" s="917"/>
      <c r="DF125" s="918"/>
      <c r="DG125" s="956" t="s">
        <v>446</v>
      </c>
      <c r="DH125" s="957"/>
      <c r="DI125" s="957"/>
      <c r="DJ125" s="957"/>
      <c r="DK125" s="957"/>
      <c r="DL125" s="957" t="s">
        <v>446</v>
      </c>
      <c r="DM125" s="957"/>
      <c r="DN125" s="957"/>
      <c r="DO125" s="957"/>
      <c r="DP125" s="957"/>
      <c r="DQ125" s="957" t="s">
        <v>446</v>
      </c>
      <c r="DR125" s="957"/>
      <c r="DS125" s="957"/>
      <c r="DT125" s="957"/>
      <c r="DU125" s="957"/>
      <c r="DV125" s="958" t="s">
        <v>446</v>
      </c>
      <c r="DW125" s="958"/>
      <c r="DX125" s="958"/>
      <c r="DY125" s="958"/>
      <c r="DZ125" s="959"/>
    </row>
    <row r="126" spans="1:130" s="197" customFormat="1" ht="26.25" customHeight="1">
      <c r="A126" s="1005"/>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446</v>
      </c>
      <c r="AB126" s="989"/>
      <c r="AC126" s="989"/>
      <c r="AD126" s="989"/>
      <c r="AE126" s="990"/>
      <c r="AF126" s="991" t="s">
        <v>446</v>
      </c>
      <c r="AG126" s="989"/>
      <c r="AH126" s="989"/>
      <c r="AI126" s="989"/>
      <c r="AJ126" s="990"/>
      <c r="AK126" s="991" t="s">
        <v>446</v>
      </c>
      <c r="AL126" s="989"/>
      <c r="AM126" s="989"/>
      <c r="AN126" s="989"/>
      <c r="AO126" s="990"/>
      <c r="AP126" s="992" t="s">
        <v>446</v>
      </c>
      <c r="AQ126" s="993"/>
      <c r="AR126" s="993"/>
      <c r="AS126" s="993"/>
      <c r="AT126" s="994"/>
      <c r="AU126" s="233"/>
      <c r="AV126" s="233"/>
      <c r="AW126" s="233"/>
      <c r="AX126" s="1066" t="s">
        <v>450</v>
      </c>
      <c r="AY126" s="1067"/>
      <c r="AZ126" s="1067"/>
      <c r="BA126" s="1067"/>
      <c r="BB126" s="1067"/>
      <c r="BC126" s="1067"/>
      <c r="BD126" s="1067"/>
      <c r="BE126" s="1068"/>
      <c r="BF126" s="1082" t="s">
        <v>451</v>
      </c>
      <c r="BG126" s="1067"/>
      <c r="BH126" s="1067"/>
      <c r="BI126" s="1067"/>
      <c r="BJ126" s="1067"/>
      <c r="BK126" s="1067"/>
      <c r="BL126" s="1068"/>
      <c r="BM126" s="1082" t="s">
        <v>452</v>
      </c>
      <c r="BN126" s="1067"/>
      <c r="BO126" s="1067"/>
      <c r="BP126" s="1067"/>
      <c r="BQ126" s="1067"/>
      <c r="BR126" s="1067"/>
      <c r="BS126" s="1068"/>
      <c r="BT126" s="1082" t="s">
        <v>453</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454</v>
      </c>
      <c r="CQ126" s="980"/>
      <c r="CR126" s="980"/>
      <c r="CS126" s="980"/>
      <c r="CT126" s="980"/>
      <c r="CU126" s="980"/>
      <c r="CV126" s="980"/>
      <c r="CW126" s="980"/>
      <c r="CX126" s="980"/>
      <c r="CY126" s="980"/>
      <c r="CZ126" s="980"/>
      <c r="DA126" s="980"/>
      <c r="DB126" s="980"/>
      <c r="DC126" s="980"/>
      <c r="DD126" s="980"/>
      <c r="DE126" s="980"/>
      <c r="DF126" s="981"/>
      <c r="DG126" s="949" t="s">
        <v>446</v>
      </c>
      <c r="DH126" s="950"/>
      <c r="DI126" s="950"/>
      <c r="DJ126" s="950"/>
      <c r="DK126" s="950"/>
      <c r="DL126" s="950" t="s">
        <v>446</v>
      </c>
      <c r="DM126" s="950"/>
      <c r="DN126" s="950"/>
      <c r="DO126" s="950"/>
      <c r="DP126" s="950"/>
      <c r="DQ126" s="950" t="s">
        <v>446</v>
      </c>
      <c r="DR126" s="950"/>
      <c r="DS126" s="950"/>
      <c r="DT126" s="950"/>
      <c r="DU126" s="950"/>
      <c r="DV126" s="951" t="s">
        <v>446</v>
      </c>
      <c r="DW126" s="951"/>
      <c r="DX126" s="951"/>
      <c r="DY126" s="951"/>
      <c r="DZ126" s="952"/>
    </row>
    <row r="127" spans="1:130" s="197" customFormat="1" ht="26.25" customHeight="1" thickBot="1">
      <c r="A127" s="1006"/>
      <c r="B127" s="978"/>
      <c r="C127" s="1034" t="s">
        <v>455</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446</v>
      </c>
      <c r="AB127" s="989"/>
      <c r="AC127" s="989"/>
      <c r="AD127" s="989"/>
      <c r="AE127" s="990"/>
      <c r="AF127" s="991" t="s">
        <v>446</v>
      </c>
      <c r="AG127" s="989"/>
      <c r="AH127" s="989"/>
      <c r="AI127" s="989"/>
      <c r="AJ127" s="990"/>
      <c r="AK127" s="991" t="s">
        <v>446</v>
      </c>
      <c r="AL127" s="989"/>
      <c r="AM127" s="989"/>
      <c r="AN127" s="989"/>
      <c r="AO127" s="990"/>
      <c r="AP127" s="992" t="s">
        <v>446</v>
      </c>
      <c r="AQ127" s="993"/>
      <c r="AR127" s="993"/>
      <c r="AS127" s="993"/>
      <c r="AT127" s="994"/>
      <c r="AU127" s="233"/>
      <c r="AV127" s="233"/>
      <c r="AW127" s="233"/>
      <c r="AX127" s="916" t="s">
        <v>456</v>
      </c>
      <c r="AY127" s="917"/>
      <c r="AZ127" s="917"/>
      <c r="BA127" s="917"/>
      <c r="BB127" s="917"/>
      <c r="BC127" s="917"/>
      <c r="BD127" s="917"/>
      <c r="BE127" s="918"/>
      <c r="BF127" s="1071" t="s">
        <v>446</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457</v>
      </c>
      <c r="CQ127" s="1075"/>
      <c r="CR127" s="1075"/>
      <c r="CS127" s="1075"/>
      <c r="CT127" s="1075"/>
      <c r="CU127" s="1075"/>
      <c r="CV127" s="1075"/>
      <c r="CW127" s="1075"/>
      <c r="CX127" s="1075"/>
      <c r="CY127" s="1075"/>
      <c r="CZ127" s="1075"/>
      <c r="DA127" s="1075"/>
      <c r="DB127" s="1075"/>
      <c r="DC127" s="1075"/>
      <c r="DD127" s="1075"/>
      <c r="DE127" s="1075"/>
      <c r="DF127" s="1076"/>
      <c r="DG127" s="1077" t="s">
        <v>458</v>
      </c>
      <c r="DH127" s="1078"/>
      <c r="DI127" s="1078"/>
      <c r="DJ127" s="1078"/>
      <c r="DK127" s="1078"/>
      <c r="DL127" s="1078" t="s">
        <v>459</v>
      </c>
      <c r="DM127" s="1078"/>
      <c r="DN127" s="1078"/>
      <c r="DO127" s="1078"/>
      <c r="DP127" s="1078"/>
      <c r="DQ127" s="1078" t="s">
        <v>459</v>
      </c>
      <c r="DR127" s="1078"/>
      <c r="DS127" s="1078"/>
      <c r="DT127" s="1078"/>
      <c r="DU127" s="1078"/>
      <c r="DV127" s="1079" t="s">
        <v>459</v>
      </c>
      <c r="DW127" s="1079"/>
      <c r="DX127" s="1079"/>
      <c r="DY127" s="1079"/>
      <c r="DZ127" s="1080"/>
    </row>
    <row r="128" spans="1:130" s="197" customFormat="1" ht="26.25" customHeight="1">
      <c r="A128" s="1101" t="s">
        <v>460</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461</v>
      </c>
      <c r="X128" s="1103"/>
      <c r="Y128" s="1103"/>
      <c r="Z128" s="1104"/>
      <c r="AA128" s="1119">
        <v>5368</v>
      </c>
      <c r="AB128" s="1120"/>
      <c r="AC128" s="1120"/>
      <c r="AD128" s="1120"/>
      <c r="AE128" s="1121"/>
      <c r="AF128" s="1122">
        <v>3642</v>
      </c>
      <c r="AG128" s="1120"/>
      <c r="AH128" s="1120"/>
      <c r="AI128" s="1120"/>
      <c r="AJ128" s="1121"/>
      <c r="AK128" s="1122" t="s">
        <v>446</v>
      </c>
      <c r="AL128" s="1120"/>
      <c r="AM128" s="1120"/>
      <c r="AN128" s="1120"/>
      <c r="AO128" s="1121"/>
      <c r="AP128" s="1123"/>
      <c r="AQ128" s="1124"/>
      <c r="AR128" s="1124"/>
      <c r="AS128" s="1124"/>
      <c r="AT128" s="1125"/>
      <c r="AU128" s="235"/>
      <c r="AV128" s="235"/>
      <c r="AW128" s="235"/>
      <c r="AX128" s="1084" t="s">
        <v>462</v>
      </c>
      <c r="AY128" s="980"/>
      <c r="AZ128" s="980"/>
      <c r="BA128" s="980"/>
      <c r="BB128" s="980"/>
      <c r="BC128" s="980"/>
      <c r="BD128" s="980"/>
      <c r="BE128" s="981"/>
      <c r="BF128" s="1096" t="s">
        <v>446</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89</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463</v>
      </c>
      <c r="X129" s="1091"/>
      <c r="Y129" s="1091"/>
      <c r="Z129" s="1092"/>
      <c r="AA129" s="988">
        <v>2865600</v>
      </c>
      <c r="AB129" s="989"/>
      <c r="AC129" s="989"/>
      <c r="AD129" s="989"/>
      <c r="AE129" s="990"/>
      <c r="AF129" s="991">
        <v>2789575</v>
      </c>
      <c r="AG129" s="989"/>
      <c r="AH129" s="989"/>
      <c r="AI129" s="989"/>
      <c r="AJ129" s="990"/>
      <c r="AK129" s="991">
        <v>2900398</v>
      </c>
      <c r="AL129" s="989"/>
      <c r="AM129" s="989"/>
      <c r="AN129" s="989"/>
      <c r="AO129" s="990"/>
      <c r="AP129" s="1093"/>
      <c r="AQ129" s="1094"/>
      <c r="AR129" s="1094"/>
      <c r="AS129" s="1094"/>
      <c r="AT129" s="1095"/>
      <c r="AU129" s="235"/>
      <c r="AV129" s="235"/>
      <c r="AW129" s="235"/>
      <c r="AX129" s="1084" t="s">
        <v>464</v>
      </c>
      <c r="AY129" s="980"/>
      <c r="AZ129" s="980"/>
      <c r="BA129" s="980"/>
      <c r="BB129" s="980"/>
      <c r="BC129" s="980"/>
      <c r="BD129" s="980"/>
      <c r="BE129" s="981"/>
      <c r="BF129" s="1085">
        <v>11.4</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465</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466</v>
      </c>
      <c r="X130" s="1091"/>
      <c r="Y130" s="1091"/>
      <c r="Z130" s="1092"/>
      <c r="AA130" s="988">
        <v>455544</v>
      </c>
      <c r="AB130" s="989"/>
      <c r="AC130" s="989"/>
      <c r="AD130" s="989"/>
      <c r="AE130" s="990"/>
      <c r="AF130" s="991">
        <v>448375</v>
      </c>
      <c r="AG130" s="989"/>
      <c r="AH130" s="989"/>
      <c r="AI130" s="989"/>
      <c r="AJ130" s="990"/>
      <c r="AK130" s="991">
        <v>420048</v>
      </c>
      <c r="AL130" s="989"/>
      <c r="AM130" s="989"/>
      <c r="AN130" s="989"/>
      <c r="AO130" s="990"/>
      <c r="AP130" s="1093"/>
      <c r="AQ130" s="1094"/>
      <c r="AR130" s="1094"/>
      <c r="AS130" s="1094"/>
      <c r="AT130" s="1095"/>
      <c r="AU130" s="235"/>
      <c r="AV130" s="235"/>
      <c r="AW130" s="235"/>
      <c r="AX130" s="1143" t="s">
        <v>467</v>
      </c>
      <c r="AY130" s="1075"/>
      <c r="AZ130" s="1075"/>
      <c r="BA130" s="1075"/>
      <c r="BB130" s="1075"/>
      <c r="BC130" s="1075"/>
      <c r="BD130" s="1075"/>
      <c r="BE130" s="1076"/>
      <c r="BF130" s="1105" t="s">
        <v>468</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469</v>
      </c>
      <c r="X131" s="1114"/>
      <c r="Y131" s="1114"/>
      <c r="Z131" s="1115"/>
      <c r="AA131" s="1027">
        <v>2410056</v>
      </c>
      <c r="AB131" s="1028"/>
      <c r="AC131" s="1028"/>
      <c r="AD131" s="1028"/>
      <c r="AE131" s="1029"/>
      <c r="AF131" s="1030">
        <v>2341200</v>
      </c>
      <c r="AG131" s="1028"/>
      <c r="AH131" s="1028"/>
      <c r="AI131" s="1028"/>
      <c r="AJ131" s="1029"/>
      <c r="AK131" s="1030">
        <v>2480350</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470</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471</v>
      </c>
      <c r="W132" s="1131"/>
      <c r="X132" s="1131"/>
      <c r="Y132" s="1131"/>
      <c r="Z132" s="1132"/>
      <c r="AA132" s="1133">
        <v>14.849323</v>
      </c>
      <c r="AB132" s="1134"/>
      <c r="AC132" s="1134"/>
      <c r="AD132" s="1134"/>
      <c r="AE132" s="1135"/>
      <c r="AF132" s="1136">
        <v>12.49542969</v>
      </c>
      <c r="AG132" s="1134"/>
      <c r="AH132" s="1134"/>
      <c r="AI132" s="1134"/>
      <c r="AJ132" s="1135"/>
      <c r="AK132" s="1136">
        <v>7.075936864</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472</v>
      </c>
      <c r="W133" s="1138"/>
      <c r="X133" s="1138"/>
      <c r="Y133" s="1138"/>
      <c r="Z133" s="1139"/>
      <c r="AA133" s="1140">
        <v>14.5</v>
      </c>
      <c r="AB133" s="1141"/>
      <c r="AC133" s="1141"/>
      <c r="AD133" s="1141"/>
      <c r="AE133" s="1142"/>
      <c r="AF133" s="1140">
        <v>13.9</v>
      </c>
      <c r="AG133" s="1141"/>
      <c r="AH133" s="1141"/>
      <c r="AI133" s="1141"/>
      <c r="AJ133" s="1142"/>
      <c r="AK133" s="1140">
        <v>11.4</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473</v>
      </c>
      <c r="B5" s="246"/>
      <c r="C5" s="246"/>
      <c r="D5" s="246"/>
      <c r="E5" s="246"/>
      <c r="F5" s="246"/>
      <c r="G5" s="246"/>
      <c r="H5" s="246"/>
      <c r="I5" s="246"/>
      <c r="J5" s="246"/>
      <c r="K5" s="246"/>
      <c r="L5" s="246"/>
      <c r="M5" s="246"/>
      <c r="N5" s="246"/>
      <c r="O5" s="247"/>
    </row>
    <row r="6" spans="1:16">
      <c r="A6" s="248"/>
      <c r="B6" s="244"/>
      <c r="C6" s="244"/>
      <c r="D6" s="244"/>
      <c r="E6" s="244"/>
      <c r="F6" s="244"/>
      <c r="G6" s="249" t="s">
        <v>474</v>
      </c>
      <c r="H6" s="249"/>
      <c r="I6" s="249"/>
      <c r="J6" s="249"/>
      <c r="K6" s="244"/>
      <c r="L6" s="244"/>
      <c r="M6" s="244"/>
      <c r="N6" s="244"/>
    </row>
    <row r="7" spans="1:16">
      <c r="A7" s="248"/>
      <c r="B7" s="244"/>
      <c r="C7" s="244"/>
      <c r="D7" s="244"/>
      <c r="E7" s="244"/>
      <c r="F7" s="244"/>
      <c r="G7" s="251"/>
      <c r="H7" s="252"/>
      <c r="I7" s="252"/>
      <c r="J7" s="253"/>
      <c r="K7" s="1147" t="s">
        <v>475</v>
      </c>
      <c r="L7" s="254"/>
      <c r="M7" s="255" t="s">
        <v>476</v>
      </c>
      <c r="N7" s="256"/>
    </row>
    <row r="8" spans="1:16">
      <c r="A8" s="248"/>
      <c r="B8" s="244"/>
      <c r="C8" s="244"/>
      <c r="D8" s="244"/>
      <c r="E8" s="244"/>
      <c r="F8" s="244"/>
      <c r="G8" s="257"/>
      <c r="H8" s="258"/>
      <c r="I8" s="258"/>
      <c r="J8" s="259"/>
      <c r="K8" s="1148"/>
      <c r="L8" s="260" t="s">
        <v>477</v>
      </c>
      <c r="M8" s="261" t="s">
        <v>478</v>
      </c>
      <c r="N8" s="262" t="s">
        <v>479</v>
      </c>
    </row>
    <row r="9" spans="1:16">
      <c r="A9" s="248"/>
      <c r="B9" s="244"/>
      <c r="C9" s="244"/>
      <c r="D9" s="244"/>
      <c r="E9" s="244"/>
      <c r="F9" s="244"/>
      <c r="G9" s="1149" t="s">
        <v>480</v>
      </c>
      <c r="H9" s="1150"/>
      <c r="I9" s="1150"/>
      <c r="J9" s="1151"/>
      <c r="K9" s="263">
        <v>765813</v>
      </c>
      <c r="L9" s="264">
        <v>182380</v>
      </c>
      <c r="M9" s="265">
        <v>187155</v>
      </c>
      <c r="N9" s="266">
        <v>-2.6</v>
      </c>
    </row>
    <row r="10" spans="1:16">
      <c r="A10" s="248"/>
      <c r="B10" s="244"/>
      <c r="C10" s="244"/>
      <c r="D10" s="244"/>
      <c r="E10" s="244"/>
      <c r="F10" s="244"/>
      <c r="G10" s="1149" t="s">
        <v>481</v>
      </c>
      <c r="H10" s="1150"/>
      <c r="I10" s="1150"/>
      <c r="J10" s="1151"/>
      <c r="K10" s="267">
        <v>45797</v>
      </c>
      <c r="L10" s="268">
        <v>10907</v>
      </c>
      <c r="M10" s="269">
        <v>20525</v>
      </c>
      <c r="N10" s="270">
        <v>-46.9</v>
      </c>
    </row>
    <row r="11" spans="1:16" ht="13.5" customHeight="1">
      <c r="A11" s="248"/>
      <c r="B11" s="244"/>
      <c r="C11" s="244"/>
      <c r="D11" s="244"/>
      <c r="E11" s="244"/>
      <c r="F11" s="244"/>
      <c r="G11" s="1149" t="s">
        <v>482</v>
      </c>
      <c r="H11" s="1150"/>
      <c r="I11" s="1150"/>
      <c r="J11" s="1151"/>
      <c r="K11" s="267">
        <v>138415</v>
      </c>
      <c r="L11" s="268">
        <v>32964</v>
      </c>
      <c r="M11" s="269">
        <v>27959</v>
      </c>
      <c r="N11" s="270">
        <v>17.899999999999999</v>
      </c>
    </row>
    <row r="12" spans="1:16" ht="13.5" customHeight="1">
      <c r="A12" s="248"/>
      <c r="B12" s="244"/>
      <c r="C12" s="244"/>
      <c r="D12" s="244"/>
      <c r="E12" s="244"/>
      <c r="F12" s="244"/>
      <c r="G12" s="1149" t="s">
        <v>483</v>
      </c>
      <c r="H12" s="1150"/>
      <c r="I12" s="1150"/>
      <c r="J12" s="1151"/>
      <c r="K12" s="267" t="s">
        <v>484</v>
      </c>
      <c r="L12" s="268" t="s">
        <v>484</v>
      </c>
      <c r="M12" s="269">
        <v>2910</v>
      </c>
      <c r="N12" s="270" t="s">
        <v>484</v>
      </c>
    </row>
    <row r="13" spans="1:16" ht="13.5" customHeight="1">
      <c r="A13" s="248"/>
      <c r="B13" s="244"/>
      <c r="C13" s="244"/>
      <c r="D13" s="244"/>
      <c r="E13" s="244"/>
      <c r="F13" s="244"/>
      <c r="G13" s="1149" t="s">
        <v>485</v>
      </c>
      <c r="H13" s="1150"/>
      <c r="I13" s="1150"/>
      <c r="J13" s="1151"/>
      <c r="K13" s="267" t="s">
        <v>484</v>
      </c>
      <c r="L13" s="268" t="s">
        <v>484</v>
      </c>
      <c r="M13" s="269" t="s">
        <v>484</v>
      </c>
      <c r="N13" s="270" t="s">
        <v>484</v>
      </c>
    </row>
    <row r="14" spans="1:16" ht="13.5" customHeight="1">
      <c r="A14" s="248"/>
      <c r="B14" s="244"/>
      <c r="C14" s="244"/>
      <c r="D14" s="244"/>
      <c r="E14" s="244"/>
      <c r="F14" s="244"/>
      <c r="G14" s="1149" t="s">
        <v>486</v>
      </c>
      <c r="H14" s="1150"/>
      <c r="I14" s="1150"/>
      <c r="J14" s="1151"/>
      <c r="K14" s="267">
        <v>86862</v>
      </c>
      <c r="L14" s="268">
        <v>20686</v>
      </c>
      <c r="M14" s="269">
        <v>9160</v>
      </c>
      <c r="N14" s="270">
        <v>125.8</v>
      </c>
    </row>
    <row r="15" spans="1:16" ht="13.5" customHeight="1">
      <c r="A15" s="248"/>
      <c r="B15" s="244"/>
      <c r="C15" s="244"/>
      <c r="D15" s="244"/>
      <c r="E15" s="244"/>
      <c r="F15" s="244"/>
      <c r="G15" s="1149" t="s">
        <v>487</v>
      </c>
      <c r="H15" s="1150"/>
      <c r="I15" s="1150"/>
      <c r="J15" s="1151"/>
      <c r="K15" s="267">
        <v>9532</v>
      </c>
      <c r="L15" s="268">
        <v>2270</v>
      </c>
      <c r="M15" s="269">
        <v>4580</v>
      </c>
      <c r="N15" s="270">
        <v>-50.4</v>
      </c>
    </row>
    <row r="16" spans="1:16">
      <c r="A16" s="248"/>
      <c r="B16" s="244"/>
      <c r="C16" s="244"/>
      <c r="D16" s="244"/>
      <c r="E16" s="244"/>
      <c r="F16" s="244"/>
      <c r="G16" s="1152" t="s">
        <v>488</v>
      </c>
      <c r="H16" s="1153"/>
      <c r="I16" s="1153"/>
      <c r="J16" s="1154"/>
      <c r="K16" s="268">
        <v>-76728</v>
      </c>
      <c r="L16" s="268">
        <v>-18273</v>
      </c>
      <c r="M16" s="269">
        <v>-19254</v>
      </c>
      <c r="N16" s="270">
        <v>-5.0999999999999996</v>
      </c>
    </row>
    <row r="17" spans="1:16">
      <c r="A17" s="248"/>
      <c r="B17" s="244"/>
      <c r="C17" s="244"/>
      <c r="D17" s="244"/>
      <c r="E17" s="244"/>
      <c r="F17" s="244"/>
      <c r="G17" s="1152" t="s">
        <v>167</v>
      </c>
      <c r="H17" s="1153"/>
      <c r="I17" s="1153"/>
      <c r="J17" s="1154"/>
      <c r="K17" s="268">
        <v>969691</v>
      </c>
      <c r="L17" s="268">
        <v>230934</v>
      </c>
      <c r="M17" s="269">
        <v>233033</v>
      </c>
      <c r="N17" s="270">
        <v>-0.9</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489</v>
      </c>
      <c r="H19" s="244"/>
      <c r="I19" s="244"/>
      <c r="J19" s="244"/>
      <c r="K19" s="244"/>
      <c r="L19" s="244"/>
      <c r="M19" s="244"/>
      <c r="N19" s="244"/>
    </row>
    <row r="20" spans="1:16">
      <c r="A20" s="248"/>
      <c r="B20" s="244"/>
      <c r="C20" s="244"/>
      <c r="D20" s="244"/>
      <c r="E20" s="244"/>
      <c r="F20" s="244"/>
      <c r="G20" s="272"/>
      <c r="H20" s="273"/>
      <c r="I20" s="273"/>
      <c r="J20" s="274"/>
      <c r="K20" s="275" t="s">
        <v>490</v>
      </c>
      <c r="L20" s="276" t="s">
        <v>491</v>
      </c>
      <c r="M20" s="277" t="s">
        <v>492</v>
      </c>
      <c r="N20" s="278"/>
    </row>
    <row r="21" spans="1:16" s="284" customFormat="1">
      <c r="A21" s="279"/>
      <c r="B21" s="249"/>
      <c r="C21" s="249"/>
      <c r="D21" s="249"/>
      <c r="E21" s="249"/>
      <c r="F21" s="249"/>
      <c r="G21" s="1144" t="s">
        <v>493</v>
      </c>
      <c r="H21" s="1145"/>
      <c r="I21" s="1145"/>
      <c r="J21" s="1146"/>
      <c r="K21" s="280">
        <v>20.72</v>
      </c>
      <c r="L21" s="281">
        <v>21.21</v>
      </c>
      <c r="M21" s="282">
        <v>-0.49</v>
      </c>
      <c r="N21" s="249"/>
      <c r="O21" s="283"/>
      <c r="P21" s="279"/>
    </row>
    <row r="22" spans="1:16" s="284" customFormat="1">
      <c r="A22" s="279"/>
      <c r="B22" s="249"/>
      <c r="C22" s="249"/>
      <c r="D22" s="249"/>
      <c r="E22" s="249"/>
      <c r="F22" s="249"/>
      <c r="G22" s="1144" t="s">
        <v>494</v>
      </c>
      <c r="H22" s="1145"/>
      <c r="I22" s="1145"/>
      <c r="J22" s="1146"/>
      <c r="K22" s="285">
        <v>90</v>
      </c>
      <c r="L22" s="286">
        <v>95.4</v>
      </c>
      <c r="M22" s="287">
        <v>-5.4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497</v>
      </c>
      <c r="H29" s="249"/>
      <c r="I29" s="249"/>
      <c r="J29" s="249"/>
      <c r="K29" s="244"/>
      <c r="L29" s="244"/>
      <c r="M29" s="244"/>
      <c r="N29" s="244"/>
      <c r="O29" s="293"/>
    </row>
    <row r="30" spans="1:16">
      <c r="A30" s="248"/>
      <c r="B30" s="244"/>
      <c r="C30" s="244"/>
      <c r="D30" s="244"/>
      <c r="E30" s="244"/>
      <c r="F30" s="244"/>
      <c r="G30" s="251"/>
      <c r="H30" s="252"/>
      <c r="I30" s="252"/>
      <c r="J30" s="253"/>
      <c r="K30" s="1147" t="s">
        <v>475</v>
      </c>
      <c r="L30" s="254"/>
      <c r="M30" s="255" t="s">
        <v>476</v>
      </c>
      <c r="N30" s="256"/>
    </row>
    <row r="31" spans="1:16">
      <c r="A31" s="248"/>
      <c r="B31" s="244"/>
      <c r="C31" s="244"/>
      <c r="D31" s="244"/>
      <c r="E31" s="244"/>
      <c r="F31" s="244"/>
      <c r="G31" s="257"/>
      <c r="H31" s="258"/>
      <c r="I31" s="258"/>
      <c r="J31" s="259"/>
      <c r="K31" s="1148"/>
      <c r="L31" s="260" t="s">
        <v>477</v>
      </c>
      <c r="M31" s="261" t="s">
        <v>478</v>
      </c>
      <c r="N31" s="262" t="s">
        <v>479</v>
      </c>
    </row>
    <row r="32" spans="1:16" ht="27" customHeight="1">
      <c r="A32" s="248"/>
      <c r="B32" s="244"/>
      <c r="C32" s="244"/>
      <c r="D32" s="244"/>
      <c r="E32" s="244"/>
      <c r="F32" s="244"/>
      <c r="G32" s="1160" t="s">
        <v>498</v>
      </c>
      <c r="H32" s="1161"/>
      <c r="I32" s="1161"/>
      <c r="J32" s="1162"/>
      <c r="K32" s="294">
        <v>535224</v>
      </c>
      <c r="L32" s="294">
        <v>127465</v>
      </c>
      <c r="M32" s="295">
        <v>137219</v>
      </c>
      <c r="N32" s="296">
        <v>-7.1</v>
      </c>
    </row>
    <row r="33" spans="1:16" ht="13.5" customHeight="1">
      <c r="A33" s="248"/>
      <c r="B33" s="244"/>
      <c r="C33" s="244"/>
      <c r="D33" s="244"/>
      <c r="E33" s="244"/>
      <c r="F33" s="244"/>
      <c r="G33" s="1160" t="s">
        <v>499</v>
      </c>
      <c r="H33" s="1161"/>
      <c r="I33" s="1161"/>
      <c r="J33" s="1162"/>
      <c r="K33" s="294" t="s">
        <v>484</v>
      </c>
      <c r="L33" s="294" t="s">
        <v>484</v>
      </c>
      <c r="M33" s="295" t="s">
        <v>484</v>
      </c>
      <c r="N33" s="296" t="s">
        <v>484</v>
      </c>
    </row>
    <row r="34" spans="1:16" ht="27" customHeight="1">
      <c r="A34" s="248"/>
      <c r="B34" s="244"/>
      <c r="C34" s="244"/>
      <c r="D34" s="244"/>
      <c r="E34" s="244"/>
      <c r="F34" s="244"/>
      <c r="G34" s="1160" t="s">
        <v>500</v>
      </c>
      <c r="H34" s="1161"/>
      <c r="I34" s="1161"/>
      <c r="J34" s="1162"/>
      <c r="K34" s="294" t="s">
        <v>484</v>
      </c>
      <c r="L34" s="294" t="s">
        <v>484</v>
      </c>
      <c r="M34" s="295">
        <v>4</v>
      </c>
      <c r="N34" s="296" t="s">
        <v>484</v>
      </c>
    </row>
    <row r="35" spans="1:16" ht="27" customHeight="1">
      <c r="A35" s="248"/>
      <c r="B35" s="244"/>
      <c r="C35" s="244"/>
      <c r="D35" s="244"/>
      <c r="E35" s="244"/>
      <c r="F35" s="244"/>
      <c r="G35" s="1160" t="s">
        <v>501</v>
      </c>
      <c r="H35" s="1161"/>
      <c r="I35" s="1161"/>
      <c r="J35" s="1162"/>
      <c r="K35" s="294">
        <v>33930</v>
      </c>
      <c r="L35" s="294">
        <v>8080</v>
      </c>
      <c r="M35" s="295">
        <v>30414</v>
      </c>
      <c r="N35" s="296">
        <v>-73.400000000000006</v>
      </c>
    </row>
    <row r="36" spans="1:16" ht="27" customHeight="1">
      <c r="A36" s="248"/>
      <c r="B36" s="244"/>
      <c r="C36" s="244"/>
      <c r="D36" s="244"/>
      <c r="E36" s="244"/>
      <c r="F36" s="244"/>
      <c r="G36" s="1160" t="s">
        <v>502</v>
      </c>
      <c r="H36" s="1161"/>
      <c r="I36" s="1161"/>
      <c r="J36" s="1162"/>
      <c r="K36" s="294">
        <v>26402</v>
      </c>
      <c r="L36" s="294">
        <v>6288</v>
      </c>
      <c r="M36" s="295">
        <v>5195</v>
      </c>
      <c r="N36" s="296">
        <v>21</v>
      </c>
    </row>
    <row r="37" spans="1:16" ht="13.5" customHeight="1">
      <c r="A37" s="248"/>
      <c r="B37" s="244"/>
      <c r="C37" s="244"/>
      <c r="D37" s="244"/>
      <c r="E37" s="244"/>
      <c r="F37" s="244"/>
      <c r="G37" s="1160" t="s">
        <v>503</v>
      </c>
      <c r="H37" s="1161"/>
      <c r="I37" s="1161"/>
      <c r="J37" s="1162"/>
      <c r="K37" s="294" t="s">
        <v>484</v>
      </c>
      <c r="L37" s="294" t="s">
        <v>484</v>
      </c>
      <c r="M37" s="295">
        <v>2257</v>
      </c>
      <c r="N37" s="296" t="s">
        <v>484</v>
      </c>
    </row>
    <row r="38" spans="1:16" ht="27" customHeight="1">
      <c r="A38" s="248"/>
      <c r="B38" s="244"/>
      <c r="C38" s="244"/>
      <c r="D38" s="244"/>
      <c r="E38" s="244"/>
      <c r="F38" s="244"/>
      <c r="G38" s="1163" t="s">
        <v>504</v>
      </c>
      <c r="H38" s="1164"/>
      <c r="I38" s="1164"/>
      <c r="J38" s="1165"/>
      <c r="K38" s="297" t="s">
        <v>484</v>
      </c>
      <c r="L38" s="297" t="s">
        <v>484</v>
      </c>
      <c r="M38" s="298">
        <v>40</v>
      </c>
      <c r="N38" s="299" t="s">
        <v>484</v>
      </c>
      <c r="O38" s="293"/>
    </row>
    <row r="39" spans="1:16">
      <c r="A39" s="248"/>
      <c r="B39" s="244"/>
      <c r="C39" s="244"/>
      <c r="D39" s="244"/>
      <c r="E39" s="244"/>
      <c r="F39" s="244"/>
      <c r="G39" s="1163" t="s">
        <v>505</v>
      </c>
      <c r="H39" s="1164"/>
      <c r="I39" s="1164"/>
      <c r="J39" s="1165"/>
      <c r="K39" s="300" t="s">
        <v>484</v>
      </c>
      <c r="L39" s="300" t="s">
        <v>484</v>
      </c>
      <c r="M39" s="301">
        <v>-7960</v>
      </c>
      <c r="N39" s="302" t="s">
        <v>484</v>
      </c>
      <c r="O39" s="293"/>
    </row>
    <row r="40" spans="1:16" ht="27" customHeight="1">
      <c r="A40" s="248"/>
      <c r="B40" s="244"/>
      <c r="C40" s="244"/>
      <c r="D40" s="244"/>
      <c r="E40" s="244"/>
      <c r="F40" s="244"/>
      <c r="G40" s="1160" t="s">
        <v>506</v>
      </c>
      <c r="H40" s="1161"/>
      <c r="I40" s="1161"/>
      <c r="J40" s="1162"/>
      <c r="K40" s="300">
        <v>-420048</v>
      </c>
      <c r="L40" s="300">
        <v>-100035</v>
      </c>
      <c r="M40" s="301">
        <v>-124831</v>
      </c>
      <c r="N40" s="302">
        <v>-19.899999999999999</v>
      </c>
      <c r="O40" s="293"/>
    </row>
    <row r="41" spans="1:16">
      <c r="A41" s="248"/>
      <c r="B41" s="244"/>
      <c r="C41" s="244"/>
      <c r="D41" s="244"/>
      <c r="E41" s="244"/>
      <c r="F41" s="244"/>
      <c r="G41" s="1166" t="s">
        <v>278</v>
      </c>
      <c r="H41" s="1167"/>
      <c r="I41" s="1167"/>
      <c r="J41" s="1168"/>
      <c r="K41" s="294">
        <v>175508</v>
      </c>
      <c r="L41" s="300">
        <v>41798</v>
      </c>
      <c r="M41" s="301">
        <v>42339</v>
      </c>
      <c r="N41" s="302">
        <v>-1.3</v>
      </c>
      <c r="O41" s="293"/>
    </row>
    <row r="42" spans="1:16">
      <c r="A42" s="248"/>
      <c r="B42" s="244"/>
      <c r="C42" s="244"/>
      <c r="D42" s="244"/>
      <c r="E42" s="244"/>
      <c r="F42" s="244"/>
      <c r="G42" s="303" t="s">
        <v>507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508</v>
      </c>
      <c r="B47" s="244"/>
      <c r="C47" s="244"/>
      <c r="D47" s="244"/>
      <c r="E47" s="244"/>
      <c r="F47" s="244"/>
      <c r="G47" s="244"/>
      <c r="H47" s="244"/>
      <c r="I47" s="244"/>
      <c r="J47" s="244"/>
      <c r="K47" s="244"/>
      <c r="L47" s="244"/>
      <c r="M47" s="244"/>
      <c r="N47" s="244"/>
    </row>
    <row r="48" spans="1:16">
      <c r="A48" s="248"/>
      <c r="B48" s="244"/>
      <c r="C48" s="244"/>
      <c r="D48" s="244"/>
      <c r="E48" s="244"/>
      <c r="F48" s="244"/>
      <c r="G48" s="308" t="s">
        <v>509</v>
      </c>
      <c r="H48" s="308"/>
      <c r="I48" s="308"/>
      <c r="J48" s="308"/>
      <c r="K48" s="308"/>
      <c r="L48" s="308"/>
      <c r="M48" s="309"/>
      <c r="N48" s="308"/>
    </row>
    <row r="49" spans="1:14" ht="13.5" customHeight="1">
      <c r="A49" s="248"/>
      <c r="B49" s="244"/>
      <c r="C49" s="244"/>
      <c r="D49" s="244"/>
      <c r="E49" s="244"/>
      <c r="F49" s="244"/>
      <c r="G49" s="310"/>
      <c r="H49" s="311"/>
      <c r="I49" s="1155" t="s">
        <v>475</v>
      </c>
      <c r="J49" s="1157" t="s">
        <v>510</v>
      </c>
      <c r="K49" s="1158"/>
      <c r="L49" s="1158"/>
      <c r="M49" s="1158"/>
      <c r="N49" s="1159"/>
    </row>
    <row r="50" spans="1:14">
      <c r="A50" s="248"/>
      <c r="B50" s="244"/>
      <c r="C50" s="244"/>
      <c r="D50" s="244"/>
      <c r="E50" s="244"/>
      <c r="F50" s="244"/>
      <c r="G50" s="312"/>
      <c r="H50" s="313"/>
      <c r="I50" s="1156"/>
      <c r="J50" s="314" t="s">
        <v>511</v>
      </c>
      <c r="K50" s="315" t="s">
        <v>512</v>
      </c>
      <c r="L50" s="316" t="s">
        <v>513</v>
      </c>
      <c r="M50" s="317" t="s">
        <v>514</v>
      </c>
      <c r="N50" s="318" t="s">
        <v>515</v>
      </c>
    </row>
    <row r="51" spans="1:14">
      <c r="A51" s="248"/>
      <c r="B51" s="244"/>
      <c r="C51" s="244"/>
      <c r="D51" s="244"/>
      <c r="E51" s="244"/>
      <c r="F51" s="244"/>
      <c r="G51" s="310" t="s">
        <v>516</v>
      </c>
      <c r="H51" s="311"/>
      <c r="I51" s="319">
        <v>743334</v>
      </c>
      <c r="J51" s="320">
        <v>156689</v>
      </c>
      <c r="K51" s="321">
        <v>-43.5</v>
      </c>
      <c r="L51" s="322">
        <v>216155</v>
      </c>
      <c r="M51" s="323">
        <v>12.3</v>
      </c>
      <c r="N51" s="324">
        <v>-55.8</v>
      </c>
    </row>
    <row r="52" spans="1:14">
      <c r="A52" s="248"/>
      <c r="B52" s="244"/>
      <c r="C52" s="244"/>
      <c r="D52" s="244"/>
      <c r="E52" s="244"/>
      <c r="F52" s="244"/>
      <c r="G52" s="325"/>
      <c r="H52" s="326" t="s">
        <v>517</v>
      </c>
      <c r="I52" s="327">
        <v>610469</v>
      </c>
      <c r="J52" s="328">
        <v>128682</v>
      </c>
      <c r="K52" s="329">
        <v>13.7</v>
      </c>
      <c r="L52" s="330">
        <v>108827</v>
      </c>
      <c r="M52" s="331">
        <v>32.299999999999997</v>
      </c>
      <c r="N52" s="332">
        <v>-18.600000000000001</v>
      </c>
    </row>
    <row r="53" spans="1:14">
      <c r="A53" s="248"/>
      <c r="B53" s="244"/>
      <c r="C53" s="244"/>
      <c r="D53" s="244"/>
      <c r="E53" s="244"/>
      <c r="F53" s="244"/>
      <c r="G53" s="310" t="s">
        <v>518</v>
      </c>
      <c r="H53" s="311"/>
      <c r="I53" s="319">
        <v>641964</v>
      </c>
      <c r="J53" s="320">
        <v>138773</v>
      </c>
      <c r="K53" s="321">
        <v>-11.4</v>
      </c>
      <c r="L53" s="322">
        <v>228305</v>
      </c>
      <c r="M53" s="323">
        <v>5.6</v>
      </c>
      <c r="N53" s="324">
        <v>-17</v>
      </c>
    </row>
    <row r="54" spans="1:14">
      <c r="A54" s="248"/>
      <c r="B54" s="244"/>
      <c r="C54" s="244"/>
      <c r="D54" s="244"/>
      <c r="E54" s="244"/>
      <c r="F54" s="244"/>
      <c r="G54" s="325"/>
      <c r="H54" s="326" t="s">
        <v>517</v>
      </c>
      <c r="I54" s="327">
        <v>576166</v>
      </c>
      <c r="J54" s="328">
        <v>124550</v>
      </c>
      <c r="K54" s="329">
        <v>-3.2</v>
      </c>
      <c r="L54" s="330">
        <v>86611</v>
      </c>
      <c r="M54" s="331">
        <v>-20.399999999999999</v>
      </c>
      <c r="N54" s="332">
        <v>17.2</v>
      </c>
    </row>
    <row r="55" spans="1:14">
      <c r="A55" s="248"/>
      <c r="B55" s="244"/>
      <c r="C55" s="244"/>
      <c r="D55" s="244"/>
      <c r="E55" s="244"/>
      <c r="F55" s="244"/>
      <c r="G55" s="310" t="s">
        <v>519</v>
      </c>
      <c r="H55" s="311"/>
      <c r="I55" s="319">
        <v>1713557</v>
      </c>
      <c r="J55" s="320">
        <v>381724</v>
      </c>
      <c r="K55" s="321">
        <v>175.1</v>
      </c>
      <c r="L55" s="322">
        <v>316331</v>
      </c>
      <c r="M55" s="323">
        <v>38.6</v>
      </c>
      <c r="N55" s="324">
        <v>136.5</v>
      </c>
    </row>
    <row r="56" spans="1:14">
      <c r="A56" s="248"/>
      <c r="B56" s="244"/>
      <c r="C56" s="244"/>
      <c r="D56" s="244"/>
      <c r="E56" s="244"/>
      <c r="F56" s="244"/>
      <c r="G56" s="325"/>
      <c r="H56" s="326" t="s">
        <v>517</v>
      </c>
      <c r="I56" s="327">
        <v>327571</v>
      </c>
      <c r="J56" s="328">
        <v>72972</v>
      </c>
      <c r="K56" s="329">
        <v>-41.4</v>
      </c>
      <c r="L56" s="330">
        <v>106387</v>
      </c>
      <c r="M56" s="331">
        <v>22.8</v>
      </c>
      <c r="N56" s="332">
        <v>-64.2</v>
      </c>
    </row>
    <row r="57" spans="1:14">
      <c r="A57" s="248"/>
      <c r="B57" s="244"/>
      <c r="C57" s="244"/>
      <c r="D57" s="244"/>
      <c r="E57" s="244"/>
      <c r="F57" s="244"/>
      <c r="G57" s="310" t="s">
        <v>520</v>
      </c>
      <c r="H57" s="311"/>
      <c r="I57" s="319">
        <v>685881</v>
      </c>
      <c r="J57" s="320">
        <v>157710</v>
      </c>
      <c r="K57" s="321">
        <v>-58.7</v>
      </c>
      <c r="L57" s="322">
        <v>333013</v>
      </c>
      <c r="M57" s="323">
        <v>5.3</v>
      </c>
      <c r="N57" s="324">
        <v>-64</v>
      </c>
    </row>
    <row r="58" spans="1:14">
      <c r="A58" s="248"/>
      <c r="B58" s="244"/>
      <c r="C58" s="244"/>
      <c r="D58" s="244"/>
      <c r="E58" s="244"/>
      <c r="F58" s="244"/>
      <c r="G58" s="325"/>
      <c r="H58" s="326" t="s">
        <v>517</v>
      </c>
      <c r="I58" s="327">
        <v>457795</v>
      </c>
      <c r="J58" s="328">
        <v>105264</v>
      </c>
      <c r="K58" s="329">
        <v>44.3</v>
      </c>
      <c r="L58" s="330">
        <v>126732</v>
      </c>
      <c r="M58" s="331">
        <v>19.100000000000001</v>
      </c>
      <c r="N58" s="332">
        <v>25.2</v>
      </c>
    </row>
    <row r="59" spans="1:14">
      <c r="A59" s="248"/>
      <c r="B59" s="244"/>
      <c r="C59" s="244"/>
      <c r="D59" s="244"/>
      <c r="E59" s="244"/>
      <c r="F59" s="244"/>
      <c r="G59" s="310" t="s">
        <v>521</v>
      </c>
      <c r="H59" s="311"/>
      <c r="I59" s="319">
        <v>574115</v>
      </c>
      <c r="J59" s="320">
        <v>136727</v>
      </c>
      <c r="K59" s="321">
        <v>-13.3</v>
      </c>
      <c r="L59" s="322">
        <v>280458</v>
      </c>
      <c r="M59" s="323">
        <v>-15.8</v>
      </c>
      <c r="N59" s="324">
        <v>2.5</v>
      </c>
    </row>
    <row r="60" spans="1:14">
      <c r="A60" s="248"/>
      <c r="B60" s="244"/>
      <c r="C60" s="244"/>
      <c r="D60" s="244"/>
      <c r="E60" s="244"/>
      <c r="F60" s="244"/>
      <c r="G60" s="325"/>
      <c r="H60" s="326" t="s">
        <v>517</v>
      </c>
      <c r="I60" s="333">
        <v>497768</v>
      </c>
      <c r="J60" s="328">
        <v>118544</v>
      </c>
      <c r="K60" s="329">
        <v>12.6</v>
      </c>
      <c r="L60" s="330">
        <v>127286</v>
      </c>
      <c r="M60" s="331">
        <v>0.4</v>
      </c>
      <c r="N60" s="332">
        <v>12.2</v>
      </c>
    </row>
    <row r="61" spans="1:14">
      <c r="A61" s="248"/>
      <c r="B61" s="244"/>
      <c r="C61" s="244"/>
      <c r="D61" s="244"/>
      <c r="E61" s="244"/>
      <c r="F61" s="244"/>
      <c r="G61" s="310" t="s">
        <v>522</v>
      </c>
      <c r="H61" s="334"/>
      <c r="I61" s="335">
        <v>871770</v>
      </c>
      <c r="J61" s="336">
        <v>194325</v>
      </c>
      <c r="K61" s="337">
        <v>9.6</v>
      </c>
      <c r="L61" s="338">
        <v>274852</v>
      </c>
      <c r="M61" s="339">
        <v>9.1999999999999993</v>
      </c>
      <c r="N61" s="324">
        <v>0.4</v>
      </c>
    </row>
    <row r="62" spans="1:14">
      <c r="A62" s="248"/>
      <c r="B62" s="244"/>
      <c r="C62" s="244"/>
      <c r="D62" s="244"/>
      <c r="E62" s="244"/>
      <c r="F62" s="244"/>
      <c r="G62" s="325"/>
      <c r="H62" s="326" t="s">
        <v>517</v>
      </c>
      <c r="I62" s="327">
        <v>493954</v>
      </c>
      <c r="J62" s="328">
        <v>110002</v>
      </c>
      <c r="K62" s="329">
        <v>5.2</v>
      </c>
      <c r="L62" s="330">
        <v>111169</v>
      </c>
      <c r="M62" s="331">
        <v>10.8</v>
      </c>
      <c r="N62" s="332">
        <v>-5.6</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sheetPr>
    <pageSetUpPr fitToPage="1"/>
  </sheetPr>
  <dimension ref="A1:AH132"/>
  <sheetViews>
    <sheetView showGridLines="0" zoomScale="70" zoomScaleNormal="70"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524</v>
      </c>
      <c r="G46" s="8" t="s">
        <v>525</v>
      </c>
      <c r="H46" s="8" t="s">
        <v>526</v>
      </c>
      <c r="I46" s="8" t="s">
        <v>527</v>
      </c>
      <c r="J46" s="9" t="s">
        <v>528</v>
      </c>
    </row>
    <row r="47" spans="2:10" ht="57.75" customHeight="1">
      <c r="B47" s="10"/>
      <c r="C47" s="1169" t="s">
        <v>3</v>
      </c>
      <c r="D47" s="1169"/>
      <c r="E47" s="1170"/>
      <c r="F47" s="11">
        <v>21.05</v>
      </c>
      <c r="G47" s="12">
        <v>21.15</v>
      </c>
      <c r="H47" s="12">
        <v>21.46</v>
      </c>
      <c r="I47" s="12">
        <v>22.18</v>
      </c>
      <c r="J47" s="13">
        <v>18.149999999999999</v>
      </c>
    </row>
    <row r="48" spans="2:10" ht="57.75" customHeight="1">
      <c r="B48" s="14"/>
      <c r="C48" s="1171" t="s">
        <v>4</v>
      </c>
      <c r="D48" s="1171"/>
      <c r="E48" s="1172"/>
      <c r="F48" s="15">
        <v>4.8499999999999996</v>
      </c>
      <c r="G48" s="16">
        <v>4.6500000000000004</v>
      </c>
      <c r="H48" s="16">
        <v>4.9000000000000004</v>
      </c>
      <c r="I48" s="16">
        <v>4.29</v>
      </c>
      <c r="J48" s="17">
        <v>6.89</v>
      </c>
    </row>
    <row r="49" spans="2:10" ht="57.75" customHeight="1" thickBot="1">
      <c r="B49" s="18"/>
      <c r="C49" s="1173" t="s">
        <v>5</v>
      </c>
      <c r="D49" s="1173"/>
      <c r="E49" s="1174"/>
      <c r="F49" s="19" t="s">
        <v>529</v>
      </c>
      <c r="G49" s="20" t="s">
        <v>530</v>
      </c>
      <c r="H49" s="20">
        <v>10.89</v>
      </c>
      <c r="I49" s="20" t="s">
        <v>531</v>
      </c>
      <c r="J49" s="21">
        <v>22.36</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2017-04-25T01:33:06Z</cp:lastPrinted>
  <dcterms:created xsi:type="dcterms:W3CDTF">2017-02-15T22:18:23Z</dcterms:created>
  <dcterms:modified xsi:type="dcterms:W3CDTF">2017-05-22T12:01:38Z</dcterms:modified>
</cp:coreProperties>
</file>