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5" i="9"/>
  <c r="BG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O35"/>
  <c r="AM35"/>
  <c r="CO34"/>
  <c r="AM34"/>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36" i="9" l="1"/>
  <c r="U34" s="1"/>
  <c r="U35" s="1"/>
  <c r="U36" s="1"/>
  <c r="BE34" l="1"/>
  <c r="BE35" s="1"/>
  <c r="BW34" l="1"/>
  <c r="BW35" s="1"/>
  <c r="BW36" s="1"/>
  <c r="BW37" s="1"/>
  <c r="BW38" s="1"/>
  <c r="BW39" s="1"/>
  <c r="BW40" s="1"/>
  <c r="BW41" s="1"/>
  <c r="BW42" s="1"/>
  <c r="BW43" s="1"/>
</calcChain>
</file>

<file path=xl/sharedStrings.xml><?xml version="1.0" encoding="utf-8"?>
<sst xmlns="http://schemas.openxmlformats.org/spreadsheetml/2006/main" count="1058" uniqueCount="558">
  <si>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</si>
  <si>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</si>
  <si>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</si>
  <si>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</si>
  <si>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</si>
  <si>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</si>
  <si>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</si>
  <si>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</si>
  <si>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</si>
  <si>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</si>
  <si>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</si>
  <si>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</si>
  <si>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</si>
  <si>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</si>
  <si>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</si>
  <si>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</si>
  <si>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</si>
  <si>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</si>
  <si>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</si>
  <si>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</si>
  <si>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</si>
  <si>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</si>
  <si>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</si>
  <si>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</si>
  <si>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</si>
  <si>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</si>
  <si>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</si>
  <si>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</si>
  <si>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</si>
  <si>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</si>
  <si>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</si>
  <si>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</si>
  <si>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</si>
  <si>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</si>
  <si>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</si>
  <si>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</si>
  <si>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</si>
  <si>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</si>
  <si>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</si>
  <si>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</si>
  <si>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</si>
  <si>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</si>
  <si>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</si>
  <si>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</si>
  <si>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</si>
  <si>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</si>
  <si>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</si>
  <si>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</si>
  <si>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</si>
  <si>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</si>
  <si>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</si>
  <si>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</si>
  <si>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</si>
  <si>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</si>
  <si>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</si>
  <si>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</si>
  <si>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</si>
  <si>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</si>
  <si>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</si>
  <si>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</si>
  <si>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</si>
  <si>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</si>
  <si>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</si>
  <si>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</si>
  <si>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</si>
  <si>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</si>
  <si>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</si>
  <si>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</si>
  <si>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</si>
  <si>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</si>
  <si>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</si>
  <si>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</si>
  <si>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</si>
  <si>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</si>
  <si>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</si>
  <si>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</si>
  <si>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</si>
  <si>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</si>
  <si>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</si>
  <si>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</si>
  <si>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</si>
  <si>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</si>
  <si>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芸西村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</si>
  <si>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</si>
  <si>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</si>
  <si>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</si>
  <si>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</si>
  <si>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</si>
  <si>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</si>
  <si>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</si>
  <si>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</si>
  <si>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</si>
  <si>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</si>
  <si>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</si>
  <si>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</si>
  <si>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</si>
  <si>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</si>
  <si>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</si>
  <si>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</si>
  <si>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</si>
  <si>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</si>
  <si>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</si>
  <si>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</si>
  <si>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</si>
  <si>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</si>
  <si>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</si>
  <si>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</si>
  <si>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</si>
  <si>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</si>
  <si>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</si>
  <si>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</si>
  <si>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</si>
  <si>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</si>
  <si>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</si>
  <si>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</si>
  <si>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</si>
  <si>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</si>
  <si>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</si>
  <si>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</si>
  <si>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</si>
  <si>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</si>
  <si>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</si>
  <si>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</si>
  <si>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</si>
  <si>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</si>
  <si>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</si>
  <si>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</si>
  <si>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</si>
  <si>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</si>
  <si>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</si>
  <si>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</si>
  <si>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</si>
  <si>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</si>
  <si>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</si>
  <si>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</si>
  <si>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</si>
  <si>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</si>
  <si>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</si>
  <si>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</si>
  <si>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</si>
  <si>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</si>
  <si>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</si>
  <si>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</si>
  <si>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</si>
  <si>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</si>
  <si>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</si>
  <si>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</si>
  <si>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</si>
  <si>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</si>
  <si>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</si>
  <si>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</si>
  <si>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</si>
  <si>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</si>
  <si>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</si>
  <si>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</si>
  <si>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</si>
  <si>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</si>
  <si>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</si>
  <si>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</si>
  <si>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</si>
  <si>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</si>
  <si>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</si>
  <si>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</si>
  <si>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</si>
  <si>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</si>
  <si>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</si>
  <si>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</si>
  <si>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</si>
  <si>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</si>
  <si>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</si>
  <si>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</si>
  <si>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</si>
  <si>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</si>
  <si>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</si>
  <si>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</si>
  <si>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</si>
  <si>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</si>
  <si>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</si>
  <si>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</si>
  <si>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</si>
  <si>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</si>
  <si>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</si>
  <si>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</si>
  <si>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</si>
  <si>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</si>
  <si>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</si>
  <si>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</si>
  <si>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</si>
  <si>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</si>
  <si>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</si>
  <si>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</si>
  <si>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</si>
  <si>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</si>
  <si>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</si>
  <si>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高知県芸西村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</si>
  <si>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</si>
  <si>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</si>
  <si>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</si>
  <si>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</si>
  <si>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</si>
  <si>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</si>
  <si>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</si>
  <si>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</si>
  <si>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</si>
  <si>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</si>
  <si>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</si>
  <si>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</si>
  <si>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</si>
  <si>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</si>
  <si>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</si>
  <si>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</si>
  <si>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</si>
  <si>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</si>
  <si>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</si>
  <si>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</si>
  <si>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</si>
  <si>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</si>
  <si>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</si>
  <si>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</si>
  <si>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</si>
  <si>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</si>
  <si>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</si>
  <si>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</si>
  <si>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</si>
  <si>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</si>
  <si>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</si>
  <si>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</si>
  <si>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</si>
  <si>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</si>
  <si>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</si>
  <si>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</si>
  <si>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</si>
  <si>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</si>
  <si>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</si>
  <si>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</si>
  <si>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</si>
  <si>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</si>
  <si>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</si>
  <si>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</si>
  <si>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</si>
  <si>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</si>
  <si>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</si>
  <si>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</si>
  <si>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</si>
  <si>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</si>
  <si>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</si>
  <si>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</si>
  <si>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</si>
  <si>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</si>
  <si>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</si>
  <si>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</si>
  <si>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</si>
  <si>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</si>
  <si>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</si>
  <si>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</si>
  <si>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</si>
  <si>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</si>
  <si>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</si>
  <si>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</si>
  <si>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</si>
  <si>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</si>
  <si>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</si>
  <si>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</si>
  <si>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</si>
  <si>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</si>
  <si>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</si>
  <si>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</si>
  <si>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</si>
  <si>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</si>
  <si>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</si>
  <si>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</si>
  <si>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</si>
  <si>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</si>
  <si>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</si>
  <si>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</si>
  <si>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</si>
  <si>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</si>
  <si>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</si>
  <si>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</si>
  <si>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</si>
  <si>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</si>
  <si>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</si>
  <si>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</si>
  <si>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</si>
  <si>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</si>
  <si>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</si>
  <si>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</si>
  <si>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</si>
  <si>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</si>
  <si>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</si>
  <si>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</si>
  <si>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</si>
  <si>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</si>
  <si>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</si>
  <si>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</si>
  <si>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</si>
  <si>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</si>
  <si>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</si>
  <si>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</si>
  <si>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</si>
  <si>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</si>
  <si>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</si>
  <si>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</si>
  <si>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</si>
  <si>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</si>
  <si>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</si>
  <si>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</si>
  <si>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</si>
  <si>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</si>
  <si>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</si>
  <si>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</si>
  <si>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</si>
  <si>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</si>
  <si>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</si>
  <si>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</si>
  <si>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</si>
  <si>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その他</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</si>
  <si>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</si>
  <si>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</si>
  <si>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</si>
  <si>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</si>
  <si>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</si>
  <si>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</si>
  <si>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</si>
  <si>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</si>
  <si>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</si>
  <si>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</si>
  <si>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</si>
  <si>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</si>
  <si>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</si>
  <si>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</si>
  <si>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</si>
  <si>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</si>
  <si>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</si>
  <si>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</si>
  <si>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</si>
  <si>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</si>
  <si>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</si>
  <si>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</si>
  <si>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</si>
  <si>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</si>
  <si>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高知県芸西村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</si>
  <si>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</si>
  <si>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</si>
  <si>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</si>
  <si>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</si>
  <si>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</si>
  <si>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</si>
  <si>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</si>
  <si>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</si>
  <si>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</si>
  <si>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</si>
  <si>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</si>
  <si>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</si>
  <si>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</si>
  <si>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</si>
  <si>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</si>
  <si>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</si>
  <si>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</si>
  <si>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</si>
  <si>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</si>
  <si>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</si>
  <si>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芸西村代替輸送事業特別会計</t>
    <phoneticPr fontId="5"/>
  </si>
  <si>
    <t>芸西村住宅新築資金等特別会計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</si>
  <si>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</si>
  <si>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</si>
  <si>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</si>
  <si>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</si>
  <si>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</si>
  <si>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</si>
  <si>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</si>
  <si>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</si>
  <si>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</si>
  <si>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</si>
  <si>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</si>
  <si>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</si>
  <si>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</si>
  <si>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芸西村国民健康保険特別会計</t>
    <phoneticPr fontId="5"/>
  </si>
  <si>
    <t>芸西村介護保険事業特別会計</t>
    <phoneticPr fontId="5"/>
  </si>
  <si>
    <t>芸西村後期高齢者医療特別会計</t>
    <phoneticPr fontId="5"/>
  </si>
  <si>
    <t>芸西村簡易水道事業特別会計</t>
    <phoneticPr fontId="5"/>
  </si>
  <si>
    <t>法非適用企業</t>
    <phoneticPr fontId="5"/>
  </si>
  <si>
    <t>芸西村下水道事業特別会計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</si>
  <si>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</si>
  <si>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</si>
  <si>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</si>
  <si>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</si>
  <si>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</si>
  <si>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</si>
  <si>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</si>
  <si>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</si>
  <si>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</si>
  <si>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</si>
  <si>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</si>
  <si>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</si>
  <si>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</si>
  <si>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</si>
  <si>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</si>
  <si>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</si>
  <si>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</si>
  <si>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</si>
  <si>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</si>
  <si>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</si>
  <si>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</si>
  <si>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</si>
  <si>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</si>
  <si>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</si>
  <si>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</si>
  <si>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</si>
  <si>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</si>
  <si>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</si>
  <si>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</si>
  <si>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</si>
  <si>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</si>
  <si>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</si>
  <si>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</si>
  <si>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</si>
  <si>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</si>
  <si>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</si>
  <si>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</si>
  <si>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</si>
  <si>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</si>
  <si>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</si>
  <si>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</si>
  <si>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</si>
  <si>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</si>
  <si>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</si>
  <si>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</si>
  <si>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</si>
  <si>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</si>
  <si>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</si>
  <si>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</si>
  <si>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</si>
  <si>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</si>
  <si>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</si>
  <si>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</si>
  <si>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</si>
  <si>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</si>
  <si>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芸西村介護保険事業特別会計</t>
    <phoneticPr fontId="5"/>
  </si>
  <si>
    <t>-</t>
    <phoneticPr fontId="5"/>
  </si>
  <si>
    <t>将来負担比率（(Ｅ)－(Ｆ)）／（(Ｃ)－(Ｄ)）×１００</t>
    <rPh sb="0" eb="2">
      <t>ショウライ</t>
    </rPh>
    <rPh sb="2" eb="4">
      <t>フタン</t>
    </rPh>
    <rPh sb="4" eb="6">
      <t>ヒリツ</t>
    </rPh>
    <phoneticPr fontId="5"/>
  </si>
  <si>
    <t>芸西村後期高齢者医療特別会計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</si>
  <si>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</si>
  <si>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</si>
  <si>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</si>
  <si>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</si>
  <si>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</si>
  <si>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</si>
  <si>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</si>
  <si>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</si>
  <si>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</si>
  <si>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</si>
  <si>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</si>
  <si>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</si>
  <si>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</si>
  <si>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</si>
  <si>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</si>
  <si>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</si>
  <si>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</si>
  <si>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</si>
  <si>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</si>
  <si>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</si>
  <si>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</si>
  <si>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</si>
  <si>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</si>
  <si>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</si>
  <si>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</si>
  <si>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</si>
  <si>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</si>
  <si>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</si>
  <si>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</si>
  <si>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</si>
  <si>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</si>
  <si>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</si>
  <si>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</si>
  <si>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</si>
  <si>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</si>
  <si>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</si>
  <si>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</si>
  <si>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</si>
  <si>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</si>
  <si>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</si>
  <si>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</si>
  <si>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</si>
  <si>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</si>
  <si>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</si>
  <si>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</si>
  <si>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</si>
  <si>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</si>
  <si>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</si>
  <si>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</si>
  <si>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</si>
  <si>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</si>
  <si>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</si>
  <si>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</si>
  <si>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</si>
  <si>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</si>
  <si>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</si>
  <si>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</si>
  <si>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</si>
  <si>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</si>
  <si>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</si>
  <si>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</si>
  <si>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</si>
  <si>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</si>
  <si>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</si>
  <si>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</si>
  <si>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</si>
  <si>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</si>
  <si>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</si>
  <si>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</si>
  <si>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</si>
  <si>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</si>
  <si>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</si>
  <si>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</si>
  <si>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</si>
  <si>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</si>
  <si>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</si>
  <si>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</si>
  <si>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</si>
  <si>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</si>
  <si>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</si>
  <si>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</si>
  <si>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1.42</t>
  </si>
  <si>
    <t>▲ 4.21</t>
  </si>
  <si>
    <t>一般会計</t>
  </si>
  <si>
    <t>芸西村住宅新築資金等特別会計</t>
  </si>
  <si>
    <t>芸西村介護保険事業特別会計</t>
  </si>
  <si>
    <t>芸西村国民健康保険特別会計</t>
  </si>
  <si>
    <t>芸西村後期高齢者医療特別会計</t>
  </si>
  <si>
    <t>芸西村簡易水道事業特別会計</t>
  </si>
  <si>
    <t>芸西村下水道事業特別会計</t>
  </si>
  <si>
    <t>芸西村代替輸送事業特別会計</t>
  </si>
  <si>
    <t>その他会計（赤字）</t>
  </si>
  <si>
    <t>その他会計（黒字）</t>
  </si>
  <si>
    <t>高知県広域食肉センター事務組合</t>
    <rPh sb="0" eb="3">
      <t>コウチケン</t>
    </rPh>
    <rPh sb="3" eb="5">
      <t>コウイキ</t>
    </rPh>
    <rPh sb="5" eb="7">
      <t>ショクニク</t>
    </rPh>
    <rPh sb="11" eb="13">
      <t>ジム</t>
    </rPh>
    <rPh sb="13" eb="15">
      <t>クミアイ</t>
    </rPh>
    <phoneticPr fontId="5"/>
  </si>
  <si>
    <t>安芸広域市町村圏事務組合</t>
    <rPh sb="0" eb="2">
      <t>アキ</t>
    </rPh>
    <rPh sb="2" eb="4">
      <t>コウイキ</t>
    </rPh>
    <rPh sb="4" eb="7">
      <t>シチョウソン</t>
    </rPh>
    <rPh sb="7" eb="8">
      <t>ケン</t>
    </rPh>
    <rPh sb="8" eb="10">
      <t>ジム</t>
    </rPh>
    <rPh sb="10" eb="12">
      <t>クミアイ</t>
    </rPh>
    <phoneticPr fontId="5"/>
  </si>
  <si>
    <t>こうち人づくり広域連合</t>
    <rPh sb="3" eb="4">
      <t>ヒト</t>
    </rPh>
    <rPh sb="7" eb="9">
      <t>コウイキ</t>
    </rPh>
    <rPh sb="9" eb="11">
      <t>レンゴウ</t>
    </rPh>
    <phoneticPr fontId="5"/>
  </si>
  <si>
    <t>高知県市町村総合事務組合</t>
  </si>
  <si>
    <t>高知県後期高齢者医療広域連合</t>
  </si>
  <si>
    <t>安芸広域市町村圏特別養護老人ホーム組合</t>
  </si>
  <si>
    <t>香南斎場組合</t>
    <rPh sb="0" eb="2">
      <t>コウナン</t>
    </rPh>
    <rPh sb="2" eb="4">
      <t>サイジョウ</t>
    </rPh>
    <rPh sb="4" eb="6">
      <t>クミアイ</t>
    </rPh>
    <phoneticPr fontId="2"/>
  </si>
  <si>
    <t>一般会計</t>
    <rPh sb="0" eb="2">
      <t>イッパン</t>
    </rPh>
    <rPh sb="2" eb="4">
      <t>カイケイ</t>
    </rPh>
    <phoneticPr fontId="5"/>
  </si>
  <si>
    <t>交通災害共済事業特別会計</t>
    <rPh sb="0" eb="2">
      <t>コウツウ</t>
    </rPh>
    <rPh sb="2" eb="4">
      <t>サイガイ</t>
    </rPh>
    <rPh sb="4" eb="6">
      <t>キョウサイ</t>
    </rPh>
    <rPh sb="6" eb="8">
      <t>ジギョウ</t>
    </rPh>
    <rPh sb="8" eb="10">
      <t>トクベツ</t>
    </rPh>
    <rPh sb="10" eb="12">
      <t>カイケイ</t>
    </rPh>
    <phoneticPr fontId="5"/>
  </si>
  <si>
    <t>会館建設事業特別会計</t>
    <rPh sb="0" eb="2">
      <t>カイカン</t>
    </rPh>
    <rPh sb="2" eb="4">
      <t>ケンセツ</t>
    </rPh>
    <rPh sb="4" eb="6">
      <t>ジギョウ</t>
    </rPh>
    <rPh sb="6" eb="8">
      <t>トクベツ</t>
    </rPh>
    <rPh sb="8" eb="10">
      <t>カイケイ</t>
    </rPh>
    <phoneticPr fontId="5"/>
  </si>
  <si>
    <t>後期高齢者医療特別会計</t>
    <rPh sb="0" eb="2">
      <t>コウキ</t>
    </rPh>
    <rPh sb="2" eb="5">
      <t>コウレイシャ</t>
    </rPh>
    <rPh sb="5" eb="7">
      <t>イリョウ</t>
    </rPh>
    <rPh sb="7" eb="9">
      <t>トクベツ</t>
    </rPh>
    <rPh sb="9" eb="11">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</si>
  <si>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</si>
  <si>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</si>
  <si>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</si>
  <si>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</si>
  <si>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</si>
  <si>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</si>
  <si>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</si>
  <si>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</si>
  <si>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</si>
  <si>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これは繰上償還を行うなど村債残高を減らす財政運営を行ってきたためである。しかしながら、後年度以降には公共施設更新等による地方債発行が見込まれるため、これまで以上に公債費の適正化に取り組んでいく必要がある。</t>
    <rPh sb="0" eb="2">
      <t>ジッシツ</t>
    </rPh>
    <rPh sb="2" eb="4">
      <t>コウサイ</t>
    </rPh>
    <rPh sb="4" eb="5">
      <t>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41" eb="43">
      <t>クリアゲ</t>
    </rPh>
    <rPh sb="43" eb="45">
      <t>ショウカン</t>
    </rPh>
    <rPh sb="46" eb="47">
      <t>オコナ</t>
    </rPh>
    <rPh sb="50" eb="51">
      <t>ソン</t>
    </rPh>
    <rPh sb="51" eb="52">
      <t>サイ</t>
    </rPh>
    <rPh sb="52" eb="54">
      <t>ザンダカ</t>
    </rPh>
    <rPh sb="55" eb="56">
      <t>ヘ</t>
    </rPh>
    <rPh sb="58" eb="60">
      <t>ザイセイ</t>
    </rPh>
    <rPh sb="60" eb="62">
      <t>ウンエイ</t>
    </rPh>
    <rPh sb="63" eb="64">
      <t>オコナ</t>
    </rPh>
    <rPh sb="81" eb="84">
      <t>コウネンド</t>
    </rPh>
    <rPh sb="84" eb="86">
      <t>イコウ</t>
    </rPh>
    <rPh sb="88" eb="90">
      <t>コウキョウ</t>
    </rPh>
    <rPh sb="90" eb="92">
      <t>シセツ</t>
    </rPh>
    <rPh sb="92" eb="94">
      <t>コウシン</t>
    </rPh>
    <rPh sb="94" eb="95">
      <t>トウ</t>
    </rPh>
    <rPh sb="98" eb="101">
      <t>チホウサイ</t>
    </rPh>
    <rPh sb="101" eb="103">
      <t>ハッコウ</t>
    </rPh>
    <rPh sb="104" eb="106">
      <t>ミコ</t>
    </rPh>
    <rPh sb="116" eb="118">
      <t>イジョウ</t>
    </rPh>
    <rPh sb="119" eb="121">
      <t>コウサイ</t>
    </rPh>
    <rPh sb="121" eb="122">
      <t>ヒ</t>
    </rPh>
    <rPh sb="123" eb="126">
      <t>テキセイカ</t>
    </rPh>
    <rPh sb="127" eb="128">
      <t>ト</t>
    </rPh>
    <rPh sb="129" eb="130">
      <t>ク</t>
    </rPh>
    <rPh sb="134" eb="136">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</si>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</sst>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98647</c:v>
                </c:pt>
                <c:pt idx="1">
                  <c:v>158444</c:v>
                </c:pt>
                <c:pt idx="2">
                  <c:v>246256</c:v>
                </c:pt>
                <c:pt idx="3">
                  <c:v>154213</c:v>
                </c:pt>
                <c:pt idx="4">
                  <c:v>81495</c:v>
                </c:pt>
              </c:numCache>
            </c:numRef>
          </c:val>
        </c:ser>
        <c:marker val="1"/>
        <c:axId val="116468352"/>
        <c:axId val="116675328"/>
      </c:lineChart>
      <c:catAx>
        <c:axId val="116468352"/>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75328"/>
        <c:crosses val="autoZero"/>
        <c:auto val="1"/>
        <c:lblAlgn val="ctr"/>
        <c:lblOffset val="100"/>
        <c:tickLblSkip val="1"/>
        <c:tickMarkSkip val="1"/>
      </c:catAx>
      <c:valAx>
        <c:axId val="116675328"/>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468352"/>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15.06</c:v>
                </c:pt>
                <c:pt idx="1">
                  <c:v>3.11</c:v>
                </c:pt>
                <c:pt idx="2">
                  <c:v>12.57</c:v>
                </c:pt>
                <c:pt idx="3">
                  <c:v>5.91</c:v>
                </c:pt>
                <c:pt idx="4">
                  <c:v>5.74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23.4</c:v>
                </c:pt>
                <c:pt idx="1">
                  <c:v>23.64</c:v>
                </c:pt>
                <c:pt idx="2">
                  <c:v>23.54</c:v>
                </c:pt>
                <c:pt idx="3">
                  <c:v>26.53</c:v>
                </c:pt>
                <c:pt idx="4">
                  <c:v>25.18</c:v>
                </c:pt>
              </c:numCache>
            </c:numRef>
          </c:val>
        </c:ser>
        <c:gapWidth val="250"/>
        <c:overlap val="100"/>
        <c:axId val="130418176"/>
        <c:axId val="13042009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4.99</c:v>
                </c:pt>
                <c:pt idx="1">
                  <c:v>-1.42</c:v>
                </c:pt>
                <c:pt idx="2">
                  <c:v>9.52</c:v>
                </c:pt>
                <c:pt idx="3">
                  <c:v>-4.21</c:v>
                </c:pt>
                <c:pt idx="4">
                  <c:v>5.43</c:v>
                </c:pt>
              </c:numCache>
            </c:numRef>
          </c:val>
        </c:ser>
        <c:marker val="1"/>
        <c:axId val="130418176"/>
        <c:axId val="130420096"/>
      </c:lineChart>
      <c:catAx>
        <c:axId val="13041817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420096"/>
        <c:crosses val="autoZero"/>
        <c:auto val="1"/>
        <c:lblAlgn val="ctr"/>
        <c:lblOffset val="100"/>
        <c:tickLblSkip val="1"/>
        <c:tickMarkSkip val="1"/>
      </c:catAx>
      <c:valAx>
        <c:axId val="13042009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4181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芸西村代替輸送事業特別会計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芸西村下水道事業特別会計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0.01</c:v>
                </c:pt>
                <c:pt idx="8">
                  <c:v>#N/A</c:v>
                </c:pt>
                <c:pt idx="9">
                  <c:v>0</c:v>
                </c:pt>
              </c:numCache>
            </c:numRef>
          </c:val>
        </c:ser>
        <c:ser>
          <c:idx val="4"/>
          <c:order val="4"/>
          <c:tx>
            <c:strRef>
              <c:f>データシート!$A$31</c:f>
              <c:strCache>
                <c:ptCount val="1"/>
                <c:pt idx="0">
                  <c:v>芸西村簡易水道事業特別会計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0.1</c:v>
                </c:pt>
                <c:pt idx="4">
                  <c:v>#N/A</c:v>
                </c:pt>
                <c:pt idx="5">
                  <c:v>0.13</c:v>
                </c:pt>
                <c:pt idx="6">
                  <c:v>#N/A</c:v>
                </c:pt>
                <c:pt idx="7">
                  <c:v>0.17</c:v>
                </c:pt>
                <c:pt idx="8">
                  <c:v>#N/A</c:v>
                </c:pt>
                <c:pt idx="9">
                  <c:v>0.02</c:v>
                </c:pt>
              </c:numCache>
            </c:numRef>
          </c:val>
        </c:ser>
        <c:ser>
          <c:idx val="5"/>
          <c:order val="5"/>
          <c:tx>
            <c:strRef>
              <c:f>データシート!$A$32</c:f>
              <c:strCache>
                <c:ptCount val="1"/>
                <c:pt idx="0">
                  <c:v>芸西村後期高齢者医療特別会計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0.03</c:v>
                </c:pt>
                <c:pt idx="4">
                  <c:v>#N/A</c:v>
                </c:pt>
                <c:pt idx="5">
                  <c:v>0.05</c:v>
                </c:pt>
                <c:pt idx="6">
                  <c:v>#N/A</c:v>
                </c:pt>
                <c:pt idx="7">
                  <c:v>0.04</c:v>
                </c:pt>
                <c:pt idx="8">
                  <c:v>#N/A</c:v>
                </c:pt>
                <c:pt idx="9">
                  <c:v>0.06</c:v>
                </c:pt>
              </c:numCache>
            </c:numRef>
          </c:val>
        </c:ser>
        <c:ser>
          <c:idx val="6"/>
          <c:order val="6"/>
          <c:tx>
            <c:strRef>
              <c:f>データシート!$A$33</c:f>
              <c:strCache>
                <c:ptCount val="1"/>
                <c:pt idx="0">
                  <c:v>芸西村国民健康保険特別会計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0.71</c:v>
                </c:pt>
                <c:pt idx="2">
                  <c:v>#N/A</c:v>
                </c:pt>
                <c:pt idx="3">
                  <c:v>1.55</c:v>
                </c:pt>
                <c:pt idx="4">
                  <c:v>#N/A</c:v>
                </c:pt>
                <c:pt idx="5">
                  <c:v>0.59</c:v>
                </c:pt>
                <c:pt idx="6">
                  <c:v>#N/A</c:v>
                </c:pt>
                <c:pt idx="7">
                  <c:v>1.52</c:v>
                </c:pt>
                <c:pt idx="8">
                  <c:v>#N/A</c:v>
                </c:pt>
                <c:pt idx="9">
                  <c:v>0.06</c:v>
                </c:pt>
              </c:numCache>
            </c:numRef>
          </c:val>
        </c:ser>
        <c:ser>
          <c:idx val="7"/>
          <c:order val="7"/>
          <c:tx>
            <c:strRef>
              <c:f>データシート!$A$34</c:f>
              <c:strCache>
                <c:ptCount val="1"/>
                <c:pt idx="0">
                  <c:v>芸西村介護保険事業特別会計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0.53</c:v>
                </c:pt>
                <c:pt idx="2">
                  <c:v>#N/A</c:v>
                </c:pt>
                <c:pt idx="3">
                  <c:v>0.41</c:v>
                </c:pt>
                <c:pt idx="4">
                  <c:v>#N/A</c:v>
                </c:pt>
                <c:pt idx="5">
                  <c:v>0.28999999999999998</c:v>
                </c:pt>
                <c:pt idx="6">
                  <c:v>#N/A</c:v>
                </c:pt>
                <c:pt idx="7">
                  <c:v>0.51</c:v>
                </c:pt>
                <c:pt idx="8">
                  <c:v>#N/A</c:v>
                </c:pt>
                <c:pt idx="9">
                  <c:v>0.09</c:v>
                </c:pt>
              </c:numCache>
            </c:numRef>
          </c:val>
        </c:ser>
        <c:ser>
          <c:idx val="8"/>
          <c:order val="8"/>
          <c:tx>
            <c:strRef>
              <c:f>データシート!$A$35</c:f>
              <c:strCache>
                <c:ptCount val="1"/>
                <c:pt idx="0">
                  <c:v>芸西村住宅新築資金等特別会計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0.05</c:v>
                </c:pt>
                <c:pt idx="4">
                  <c:v>#N/A</c:v>
                </c:pt>
                <c:pt idx="5">
                  <c:v>0.16</c:v>
                </c:pt>
                <c:pt idx="6">
                  <c:v>#N/A</c:v>
                </c:pt>
                <c:pt idx="7">
                  <c:v>0.19</c:v>
                </c:pt>
                <c:pt idx="8">
                  <c:v>#N/A</c:v>
                </c:pt>
                <c:pt idx="9">
                  <c:v>0.15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15.06</c:v>
                </c:pt>
                <c:pt idx="2">
                  <c:v>#N/A</c:v>
                </c:pt>
                <c:pt idx="3">
                  <c:v>3.06</c:v>
                </c:pt>
                <c:pt idx="4">
                  <c:v>#N/A</c:v>
                </c:pt>
                <c:pt idx="5">
                  <c:v>12.4</c:v>
                </c:pt>
                <c:pt idx="6">
                  <c:v>#N/A</c:v>
                </c:pt>
                <c:pt idx="7">
                  <c:v>5.71</c:v>
                </c:pt>
                <c:pt idx="8">
                  <c:v>#N/A</c:v>
                </c:pt>
                <c:pt idx="9">
                  <c:v>5.58</c:v>
                </c:pt>
              </c:numCache>
            </c:numRef>
          </c:val>
        </c:ser>
        <c:overlap val="100"/>
        <c:axId val="131592192"/>
        <c:axId val="131593728"/>
      </c:barChart>
      <c:catAx>
        <c:axId val="1315921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93728"/>
        <c:crosses val="autoZero"/>
        <c:auto val="1"/>
        <c:lblAlgn val="ctr"/>
        <c:lblOffset val="100"/>
        <c:tickLblSkip val="1"/>
        <c:tickMarkSkip val="1"/>
      </c:catAx>
      <c:valAx>
        <c:axId val="1315937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9219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280</c:v>
                </c:pt>
                <c:pt idx="5">
                  <c:v>284</c:v>
                </c:pt>
                <c:pt idx="8">
                  <c:v>275</c:v>
                </c:pt>
                <c:pt idx="11">
                  <c:v>282</c:v>
                </c:pt>
                <c:pt idx="14">
                  <c:v>315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28</c:v>
                </c:pt>
                <c:pt idx="6">
                  <c:v>28</c:v>
                </c:pt>
                <c:pt idx="9">
                  <c:v>28</c:v>
                </c:pt>
                <c:pt idx="12">
                  <c:v>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138</c:v>
                </c:pt>
                <c:pt idx="3">
                  <c:v>125</c:v>
                </c:pt>
                <c:pt idx="6">
                  <c:v>133</c:v>
                </c:pt>
                <c:pt idx="9">
                  <c:v>142</c:v>
                </c:pt>
                <c:pt idx="12">
                  <c:v>150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328</c:v>
                </c:pt>
                <c:pt idx="3">
                  <c:v>283</c:v>
                </c:pt>
                <c:pt idx="6">
                  <c:v>253</c:v>
                </c:pt>
                <c:pt idx="9">
                  <c:v>243</c:v>
                </c:pt>
                <c:pt idx="12">
                  <c:v>257</c:v>
                </c:pt>
              </c:numCache>
            </c:numRef>
          </c:val>
        </c:ser>
        <c:gapWidth val="100"/>
        <c:overlap val="100"/>
        <c:axId val="132396928"/>
        <c:axId val="13241139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214</c:v>
                </c:pt>
                <c:pt idx="2">
                  <c:v>#N/A</c:v>
                </c:pt>
                <c:pt idx="3">
                  <c:v>#N/A</c:v>
                </c:pt>
                <c:pt idx="4">
                  <c:v>152</c:v>
                </c:pt>
                <c:pt idx="5">
                  <c:v>#N/A</c:v>
                </c:pt>
                <c:pt idx="6">
                  <c:v>#N/A</c:v>
                </c:pt>
                <c:pt idx="7">
                  <c:v>139</c:v>
                </c:pt>
                <c:pt idx="8">
                  <c:v>#N/A</c:v>
                </c:pt>
                <c:pt idx="9">
                  <c:v>#N/A</c:v>
                </c:pt>
                <c:pt idx="10">
                  <c:v>131</c:v>
                </c:pt>
                <c:pt idx="11">
                  <c:v>#N/A</c:v>
                </c:pt>
                <c:pt idx="12">
                  <c:v>#N/A</c:v>
                </c:pt>
                <c:pt idx="13">
                  <c:v>120</c:v>
                </c:pt>
                <c:pt idx="14">
                  <c:v>#N/A</c:v>
                </c:pt>
              </c:numCache>
            </c:numRef>
          </c:val>
        </c:ser>
        <c:marker val="1"/>
        <c:axId val="132396928"/>
        <c:axId val="132411392"/>
      </c:lineChart>
      <c:catAx>
        <c:axId val="13239692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411392"/>
        <c:crosses val="autoZero"/>
        <c:auto val="1"/>
        <c:lblAlgn val="ctr"/>
        <c:lblOffset val="100"/>
        <c:tickLblSkip val="1"/>
        <c:tickMarkSkip val="1"/>
      </c:catAx>
      <c:valAx>
        <c:axId val="13241139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96928"/>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2954</c:v>
                </c:pt>
                <c:pt idx="5">
                  <c:v>3167</c:v>
                </c:pt>
                <c:pt idx="8">
                  <c:v>3099</c:v>
                </c:pt>
                <c:pt idx="11">
                  <c:v>3013</c:v>
                </c:pt>
                <c:pt idx="14">
                  <c:v>2946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310</c:v>
                </c:pt>
                <c:pt idx="5">
                  <c:v>256</c:v>
                </c:pt>
                <c:pt idx="8">
                  <c:v>322</c:v>
                </c:pt>
                <c:pt idx="11">
                  <c:v>303</c:v>
                </c:pt>
                <c:pt idx="14">
                  <c:v>257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2803</c:v>
                </c:pt>
                <c:pt idx="5">
                  <c:v>2900</c:v>
                </c:pt>
                <c:pt idx="8">
                  <c:v>2943</c:v>
                </c:pt>
                <c:pt idx="11">
                  <c:v>3160</c:v>
                </c:pt>
                <c:pt idx="14">
                  <c:v>3264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398</c:v>
                </c:pt>
                <c:pt idx="3">
                  <c:v>384</c:v>
                </c:pt>
                <c:pt idx="6">
                  <c:v>419</c:v>
                </c:pt>
                <c:pt idx="9">
                  <c:v>360</c:v>
                </c:pt>
                <c:pt idx="12">
                  <c:v>342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221</c:v>
                </c:pt>
                <c:pt idx="3">
                  <c:v>197</c:v>
                </c:pt>
                <c:pt idx="6">
                  <c:v>172</c:v>
                </c:pt>
                <c:pt idx="9">
                  <c:v>146</c:v>
                </c:pt>
                <c:pt idx="12">
                  <c:v>121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2191</c:v>
                </c:pt>
                <c:pt idx="3">
                  <c:v>2063</c:v>
                </c:pt>
                <c:pt idx="6">
                  <c:v>2164</c:v>
                </c:pt>
                <c:pt idx="9">
                  <c:v>2223</c:v>
                </c:pt>
                <c:pt idx="12">
                  <c:v>2222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2323</c:v>
                </c:pt>
                <c:pt idx="3">
                  <c:v>2189</c:v>
                </c:pt>
                <c:pt idx="6">
                  <c:v>2435</c:v>
                </c:pt>
                <c:pt idx="9">
                  <c:v>2442</c:v>
                </c:pt>
                <c:pt idx="12">
                  <c:v>2292</c:v>
                </c:pt>
              </c:numCache>
            </c:numRef>
          </c:val>
        </c:ser>
        <c:gapWidth val="100"/>
        <c:overlap val="100"/>
        <c:axId val="132459904"/>
        <c:axId val="13247846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32459904"/>
        <c:axId val="132478464"/>
      </c:lineChart>
      <c:catAx>
        <c:axId val="1324599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478464"/>
        <c:crosses val="autoZero"/>
        <c:auto val="1"/>
        <c:lblAlgn val="ctr"/>
        <c:lblOffset val="100"/>
        <c:tickLblSkip val="1"/>
        <c:tickMarkSkip val="1"/>
      </c:catAx>
      <c:valAx>
        <c:axId val="1324784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5990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6"/>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{065A7066-C2D0-4986-9FD2-212527D74A0E}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{908B2763-D193-4948-811C-9C1047333CF4}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{4E7AE271-D592-4B6D-8717-A0CDC6425251}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{4E938822-053B-488A-9EA6-9F8B373053F3}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{36FB9435-4544-476B-A913-27C4B068AE6D}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{817F8D78-DB11-4441-9751-AD49D5385BE2}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{31CB77C6-BC3B-421B-9B2F-812CBBB856B3}</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{FBEDA41A-7994-4C00-B8BE-FC979E6FAFDC}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{25DAACDF-6B3A-495E-B3DB-732733785B1A}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{ED285267-4BA1-4A5E-8CCC-ADFE4BEB51A8}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2693376"/>
        <c:axId val="133064192"/>
      </c:scatterChart>
      <c:valAx>
        <c:axId val="132693376"/>
        <c:scaling>
          <c:orientation val="minMax"/>
        </c:scaling>
        <c:axPos val="b"/>
        <c:title>
          <c:tx>
            <c:rich>
              <a:bodyPr/>
              <a:lstStyle/>
              <a:p>
                <a:pPr>
                  <a:defRPr/>
                </a:pPr>
                <a:r>
                  <a:rPr lang="ja-JP" altLang="en-US" sz="1050" b="0"/>
                  <a:t>有形固定資産減価償却率</a:t>
                </a:r>
              </a:p>
            </c:rich>
          </c:tx>
          <c:layout>
            <c:manualLayout>
              <c:xMode val="edge"/>
              <c:yMode val="edge"/>
              <c:x val="0.41341553300957234"/>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064192"/>
        <c:crosses val="autoZero"/>
        <c:crossBetween val="midCat"/>
      </c:valAx>
      <c:valAx>
        <c:axId val="13306419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2693376"/>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78" l="0.70000000000000062" r="0.70000000000000062" t="0.750000000000000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6"/>
          <c:y val="4.7118521949462297E-2"/>
          <c:w val="0.84704431781868661"/>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{CE3FA58A-66AE-4871-BF4A-59957B2D365C}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{FB2EC987-F937-445D-8037-8024FE15190D}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{782BB984-C281-41E1-A434-0D806E9342AB}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{3425831A-CCB6-4518-8030-0AAEA9270823}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{894BE96D-54EC-437D-A907-27A7D5195C62}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14.1</c:v>
                </c:pt>
                <c:pt idx="1">
                  <c:v>12.7</c:v>
                </c:pt>
                <c:pt idx="2">
                  <c:v>11</c:v>
                </c:pt>
                <c:pt idx="3">
                  <c:v>9.3000000000000007</c:v>
                </c:pt>
                <c:pt idx="4">
                  <c:v>8.5</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{27CB011C-58E5-4D86-9B25-E5DCF3F472FD}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{62AFE8D9-3955-4223-AC73-BC9D5E5D5A9A}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{4E3A3F00-EDAF-4B66-99A9-43DEC0E8FEEA}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{CC42DBE0-F6B6-4C4E-9B76-40F3AE1E6CF3}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{71A95942-2E0A-4B4B-8A23-BCF3943CF078}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32593920"/>
        <c:axId val="132612480"/>
      </c:scatterChart>
      <c:valAx>
        <c:axId val="132593920"/>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612480"/>
        <c:crosses val="autoZero"/>
        <c:crossBetween val="midCat"/>
      </c:valAx>
      <c:valAx>
        <c:axId val="132612480"/>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2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2593920"/>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78" l="0.70000000000000062" r="0.70000000000000062" t="0.750000000000000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は過去３カ年平均８．５％となっており、対前年０．８ポイント減となっている。元利償還金については、防災対策事業の償還などにより今後増加傾向にあるため、繰上償還を行うなど村債残高を減らす財政運営に努める。また、起債事業についても交付税措置のある事業を優先してきたため、算入公債費等が伸びている。公営企業債の元利償還金に対する繰入金の増加分は主に公共下水道事業に係るものとなっている。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等の地方債の現在高は、繰上償還の実施、起債発行額が前年比２１．２％減だったため減少している。公営企業債等繰入見込額は、簡易水道事業分、下水道事業分が微減になっています。また、施設整備基金等を積み立てたことにより充当可能基金が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しかしながら、後年度以降には公共施設更新による起債発行や基金取崩、地方債現在高が増加することが見込まれるため、任意の繰上償還の実施や新規発行債を抑制していく。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3,881
3,851
39.60
3,071,504
2,953,300
105,017
1,828,747
2,292,305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3,881
3,851
39.60
3,071,504
2,953,300
105,017
1,828,747
2,292,305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3,881
3,851
39.60
3,071,504
2,953,300
105,017
1,828,747
2,292,305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3,881
3,851
39.60
3,071,504
2,953,300
105,017
1,828,747
2,292,305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財政力指数は前年度より増となっているが、人口の減少や基幹産業である農業者の高齢化等により今後も大幅な税収の伸びは見込めないため、歳出の削減を進める一方、地方税の徴収率向上対策を中心に歳入の確保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69" name="直線コネクタ 68"/>
        <xdr:cNvCxnSpPr/>
      </xdr:nvCxnSpPr>
      <xdr:spPr>
        <a:xfrm flipV="1">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2" name="直線コネクタ 71"/>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78015</xdr:rowOff>
    </xdr:to>
    <xdr:cxnSp macro="">
      <xdr:nvCxnSpPr>
        <xdr:cNvPr id="75" name="直線コネクタ 74"/>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60778</xdr:rowOff>
    </xdr:from>
    <xdr:to>
      <xdr:col>3</xdr:col>
      <xdr:colOff>279400</xdr:colOff>
      <xdr:row>43</xdr:row>
      <xdr:rowOff>78015</xdr:rowOff>
    </xdr:to>
    <xdr:cxnSp macro="">
      <xdr:nvCxnSpPr>
        <xdr:cNvPr id="78" name="直線コネクタ 77"/>
        <xdr:cNvCxnSpPr/>
      </xdr:nvCxnSpPr>
      <xdr:spPr>
        <a:xfrm>
          <a:off x="1447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88" name="円/楕円 87"/>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26505</xdr:rowOff>
    </xdr:from>
    <xdr:ext cx="762000" cy="259045"/>
    <xdr:sp macro="" textlink="">
      <xdr:nvSpPr>
        <xdr:cNvPr id="89" name="財政力該当値テキスト"/>
        <xdr:cNvSpPr txBox="1"/>
      </xdr:nvSpPr>
      <xdr:spPr>
        <a:xfrm>
          <a:off x="50419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0" name="円/楕円 89"/>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91" name="テキスト ボックス 90"/>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93" name="テキスト ボックス 92"/>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4" name="円/楕円 93"/>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95" name="テキスト ボックス 94"/>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6" name="円/楕円 95"/>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97" name="テキスト ボックス 96"/>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経常収支比率は前年度より</a:t>
          </a:r>
          <a:r>
            <a:rPr kumimoji="1" lang="en-US" altLang="ja-JP" sz="1200">
              <a:solidFill>
                <a:srgbClr val="FF0000"/>
              </a:solidFill>
              <a:effectLst/>
              <a:latin typeface="+mn-lt"/>
              <a:ea typeface="+mn-ea"/>
              <a:cs typeface="+mn-cs"/>
            </a:rPr>
            <a:t>2.3</a:t>
          </a:r>
          <a:r>
            <a:rPr kumimoji="1" lang="ja-JP" altLang="ja-JP" sz="1200">
              <a:solidFill>
                <a:schemeClr val="dk1"/>
              </a:solidFill>
              <a:effectLst/>
              <a:latin typeface="+mn-lt"/>
              <a:ea typeface="+mn-ea"/>
              <a:cs typeface="+mn-cs"/>
            </a:rPr>
            <a:t>ポイント減となっているが、類似団体と比較すると大きく上回っている。減少要因としては、物件費、公債費の増加、特別会計への繰出金などの歳出が増加しているものの、普通交付税等の一般財源の増加により減少している。しかし、歳出は増加傾向にあ</a:t>
          </a:r>
          <a:r>
            <a:rPr kumimoji="1" lang="ja-JP" altLang="en-US" sz="1200">
              <a:solidFill>
                <a:srgbClr val="FF0000"/>
              </a:solidFill>
              <a:effectLst/>
              <a:latin typeface="+mn-lt"/>
              <a:ea typeface="+mn-ea"/>
              <a:cs typeface="+mn-cs"/>
            </a:rPr>
            <a:t>る</a:t>
          </a:r>
          <a:r>
            <a:rPr kumimoji="1" lang="ja-JP" altLang="ja-JP" sz="1200">
              <a:solidFill>
                <a:schemeClr val="dk1"/>
              </a:solidFill>
              <a:effectLst/>
              <a:latin typeface="+mn-lt"/>
              <a:ea typeface="+mn-ea"/>
              <a:cs typeface="+mn-cs"/>
            </a:rPr>
            <a:t>ので今後も財源の確保と優先度の低い事務事業の計画的な縮小・廃止に取り組み、経常経費の削減に努める。 </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74083</xdr:rowOff>
    </xdr:from>
    <xdr:to>
      <xdr:col>7</xdr:col>
      <xdr:colOff>152400</xdr:colOff>
      <xdr:row>63</xdr:row>
      <xdr:rowOff>166581</xdr:rowOff>
    </xdr:to>
    <xdr:cxnSp macro="">
      <xdr:nvCxnSpPr>
        <xdr:cNvPr id="132" name="直線コネクタ 131"/>
        <xdr:cNvCxnSpPr/>
      </xdr:nvCxnSpPr>
      <xdr:spPr>
        <a:xfrm flipV="1">
          <a:off x="4114800" y="10875433"/>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82127</xdr:rowOff>
    </xdr:from>
    <xdr:to>
      <xdr:col>6</xdr:col>
      <xdr:colOff>0</xdr:colOff>
      <xdr:row>63</xdr:row>
      <xdr:rowOff>166581</xdr:rowOff>
    </xdr:to>
    <xdr:cxnSp macro="">
      <xdr:nvCxnSpPr>
        <xdr:cNvPr id="135" name="直線コネクタ 134"/>
        <xdr:cNvCxnSpPr/>
      </xdr:nvCxnSpPr>
      <xdr:spPr>
        <a:xfrm>
          <a:off x="3225800" y="10883477"/>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82127</xdr:rowOff>
    </xdr:from>
    <xdr:to>
      <xdr:col>4</xdr:col>
      <xdr:colOff>482600</xdr:colOff>
      <xdr:row>63</xdr:row>
      <xdr:rowOff>82127</xdr:rowOff>
    </xdr:to>
    <xdr:cxnSp macro="">
      <xdr:nvCxnSpPr>
        <xdr:cNvPr id="138" name="直線コネクタ 137"/>
        <xdr:cNvCxnSpPr/>
      </xdr:nvCxnSpPr>
      <xdr:spPr>
        <a:xfrm>
          <a:off x="2336800" y="108834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82127</xdr:rowOff>
    </xdr:from>
    <xdr:to>
      <xdr:col>3</xdr:col>
      <xdr:colOff>279400</xdr:colOff>
      <xdr:row>63</xdr:row>
      <xdr:rowOff>98213</xdr:rowOff>
    </xdr:to>
    <xdr:cxnSp macro="">
      <xdr:nvCxnSpPr>
        <xdr:cNvPr id="141" name="直線コネクタ 140"/>
        <xdr:cNvCxnSpPr/>
      </xdr:nvCxnSpPr>
      <xdr:spPr>
        <a:xfrm flipV="1">
          <a:off x="1447800" y="108834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51" name="円/楕円 150"/>
        <xdr:cNvSpPr/>
      </xdr:nvSpPr>
      <xdr:spPr>
        <a:xfrm>
          <a:off x="49022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166810</xdr:rowOff>
    </xdr:from>
    <xdr:ext cx="762000" cy="259045"/>
    <xdr:sp macro="" textlink="">
      <xdr:nvSpPr>
        <xdr:cNvPr id="152" name="財政構造の弾力性該当値テキスト"/>
        <xdr:cNvSpPr txBox="1"/>
      </xdr:nvSpPr>
      <xdr:spPr>
        <a:xfrm>
          <a:off x="5041900" y="1079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115781</xdr:rowOff>
    </xdr:from>
    <xdr:to>
      <xdr:col>6</xdr:col>
      <xdr:colOff>50800</xdr:colOff>
      <xdr:row>64</xdr:row>
      <xdr:rowOff>45931</xdr:rowOff>
    </xdr:to>
    <xdr:sp macro="" textlink="">
      <xdr:nvSpPr>
        <xdr:cNvPr id="153" name="円/楕円 152"/>
        <xdr:cNvSpPr/>
      </xdr:nvSpPr>
      <xdr:spPr>
        <a:xfrm>
          <a:off x="4064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30708</xdr:rowOff>
    </xdr:from>
    <xdr:ext cx="736600" cy="259045"/>
    <xdr:sp macro="" textlink="">
      <xdr:nvSpPr>
        <xdr:cNvPr id="154" name="テキスト ボックス 153"/>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31327</xdr:rowOff>
    </xdr:from>
    <xdr:to>
      <xdr:col>4</xdr:col>
      <xdr:colOff>533400</xdr:colOff>
      <xdr:row>63</xdr:row>
      <xdr:rowOff>132927</xdr:rowOff>
    </xdr:to>
    <xdr:sp macro="" textlink="">
      <xdr:nvSpPr>
        <xdr:cNvPr id="155" name="円/楕円 154"/>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56" name="テキスト ボックス 155"/>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31327</xdr:rowOff>
    </xdr:from>
    <xdr:to>
      <xdr:col>3</xdr:col>
      <xdr:colOff>330200</xdr:colOff>
      <xdr:row>63</xdr:row>
      <xdr:rowOff>132927</xdr:rowOff>
    </xdr:to>
    <xdr:sp macro="" textlink="">
      <xdr:nvSpPr>
        <xdr:cNvPr id="157" name="円/楕円 156"/>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117704</xdr:rowOff>
    </xdr:from>
    <xdr:ext cx="762000" cy="259045"/>
    <xdr:sp macro="" textlink="">
      <xdr:nvSpPr>
        <xdr:cNvPr id="158" name="テキスト ボックス 157"/>
        <xdr:cNvSpPr txBox="1"/>
      </xdr:nvSpPr>
      <xdr:spPr>
        <a:xfrm>
          <a:off x="1955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47413</xdr:rowOff>
    </xdr:from>
    <xdr:to>
      <xdr:col>2</xdr:col>
      <xdr:colOff>127000</xdr:colOff>
      <xdr:row>63</xdr:row>
      <xdr:rowOff>149013</xdr:rowOff>
    </xdr:to>
    <xdr:sp macro="" textlink="">
      <xdr:nvSpPr>
        <xdr:cNvPr id="159" name="円/楕円 158"/>
        <xdr:cNvSpPr/>
      </xdr:nvSpPr>
      <xdr:spPr>
        <a:xfrm>
          <a:off x="1397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133790</xdr:rowOff>
    </xdr:from>
    <xdr:ext cx="762000" cy="259045"/>
    <xdr:sp macro="" textlink="">
      <xdr:nvSpPr>
        <xdr:cNvPr id="160" name="テキスト ボックス 159"/>
        <xdr:cNvSpPr txBox="1"/>
      </xdr:nvSpPr>
      <xdr:spPr>
        <a:xfrm>
          <a:off x="1066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[260,961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年度は前年度に比べ</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25,861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円の増となったが、類似団体との比較では</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126,083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円下回っている。平成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年度の増加要因は、職員給与費の増加により人件費の増加、電算システム改修等の委託等による物件費の増加である。今後も定員適正化計画による人件費削減、事業の分散化等への取り組みに努める。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125905</xdr:rowOff>
    </xdr:from>
    <xdr:to>
      <xdr:col>7</xdr:col>
      <xdr:colOff>152400</xdr:colOff>
      <xdr:row>81</xdr:row>
      <xdr:rowOff>155622</xdr:rowOff>
    </xdr:to>
    <xdr:cxnSp macro="">
      <xdr:nvCxnSpPr>
        <xdr:cNvPr id="196" name="直線コネクタ 195"/>
        <xdr:cNvCxnSpPr/>
      </xdr:nvCxnSpPr>
      <xdr:spPr>
        <a:xfrm>
          <a:off x="4114800" y="14013355"/>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118576</xdr:rowOff>
    </xdr:from>
    <xdr:to>
      <xdr:col>6</xdr:col>
      <xdr:colOff>0</xdr:colOff>
      <xdr:row>81</xdr:row>
      <xdr:rowOff>125905</xdr:rowOff>
    </xdr:to>
    <xdr:cxnSp macro="">
      <xdr:nvCxnSpPr>
        <xdr:cNvPr id="199" name="直線コネクタ 198"/>
        <xdr:cNvCxnSpPr/>
      </xdr:nvCxnSpPr>
      <xdr:spPr>
        <a:xfrm>
          <a:off x="3225800" y="14006026"/>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118080</xdr:rowOff>
    </xdr:from>
    <xdr:to>
      <xdr:col>4</xdr:col>
      <xdr:colOff>482600</xdr:colOff>
      <xdr:row>81</xdr:row>
      <xdr:rowOff>118576</xdr:rowOff>
    </xdr:to>
    <xdr:cxnSp macro="">
      <xdr:nvCxnSpPr>
        <xdr:cNvPr id="202" name="直線コネクタ 201"/>
        <xdr:cNvCxnSpPr/>
      </xdr:nvCxnSpPr>
      <xdr:spPr>
        <a:xfrm>
          <a:off x="2336800" y="14005530"/>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116858</xdr:rowOff>
    </xdr:from>
    <xdr:to>
      <xdr:col>3</xdr:col>
      <xdr:colOff>279400</xdr:colOff>
      <xdr:row>81</xdr:row>
      <xdr:rowOff>118080</xdr:rowOff>
    </xdr:to>
    <xdr:cxnSp macro="">
      <xdr:nvCxnSpPr>
        <xdr:cNvPr id="205" name="直線コネクタ 204"/>
        <xdr:cNvCxnSpPr/>
      </xdr:nvCxnSpPr>
      <xdr:spPr>
        <a:xfrm>
          <a:off x="1447800" y="14004308"/>
          <a:ext cx="889000" cy="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104822</xdr:rowOff>
    </xdr:from>
    <xdr:to>
      <xdr:col>7</xdr:col>
      <xdr:colOff>203200</xdr:colOff>
      <xdr:row>82</xdr:row>
      <xdr:rowOff>34972</xdr:rowOff>
    </xdr:to>
    <xdr:sp macro="" textlink="">
      <xdr:nvSpPr>
        <xdr:cNvPr id="215" name="円/楕円 214"/>
        <xdr:cNvSpPr/>
      </xdr:nvSpPr>
      <xdr:spPr>
        <a:xfrm>
          <a:off x="4902200" y="1399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26099</xdr:rowOff>
    </xdr:from>
    <xdr:ext cx="762000" cy="259045"/>
    <xdr:sp macro="" textlink="">
      <xdr:nvSpPr>
        <xdr:cNvPr id="216" name="人件費・物件費等の状況該当値テキスト"/>
        <xdr:cNvSpPr txBox="1"/>
      </xdr:nvSpPr>
      <xdr:spPr>
        <a:xfrm>
          <a:off x="5041900" y="1391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260,961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75105</xdr:rowOff>
    </xdr:from>
    <xdr:to>
      <xdr:col>6</xdr:col>
      <xdr:colOff>50800</xdr:colOff>
      <xdr:row>82</xdr:row>
      <xdr:rowOff>5255</xdr:rowOff>
    </xdr:to>
    <xdr:sp macro="" textlink="">
      <xdr:nvSpPr>
        <xdr:cNvPr id="217" name="円/楕円 216"/>
        <xdr:cNvSpPr/>
      </xdr:nvSpPr>
      <xdr:spPr>
        <a:xfrm>
          <a:off x="4064000" y="139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15432</xdr:rowOff>
    </xdr:from>
    <xdr:ext cx="736600" cy="259045"/>
    <xdr:sp macro="" textlink="">
      <xdr:nvSpPr>
        <xdr:cNvPr id="218" name="テキスト ボックス 217"/>
        <xdr:cNvSpPr txBox="1"/>
      </xdr:nvSpPr>
      <xdr:spPr>
        <a:xfrm>
          <a:off x="3733800" y="1373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235,100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67776</xdr:rowOff>
    </xdr:from>
    <xdr:to>
      <xdr:col>4</xdr:col>
      <xdr:colOff>533400</xdr:colOff>
      <xdr:row>81</xdr:row>
      <xdr:rowOff>169376</xdr:rowOff>
    </xdr:to>
    <xdr:sp macro="" textlink="">
      <xdr:nvSpPr>
        <xdr:cNvPr id="219" name="円/楕円 218"/>
        <xdr:cNvSpPr/>
      </xdr:nvSpPr>
      <xdr:spPr>
        <a:xfrm>
          <a:off x="3175000" y="1395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8103</xdr:rowOff>
    </xdr:from>
    <xdr:ext cx="762000" cy="259045"/>
    <xdr:sp macro="" textlink="">
      <xdr:nvSpPr>
        <xdr:cNvPr id="220" name="テキスト ボックス 219"/>
        <xdr:cNvSpPr txBox="1"/>
      </xdr:nvSpPr>
      <xdr:spPr>
        <a:xfrm>
          <a:off x="2844800" y="1372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228,721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67280</xdr:rowOff>
    </xdr:from>
    <xdr:to>
      <xdr:col>3</xdr:col>
      <xdr:colOff>330200</xdr:colOff>
      <xdr:row>81</xdr:row>
      <xdr:rowOff>168880</xdr:rowOff>
    </xdr:to>
    <xdr:sp macro="" textlink="">
      <xdr:nvSpPr>
        <xdr:cNvPr id="221" name="円/楕円 220"/>
        <xdr:cNvSpPr/>
      </xdr:nvSpPr>
      <xdr:spPr>
        <a:xfrm>
          <a:off x="2286000" y="1395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7607</xdr:rowOff>
    </xdr:from>
    <xdr:ext cx="762000" cy="259045"/>
    <xdr:sp macro="" textlink="">
      <xdr:nvSpPr>
        <xdr:cNvPr id="222" name="テキスト ボックス 221"/>
        <xdr:cNvSpPr txBox="1"/>
      </xdr:nvSpPr>
      <xdr:spPr>
        <a:xfrm>
          <a:off x="1955800" y="1372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228,289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66058</xdr:rowOff>
    </xdr:from>
    <xdr:to>
      <xdr:col>2</xdr:col>
      <xdr:colOff>127000</xdr:colOff>
      <xdr:row>81</xdr:row>
      <xdr:rowOff>167658</xdr:rowOff>
    </xdr:to>
    <xdr:sp macro="" textlink="">
      <xdr:nvSpPr>
        <xdr:cNvPr id="223" name="円/楕円 222"/>
        <xdr:cNvSpPr/>
      </xdr:nvSpPr>
      <xdr:spPr>
        <a:xfrm>
          <a:off x="1397000" y="1395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6385</xdr:rowOff>
    </xdr:from>
    <xdr:ext cx="762000" cy="259045"/>
    <xdr:sp macro="" textlink="">
      <xdr:nvSpPr>
        <xdr:cNvPr id="224" name="テキスト ボックス 223"/>
        <xdr:cNvSpPr txBox="1"/>
      </xdr:nvSpPr>
      <xdr:spPr>
        <a:xfrm>
          <a:off x="1066800" y="13722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227,226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本村のラスパイレス指数は前年比</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0.5</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ポイント増加となっており、類似団体比較で</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0.8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ポイント上回っている。要因としては、経験年数階層の変動によるものが挙げられる。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　今後においても、国の制度に準拠し一層の給与適正化に努める。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89536</xdr:rowOff>
    </xdr:from>
    <xdr:to>
      <xdr:col>24</xdr:col>
      <xdr:colOff>558800</xdr:colOff>
      <xdr:row>86</xdr:row>
      <xdr:rowOff>109643</xdr:rowOff>
    </xdr:to>
    <xdr:cxnSp macro="">
      <xdr:nvCxnSpPr>
        <xdr:cNvPr id="258" name="直線コネクタ 257"/>
        <xdr:cNvCxnSpPr/>
      </xdr:nvCxnSpPr>
      <xdr:spPr>
        <a:xfrm>
          <a:off x="16179800" y="14834236"/>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25188</xdr:rowOff>
    </xdr:from>
    <xdr:to>
      <xdr:col>23</xdr:col>
      <xdr:colOff>406400</xdr:colOff>
      <xdr:row>86</xdr:row>
      <xdr:rowOff>89536</xdr:rowOff>
    </xdr:to>
    <xdr:cxnSp macro="">
      <xdr:nvCxnSpPr>
        <xdr:cNvPr id="261" name="直線コネクタ 260"/>
        <xdr:cNvCxnSpPr/>
      </xdr:nvCxnSpPr>
      <xdr:spPr>
        <a:xfrm>
          <a:off x="15290800" y="14769888"/>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25188</xdr:rowOff>
    </xdr:from>
    <xdr:to>
      <xdr:col>22</xdr:col>
      <xdr:colOff>203200</xdr:colOff>
      <xdr:row>88</xdr:row>
      <xdr:rowOff>28152</xdr:rowOff>
    </xdr:to>
    <xdr:cxnSp macro="">
      <xdr:nvCxnSpPr>
        <xdr:cNvPr id="264" name="直線コネクタ 263"/>
        <xdr:cNvCxnSpPr/>
      </xdr:nvCxnSpPr>
      <xdr:spPr>
        <a:xfrm flipV="1">
          <a:off x="14401800" y="14769888"/>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80873</xdr:rowOff>
    </xdr:from>
    <xdr:ext cx="762000" cy="259045"/>
    <xdr:sp macro="" textlink="">
      <xdr:nvSpPr>
        <xdr:cNvPr id="266" name="テキスト ボックス 265"/>
        <xdr:cNvSpPr txBox="1"/>
      </xdr:nvSpPr>
      <xdr:spPr>
        <a:xfrm>
          <a:off x="14909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12064</xdr:rowOff>
    </xdr:from>
    <xdr:to>
      <xdr:col>21</xdr:col>
      <xdr:colOff>0</xdr:colOff>
      <xdr:row>88</xdr:row>
      <xdr:rowOff>28152</xdr:rowOff>
    </xdr:to>
    <xdr:cxnSp macro="">
      <xdr:nvCxnSpPr>
        <xdr:cNvPr id="267" name="直線コネクタ 266"/>
        <xdr:cNvCxnSpPr/>
      </xdr:nvCxnSpPr>
      <xdr:spPr>
        <a:xfrm>
          <a:off x="13512800" y="15099664"/>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77" name="円/楕円 276"/>
        <xdr:cNvSpPr/>
      </xdr:nvSpPr>
      <xdr:spPr>
        <a:xfrm>
          <a:off x="169672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30920</xdr:rowOff>
    </xdr:from>
    <xdr:ext cx="762000" cy="259045"/>
    <xdr:sp macro="" textlink="">
      <xdr:nvSpPr>
        <xdr:cNvPr id="278" name="給与水準   （国との比較）該当値テキスト"/>
        <xdr:cNvSpPr txBox="1"/>
      </xdr:nvSpPr>
      <xdr:spPr>
        <a:xfrm>
          <a:off x="17106900" y="147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38736</xdr:rowOff>
    </xdr:from>
    <xdr:to>
      <xdr:col>23</xdr:col>
      <xdr:colOff>457200</xdr:colOff>
      <xdr:row>86</xdr:row>
      <xdr:rowOff>140336</xdr:rowOff>
    </xdr:to>
    <xdr:sp macro="" textlink="">
      <xdr:nvSpPr>
        <xdr:cNvPr id="279" name="円/楕円 278"/>
        <xdr:cNvSpPr/>
      </xdr:nvSpPr>
      <xdr:spPr>
        <a:xfrm>
          <a:off x="16129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125113</xdr:rowOff>
    </xdr:from>
    <xdr:ext cx="736600" cy="259045"/>
    <xdr:sp macro="" textlink="">
      <xdr:nvSpPr>
        <xdr:cNvPr id="280" name="テキスト ボックス 279"/>
        <xdr:cNvSpPr txBox="1"/>
      </xdr:nvSpPr>
      <xdr:spPr>
        <a:xfrm>
          <a:off x="15798800" y="14869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145838</xdr:rowOff>
    </xdr:from>
    <xdr:to>
      <xdr:col>22</xdr:col>
      <xdr:colOff>254000</xdr:colOff>
      <xdr:row>86</xdr:row>
      <xdr:rowOff>75988</xdr:rowOff>
    </xdr:to>
    <xdr:sp macro="" textlink="">
      <xdr:nvSpPr>
        <xdr:cNvPr id="281" name="円/楕円 280"/>
        <xdr:cNvSpPr/>
      </xdr:nvSpPr>
      <xdr:spPr>
        <a:xfrm>
          <a:off x="15240000" y="147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86165</xdr:rowOff>
    </xdr:from>
    <xdr:ext cx="762000" cy="259045"/>
    <xdr:sp macro="" textlink="">
      <xdr:nvSpPr>
        <xdr:cNvPr id="282" name="テキスト ボックス 281"/>
        <xdr:cNvSpPr txBox="1"/>
      </xdr:nvSpPr>
      <xdr:spPr>
        <a:xfrm>
          <a:off x="14909800" y="1448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148802</xdr:rowOff>
    </xdr:from>
    <xdr:to>
      <xdr:col>21</xdr:col>
      <xdr:colOff>50800</xdr:colOff>
      <xdr:row>88</xdr:row>
      <xdr:rowOff>78952</xdr:rowOff>
    </xdr:to>
    <xdr:sp macro="" textlink="">
      <xdr:nvSpPr>
        <xdr:cNvPr id="283" name="円/楕円 282"/>
        <xdr:cNvSpPr/>
      </xdr:nvSpPr>
      <xdr:spPr>
        <a:xfrm>
          <a:off x="14351000" y="150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63729</xdr:rowOff>
    </xdr:from>
    <xdr:ext cx="762000" cy="259045"/>
    <xdr:sp macro="" textlink="">
      <xdr:nvSpPr>
        <xdr:cNvPr id="284" name="テキスト ボックス 283"/>
        <xdr:cNvSpPr txBox="1"/>
      </xdr:nvSpPr>
      <xdr:spPr>
        <a:xfrm>
          <a:off x="14020800" y="1515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132714</xdr:rowOff>
    </xdr:from>
    <xdr:to>
      <xdr:col>19</xdr:col>
      <xdr:colOff>533400</xdr:colOff>
      <xdr:row>88</xdr:row>
      <xdr:rowOff>62864</xdr:rowOff>
    </xdr:to>
    <xdr:sp macro="" textlink="">
      <xdr:nvSpPr>
        <xdr:cNvPr id="285" name="円/楕円 284"/>
        <xdr:cNvSpPr/>
      </xdr:nvSpPr>
      <xdr:spPr>
        <a:xfrm>
          <a:off x="13462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47641</xdr:rowOff>
    </xdr:from>
    <xdr:ext cx="762000" cy="259045"/>
    <xdr:sp macro="" textlink="">
      <xdr:nvSpPr>
        <xdr:cNvPr id="286" name="テキスト ボックス 285"/>
        <xdr:cNvSpPr txBox="1"/>
      </xdr:nvSpPr>
      <xdr:spPr>
        <a:xfrm>
          <a:off x="13131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本村の人口千人当たりの職員数は</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13.91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人と類似団体平均と比べると</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7.3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人少ない。これは定員適正化計画に基づいた定員管理を実施してきたことによる。今後は住民ニーズも多様化し行政サービスが一層求められてくるが、今後の退職職員数、新規採用者数の平準化を進め、定員適正化計画に基づき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103340</xdr:rowOff>
    </xdr:from>
    <xdr:to>
      <xdr:col>24</xdr:col>
      <xdr:colOff>558800</xdr:colOff>
      <xdr:row>60</xdr:row>
      <xdr:rowOff>119749</xdr:rowOff>
    </xdr:to>
    <xdr:cxnSp macro="">
      <xdr:nvCxnSpPr>
        <xdr:cNvPr id="318" name="直線コネクタ 317"/>
        <xdr:cNvCxnSpPr/>
      </xdr:nvCxnSpPr>
      <xdr:spPr>
        <a:xfrm>
          <a:off x="16179800" y="10390340"/>
          <a:ext cx="838200" cy="1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94894</xdr:rowOff>
    </xdr:from>
    <xdr:to>
      <xdr:col>23</xdr:col>
      <xdr:colOff>406400</xdr:colOff>
      <xdr:row>60</xdr:row>
      <xdr:rowOff>103340</xdr:rowOff>
    </xdr:to>
    <xdr:cxnSp macro="">
      <xdr:nvCxnSpPr>
        <xdr:cNvPr id="321" name="直線コネクタ 320"/>
        <xdr:cNvCxnSpPr/>
      </xdr:nvCxnSpPr>
      <xdr:spPr>
        <a:xfrm>
          <a:off x="15290800" y="10381894"/>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92240</xdr:rowOff>
    </xdr:from>
    <xdr:to>
      <xdr:col>22</xdr:col>
      <xdr:colOff>203200</xdr:colOff>
      <xdr:row>60</xdr:row>
      <xdr:rowOff>94894</xdr:rowOff>
    </xdr:to>
    <xdr:cxnSp macro="">
      <xdr:nvCxnSpPr>
        <xdr:cNvPr id="324" name="直線コネクタ 323"/>
        <xdr:cNvCxnSpPr/>
      </xdr:nvCxnSpPr>
      <xdr:spPr>
        <a:xfrm>
          <a:off x="14401800" y="10379240"/>
          <a:ext cx="8890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85725</xdr:rowOff>
    </xdr:from>
    <xdr:to>
      <xdr:col>21</xdr:col>
      <xdr:colOff>0</xdr:colOff>
      <xdr:row>60</xdr:row>
      <xdr:rowOff>92240</xdr:rowOff>
    </xdr:to>
    <xdr:cxnSp macro="">
      <xdr:nvCxnSpPr>
        <xdr:cNvPr id="327" name="直線コネクタ 326"/>
        <xdr:cNvCxnSpPr/>
      </xdr:nvCxnSpPr>
      <xdr:spPr>
        <a:xfrm>
          <a:off x="13512800" y="10372725"/>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68949</xdr:rowOff>
    </xdr:from>
    <xdr:to>
      <xdr:col>24</xdr:col>
      <xdr:colOff>609600</xdr:colOff>
      <xdr:row>60</xdr:row>
      <xdr:rowOff>170549</xdr:rowOff>
    </xdr:to>
    <xdr:sp macro="" textlink="">
      <xdr:nvSpPr>
        <xdr:cNvPr id="337" name="円/楕円 336"/>
        <xdr:cNvSpPr/>
      </xdr:nvSpPr>
      <xdr:spPr>
        <a:xfrm>
          <a:off x="16967200" y="103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161676</xdr:rowOff>
    </xdr:from>
    <xdr:ext cx="762000" cy="259045"/>
    <xdr:sp macro="" textlink="">
      <xdr:nvSpPr>
        <xdr:cNvPr id="338" name="定員管理の状況該当値テキスト"/>
        <xdr:cNvSpPr txBox="1"/>
      </xdr:nvSpPr>
      <xdr:spPr>
        <a:xfrm>
          <a:off x="17106900" y="1027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52540</xdr:rowOff>
    </xdr:from>
    <xdr:to>
      <xdr:col>23</xdr:col>
      <xdr:colOff>457200</xdr:colOff>
      <xdr:row>60</xdr:row>
      <xdr:rowOff>154140</xdr:rowOff>
    </xdr:to>
    <xdr:sp macro="" textlink="">
      <xdr:nvSpPr>
        <xdr:cNvPr id="339" name="円/楕円 338"/>
        <xdr:cNvSpPr/>
      </xdr:nvSpPr>
      <xdr:spPr>
        <a:xfrm>
          <a:off x="16129000" y="103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164317</xdr:rowOff>
    </xdr:from>
    <xdr:ext cx="736600" cy="259045"/>
    <xdr:sp macro="" textlink="">
      <xdr:nvSpPr>
        <xdr:cNvPr id="340" name="テキスト ボックス 339"/>
        <xdr:cNvSpPr txBox="1"/>
      </xdr:nvSpPr>
      <xdr:spPr>
        <a:xfrm>
          <a:off x="15798800" y="1010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44094</xdr:rowOff>
    </xdr:from>
    <xdr:to>
      <xdr:col>22</xdr:col>
      <xdr:colOff>254000</xdr:colOff>
      <xdr:row>60</xdr:row>
      <xdr:rowOff>145694</xdr:rowOff>
    </xdr:to>
    <xdr:sp macro="" textlink="">
      <xdr:nvSpPr>
        <xdr:cNvPr id="341" name="円/楕円 340"/>
        <xdr:cNvSpPr/>
      </xdr:nvSpPr>
      <xdr:spPr>
        <a:xfrm>
          <a:off x="15240000" y="103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155871</xdr:rowOff>
    </xdr:from>
    <xdr:ext cx="762000" cy="259045"/>
    <xdr:sp macro="" textlink="">
      <xdr:nvSpPr>
        <xdr:cNvPr id="342" name="テキスト ボックス 341"/>
        <xdr:cNvSpPr txBox="1"/>
      </xdr:nvSpPr>
      <xdr:spPr>
        <a:xfrm>
          <a:off x="14909800" y="1009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41440</xdr:rowOff>
    </xdr:from>
    <xdr:to>
      <xdr:col>21</xdr:col>
      <xdr:colOff>50800</xdr:colOff>
      <xdr:row>60</xdr:row>
      <xdr:rowOff>143040</xdr:rowOff>
    </xdr:to>
    <xdr:sp macro="" textlink="">
      <xdr:nvSpPr>
        <xdr:cNvPr id="343" name="円/楕円 342"/>
        <xdr:cNvSpPr/>
      </xdr:nvSpPr>
      <xdr:spPr>
        <a:xfrm>
          <a:off x="14351000" y="103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153217</xdr:rowOff>
    </xdr:from>
    <xdr:ext cx="762000" cy="259045"/>
    <xdr:sp macro="" textlink="">
      <xdr:nvSpPr>
        <xdr:cNvPr id="344" name="テキスト ボックス 343"/>
        <xdr:cNvSpPr txBox="1"/>
      </xdr:nvSpPr>
      <xdr:spPr>
        <a:xfrm>
          <a:off x="14020800" y="1009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34925</xdr:rowOff>
    </xdr:from>
    <xdr:to>
      <xdr:col>19</xdr:col>
      <xdr:colOff>533400</xdr:colOff>
      <xdr:row>60</xdr:row>
      <xdr:rowOff>136525</xdr:rowOff>
    </xdr:to>
    <xdr:sp macro="" textlink="">
      <xdr:nvSpPr>
        <xdr:cNvPr id="345" name="円/楕円 344"/>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146702</xdr:rowOff>
    </xdr:from>
    <xdr:ext cx="762000" cy="259045"/>
    <xdr:sp macro="" textlink="">
      <xdr:nvSpPr>
        <xdr:cNvPr id="346" name="テキスト ボックス 345"/>
        <xdr:cNvSpPr txBox="1"/>
      </xdr:nvSpPr>
      <xdr:spPr>
        <a:xfrm>
          <a:off x="13131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年度は前年度に比べ</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0.8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ポイントの減となったが、類似団体との比較では</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0.7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ポイント上回っている。今後実施する事業によっては、地方債の発行が多くなることが予想される。緊急度・住民ニーズを的確に把握した事業の選択により、起債に大きく頼ることのない財政運営に努める。 </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124460</xdr:rowOff>
    </xdr:from>
    <xdr:to>
      <xdr:col>24</xdr:col>
      <xdr:colOff>558800</xdr:colOff>
      <xdr:row>41</xdr:row>
      <xdr:rowOff>163068</xdr:rowOff>
    </xdr:to>
    <xdr:cxnSp macro="">
      <xdr:nvCxnSpPr>
        <xdr:cNvPr id="377" name="直線コネクタ 376"/>
        <xdr:cNvCxnSpPr/>
      </xdr:nvCxnSpPr>
      <xdr:spPr>
        <a:xfrm flipV="1">
          <a:off x="16179800" y="7153910"/>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163068</xdr:rowOff>
    </xdr:from>
    <xdr:to>
      <xdr:col>23</xdr:col>
      <xdr:colOff>406400</xdr:colOff>
      <xdr:row>42</xdr:row>
      <xdr:rowOff>73660</xdr:rowOff>
    </xdr:to>
    <xdr:cxnSp macro="">
      <xdr:nvCxnSpPr>
        <xdr:cNvPr id="380" name="直線コネクタ 379"/>
        <xdr:cNvCxnSpPr/>
      </xdr:nvCxnSpPr>
      <xdr:spPr>
        <a:xfrm flipV="1">
          <a:off x="15290800" y="71925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155702</xdr:rowOff>
    </xdr:to>
    <xdr:cxnSp macro="">
      <xdr:nvCxnSpPr>
        <xdr:cNvPr id="383" name="直線コネクタ 382"/>
        <xdr:cNvCxnSpPr/>
      </xdr:nvCxnSpPr>
      <xdr:spPr>
        <a:xfrm flipV="1">
          <a:off x="14401800" y="727456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155702</xdr:rowOff>
    </xdr:from>
    <xdr:to>
      <xdr:col>21</xdr:col>
      <xdr:colOff>0</xdr:colOff>
      <xdr:row>43</xdr:row>
      <xdr:rowOff>51816</xdr:rowOff>
    </xdr:to>
    <xdr:cxnSp macro="">
      <xdr:nvCxnSpPr>
        <xdr:cNvPr id="386" name="直線コネクタ 385"/>
        <xdr:cNvCxnSpPr/>
      </xdr:nvCxnSpPr>
      <xdr:spPr>
        <a:xfrm flipV="1">
          <a:off x="13512800" y="7356602"/>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8" name="テキスト ボックス 387"/>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96" name="円/楕円 395"/>
        <xdr:cNvSpPr/>
      </xdr:nvSpPr>
      <xdr:spPr>
        <a:xfrm>
          <a:off x="169672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45737</xdr:rowOff>
    </xdr:from>
    <xdr:ext cx="762000" cy="259045"/>
    <xdr:sp macro="" textlink="">
      <xdr:nvSpPr>
        <xdr:cNvPr id="397" name="公債費負担の状況該当値テキスト"/>
        <xdr:cNvSpPr txBox="1"/>
      </xdr:nvSpPr>
      <xdr:spPr>
        <a:xfrm>
          <a:off x="17106900" y="707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112268</xdr:rowOff>
    </xdr:from>
    <xdr:to>
      <xdr:col>23</xdr:col>
      <xdr:colOff>457200</xdr:colOff>
      <xdr:row>42</xdr:row>
      <xdr:rowOff>42418</xdr:rowOff>
    </xdr:to>
    <xdr:sp macro="" textlink="">
      <xdr:nvSpPr>
        <xdr:cNvPr id="398" name="円/楕円 397"/>
        <xdr:cNvSpPr/>
      </xdr:nvSpPr>
      <xdr:spPr>
        <a:xfrm>
          <a:off x="16129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27195</xdr:rowOff>
    </xdr:from>
    <xdr:ext cx="736600" cy="259045"/>
    <xdr:sp macro="" textlink="">
      <xdr:nvSpPr>
        <xdr:cNvPr id="399" name="テキスト ボックス 398"/>
        <xdr:cNvSpPr txBox="1"/>
      </xdr:nvSpPr>
      <xdr:spPr>
        <a:xfrm>
          <a:off x="15798800" y="722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0" name="円/楕円 399"/>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1" name="テキスト ボックス 400"/>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104902</xdr:rowOff>
    </xdr:from>
    <xdr:to>
      <xdr:col>21</xdr:col>
      <xdr:colOff>50800</xdr:colOff>
      <xdr:row>43</xdr:row>
      <xdr:rowOff>35052</xdr:rowOff>
    </xdr:to>
    <xdr:sp macro="" textlink="">
      <xdr:nvSpPr>
        <xdr:cNvPr id="402" name="円/楕円 401"/>
        <xdr:cNvSpPr/>
      </xdr:nvSpPr>
      <xdr:spPr>
        <a:xfrm>
          <a:off x="14351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19829</xdr:rowOff>
    </xdr:from>
    <xdr:ext cx="762000" cy="259045"/>
    <xdr:sp macro="" textlink="">
      <xdr:nvSpPr>
        <xdr:cNvPr id="403" name="テキスト ボックス 402"/>
        <xdr:cNvSpPr txBox="1"/>
      </xdr:nvSpPr>
      <xdr:spPr>
        <a:xfrm>
          <a:off x="14020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1016</xdr:rowOff>
    </xdr:from>
    <xdr:to>
      <xdr:col>19</xdr:col>
      <xdr:colOff>533400</xdr:colOff>
      <xdr:row>43</xdr:row>
      <xdr:rowOff>102616</xdr:rowOff>
    </xdr:to>
    <xdr:sp macro="" textlink="">
      <xdr:nvSpPr>
        <xdr:cNvPr id="404" name="円/楕円 403"/>
        <xdr:cNvSpPr/>
      </xdr:nvSpPr>
      <xdr:spPr>
        <a:xfrm>
          <a:off x="13462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87393</xdr:rowOff>
    </xdr:from>
    <xdr:ext cx="762000" cy="259045"/>
    <xdr:sp macro="" textlink="">
      <xdr:nvSpPr>
        <xdr:cNvPr id="405" name="テキスト ボックス 404"/>
        <xdr:cNvSpPr txBox="1"/>
      </xdr:nvSpPr>
      <xdr:spPr>
        <a:xfrm>
          <a:off x="13131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施設整備基金等への積立により充当可能基金の増、地方債現在高の減により将来負担比率が低率で推移している。今後は公共施設の更新を迎え地方債の発行も増加してくる。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後世への負担を少しでも軽減するよう、新規事業の実施等について総点検を図り、財政の健全化を図る。 </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3,881
3,851
39.60
3,071,504
2,953,300
105,017
1,828,747
2,292,305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ポイント下回っており、全国平均、県内平均と比べても低い数値となっており、対前年度比も</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1.1</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ポイント減となっている。人口１人当たり決算額は、類似団体平均額より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40.3%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低くなっている。これは定員適正化計画等による職員の削減により、人口千人当たりの職員数が少ない（対類似団体比△</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7.3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人）ことが原因と考えられる。今後も給与水準の適正化を図り、人件費の削減に努める。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99568</xdr:rowOff>
    </xdr:to>
    <xdr:cxnSp macro="">
      <xdr:nvCxnSpPr>
        <xdr:cNvPr id="64" name="直線コネクタ 63"/>
        <xdr:cNvCxnSpPr/>
      </xdr:nvCxnSpPr>
      <xdr:spPr>
        <a:xfrm flipV="1">
          <a:off x="3987800" y="62214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99568</xdr:rowOff>
    </xdr:to>
    <xdr:cxnSp macro="">
      <xdr:nvCxnSpPr>
        <xdr:cNvPr id="67" name="直線コネクタ 66"/>
        <xdr:cNvCxnSpPr/>
      </xdr:nvCxnSpPr>
      <xdr:spPr>
        <a:xfrm>
          <a:off x="3098800" y="62260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40132</xdr:rowOff>
    </xdr:from>
    <xdr:to>
      <xdr:col>4</xdr:col>
      <xdr:colOff>346075</xdr:colOff>
      <xdr:row>36</xdr:row>
      <xdr:rowOff>53848</xdr:rowOff>
    </xdr:to>
    <xdr:cxnSp macro="">
      <xdr:nvCxnSpPr>
        <xdr:cNvPr id="70" name="直線コネクタ 69"/>
        <xdr:cNvCxnSpPr/>
      </xdr:nvCxnSpPr>
      <xdr:spPr>
        <a:xfrm>
          <a:off x="2209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40132</xdr:rowOff>
    </xdr:from>
    <xdr:to>
      <xdr:col>3</xdr:col>
      <xdr:colOff>142875</xdr:colOff>
      <xdr:row>36</xdr:row>
      <xdr:rowOff>72136</xdr:rowOff>
    </xdr:to>
    <xdr:cxnSp macro="">
      <xdr:nvCxnSpPr>
        <xdr:cNvPr id="73" name="直線コネクタ 72"/>
        <xdr:cNvCxnSpPr/>
      </xdr:nvCxnSpPr>
      <xdr:spPr>
        <a:xfrm flipV="1">
          <a:off x="1320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169926</xdr:rowOff>
    </xdr:from>
    <xdr:to>
      <xdr:col>7</xdr:col>
      <xdr:colOff>66675</xdr:colOff>
      <xdr:row>36</xdr:row>
      <xdr:rowOff>100076</xdr:rowOff>
    </xdr:to>
    <xdr:sp macro="" textlink="">
      <xdr:nvSpPr>
        <xdr:cNvPr id="83" name="円/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48768</xdr:rowOff>
    </xdr:from>
    <xdr:to>
      <xdr:col>5</xdr:col>
      <xdr:colOff>600075</xdr:colOff>
      <xdr:row>36</xdr:row>
      <xdr:rowOff>150368</xdr:rowOff>
    </xdr:to>
    <xdr:sp macro="" textlink="">
      <xdr:nvSpPr>
        <xdr:cNvPr id="85" name="円/楕円 84"/>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160545</xdr:rowOff>
    </xdr:from>
    <xdr:ext cx="736600" cy="259045"/>
    <xdr:sp macro="" textlink="">
      <xdr:nvSpPr>
        <xdr:cNvPr id="86" name="テキスト ボックス 85"/>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xdr:rowOff>
    </xdr:from>
    <xdr:to>
      <xdr:col>4</xdr:col>
      <xdr:colOff>396875</xdr:colOff>
      <xdr:row>36</xdr:row>
      <xdr:rowOff>104648</xdr:rowOff>
    </xdr:to>
    <xdr:sp macro="" textlink="">
      <xdr:nvSpPr>
        <xdr:cNvPr id="87" name="円/楕円 86"/>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114825</xdr:rowOff>
    </xdr:from>
    <xdr:ext cx="762000" cy="259045"/>
    <xdr:sp macro="" textlink="">
      <xdr:nvSpPr>
        <xdr:cNvPr id="88" name="テキスト ボックス 87"/>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160782</xdr:rowOff>
    </xdr:from>
    <xdr:to>
      <xdr:col>3</xdr:col>
      <xdr:colOff>193675</xdr:colOff>
      <xdr:row>36</xdr:row>
      <xdr:rowOff>90932</xdr:rowOff>
    </xdr:to>
    <xdr:sp macro="" textlink="">
      <xdr:nvSpPr>
        <xdr:cNvPr id="89" name="円/楕円 88"/>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101109</xdr:rowOff>
    </xdr:from>
    <xdr:ext cx="762000" cy="259045"/>
    <xdr:sp macro="" textlink="">
      <xdr:nvSpPr>
        <xdr:cNvPr id="90" name="テキスト ボックス 89"/>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21336</xdr:rowOff>
    </xdr:from>
    <xdr:to>
      <xdr:col>1</xdr:col>
      <xdr:colOff>676275</xdr:colOff>
      <xdr:row>36</xdr:row>
      <xdr:rowOff>122936</xdr:rowOff>
    </xdr:to>
    <xdr:sp macro="" textlink="">
      <xdr:nvSpPr>
        <xdr:cNvPr id="91" name="円/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物件費は対前年比</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増となっており、類似団体、高知県平均よりも高い数値となっている。要因としましては外部への事務委託等の増加によるもので、今後は電算関係経費などの経常経費が増加するので、全体的な経費を適宜見直しながら経費削減を図っていく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50800</xdr:rowOff>
    </xdr:to>
    <xdr:cxnSp macro="">
      <xdr:nvCxnSpPr>
        <xdr:cNvPr id="125" name="直線コネクタ 124"/>
        <xdr:cNvCxnSpPr/>
      </xdr:nvCxnSpPr>
      <xdr:spPr>
        <a:xfrm>
          <a:off x="15671800" y="3053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138430</xdr:rowOff>
    </xdr:to>
    <xdr:cxnSp macro="">
      <xdr:nvCxnSpPr>
        <xdr:cNvPr id="128" name="直線コネクタ 127"/>
        <xdr:cNvCxnSpPr/>
      </xdr:nvCxnSpPr>
      <xdr:spPr>
        <a:xfrm>
          <a:off x="14782800" y="2915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100330</xdr:rowOff>
    </xdr:to>
    <xdr:cxnSp macro="">
      <xdr:nvCxnSpPr>
        <xdr:cNvPr id="131" name="直線コネクタ 130"/>
        <xdr:cNvCxnSpPr/>
      </xdr:nvCxnSpPr>
      <xdr:spPr>
        <a:xfrm flipV="1">
          <a:off x="13893800" y="291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1270</xdr:rowOff>
    </xdr:from>
    <xdr:to>
      <xdr:col>20</xdr:col>
      <xdr:colOff>158750</xdr:colOff>
      <xdr:row>17</xdr:row>
      <xdr:rowOff>100330</xdr:rowOff>
    </xdr:to>
    <xdr:cxnSp macro="">
      <xdr:nvCxnSpPr>
        <xdr:cNvPr id="134" name="直線コネクタ 133"/>
        <xdr:cNvCxnSpPr/>
      </xdr:nvCxnSpPr>
      <xdr:spPr>
        <a:xfrm>
          <a:off x="13004800" y="291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0</xdr:rowOff>
    </xdr:from>
    <xdr:to>
      <xdr:col>24</xdr:col>
      <xdr:colOff>82550</xdr:colOff>
      <xdr:row>18</xdr:row>
      <xdr:rowOff>101600</xdr:rowOff>
    </xdr:to>
    <xdr:sp macro="" textlink="">
      <xdr:nvSpPr>
        <xdr:cNvPr id="144" name="円/楕円 143"/>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143527</xdr:rowOff>
    </xdr:from>
    <xdr:ext cx="762000" cy="259045"/>
    <xdr:sp macro="" textlink="">
      <xdr:nvSpPr>
        <xdr:cNvPr id="145" name="物件費該当値テキスト"/>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6" name="円/楕円 145"/>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2557</xdr:rowOff>
    </xdr:from>
    <xdr:ext cx="736600" cy="259045"/>
    <xdr:sp macro="" textlink="">
      <xdr:nvSpPr>
        <xdr:cNvPr id="147" name="テキスト ボックス 146"/>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49530</xdr:rowOff>
    </xdr:from>
    <xdr:to>
      <xdr:col>20</xdr:col>
      <xdr:colOff>209550</xdr:colOff>
      <xdr:row>17</xdr:row>
      <xdr:rowOff>151130</xdr:rowOff>
    </xdr:to>
    <xdr:sp macro="" textlink="">
      <xdr:nvSpPr>
        <xdr:cNvPr id="150" name="円/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135907</xdr:rowOff>
    </xdr:from>
    <xdr:ext cx="762000" cy="259045"/>
    <xdr:sp macro="" textlink="">
      <xdr:nvSpPr>
        <xdr:cNvPr id="151" name="テキスト ボックス 150"/>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52" name="円/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53" name="テキスト ボックス 152"/>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扶助費は前年度より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0.3</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ポイント減となっているが類似団体平均を</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4.0</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ポイント上回っている。要因は障害福祉サービス、乳幼児医療費の増加によるものである。今後も社会福祉費の増加は避けて通れないので適正な支出に努める。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4535</xdr:rowOff>
    </xdr:from>
    <xdr:to>
      <xdr:col>7</xdr:col>
      <xdr:colOff>15875</xdr:colOff>
      <xdr:row>59</xdr:row>
      <xdr:rowOff>53522</xdr:rowOff>
    </xdr:to>
    <xdr:cxnSp macro="">
      <xdr:nvCxnSpPr>
        <xdr:cNvPr id="187" name="直線コネクタ 186"/>
        <xdr:cNvCxnSpPr/>
      </xdr:nvCxnSpPr>
      <xdr:spPr>
        <a:xfrm flipV="1">
          <a:off x="3987800" y="101200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59</xdr:row>
      <xdr:rowOff>53522</xdr:rowOff>
    </xdr:to>
    <xdr:cxnSp macro="">
      <xdr:nvCxnSpPr>
        <xdr:cNvPr id="190" name="直線コネクタ 189"/>
        <xdr:cNvCxnSpPr/>
      </xdr:nvCxnSpPr>
      <xdr:spPr>
        <a:xfrm>
          <a:off x="3098800" y="101364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59</xdr:row>
      <xdr:rowOff>118835</xdr:rowOff>
    </xdr:to>
    <xdr:cxnSp macro="">
      <xdr:nvCxnSpPr>
        <xdr:cNvPr id="193" name="直線コネクタ 192"/>
        <xdr:cNvCxnSpPr/>
      </xdr:nvCxnSpPr>
      <xdr:spPr>
        <a:xfrm flipV="1">
          <a:off x="2209800" y="101364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127000</xdr:rowOff>
    </xdr:from>
    <xdr:to>
      <xdr:col>3</xdr:col>
      <xdr:colOff>142875</xdr:colOff>
      <xdr:row>59</xdr:row>
      <xdr:rowOff>118835</xdr:rowOff>
    </xdr:to>
    <xdr:cxnSp macro="">
      <xdr:nvCxnSpPr>
        <xdr:cNvPr id="196" name="直線コネクタ 195"/>
        <xdr:cNvCxnSpPr/>
      </xdr:nvCxnSpPr>
      <xdr:spPr>
        <a:xfrm>
          <a:off x="1320800" y="100711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206" name="円/楕円 205"/>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97262</xdr:rowOff>
    </xdr:from>
    <xdr:ext cx="762000" cy="259045"/>
    <xdr:sp macro="" textlink="">
      <xdr:nvSpPr>
        <xdr:cNvPr id="207" name="扶助費該当値テキスト"/>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2722</xdr:rowOff>
    </xdr:from>
    <xdr:to>
      <xdr:col>5</xdr:col>
      <xdr:colOff>600075</xdr:colOff>
      <xdr:row>59</xdr:row>
      <xdr:rowOff>104322</xdr:rowOff>
    </xdr:to>
    <xdr:sp macro="" textlink="">
      <xdr:nvSpPr>
        <xdr:cNvPr id="208" name="円/楕円 207"/>
        <xdr:cNvSpPr/>
      </xdr:nvSpPr>
      <xdr:spPr>
        <a:xfrm>
          <a:off x="3937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89099</xdr:rowOff>
    </xdr:from>
    <xdr:ext cx="736600" cy="259045"/>
    <xdr:sp macro="" textlink="">
      <xdr:nvSpPr>
        <xdr:cNvPr id="209" name="テキスト ボックス 208"/>
        <xdr:cNvSpPr txBox="1"/>
      </xdr:nvSpPr>
      <xdr:spPr>
        <a:xfrm>
          <a:off x="3606800" y="1020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141515</xdr:rowOff>
    </xdr:from>
    <xdr:to>
      <xdr:col>4</xdr:col>
      <xdr:colOff>396875</xdr:colOff>
      <xdr:row>59</xdr:row>
      <xdr:rowOff>71665</xdr:rowOff>
    </xdr:to>
    <xdr:sp macro="" textlink="">
      <xdr:nvSpPr>
        <xdr:cNvPr id="210" name="円/楕円 209"/>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56442</xdr:rowOff>
    </xdr:from>
    <xdr:ext cx="762000" cy="259045"/>
    <xdr:sp macro="" textlink="">
      <xdr:nvSpPr>
        <xdr:cNvPr id="211" name="テキスト ボックス 210"/>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68035</xdr:rowOff>
    </xdr:from>
    <xdr:to>
      <xdr:col>3</xdr:col>
      <xdr:colOff>193675</xdr:colOff>
      <xdr:row>59</xdr:row>
      <xdr:rowOff>169635</xdr:rowOff>
    </xdr:to>
    <xdr:sp macro="" textlink="">
      <xdr:nvSpPr>
        <xdr:cNvPr id="212" name="円/楕円 211"/>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154412</xdr:rowOff>
    </xdr:from>
    <xdr:ext cx="762000" cy="259045"/>
    <xdr:sp macro="" textlink="">
      <xdr:nvSpPr>
        <xdr:cNvPr id="213" name="テキスト ボックス 212"/>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76200</xdr:rowOff>
    </xdr:from>
    <xdr:to>
      <xdr:col>1</xdr:col>
      <xdr:colOff>676275</xdr:colOff>
      <xdr:row>59</xdr:row>
      <xdr:rowOff>6350</xdr:rowOff>
    </xdr:to>
    <xdr:sp macro="" textlink="">
      <xdr:nvSpPr>
        <xdr:cNvPr id="214" name="円/楕円 213"/>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162577</xdr:rowOff>
    </xdr:from>
    <xdr:ext cx="762000" cy="259045"/>
    <xdr:sp macro="" textlink="">
      <xdr:nvSpPr>
        <xdr:cNvPr id="215" name="テキスト ボックス 214"/>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類似団体の平均を大きく上回っている主な要因は、簡易水道事業特別会計などへの繰出金が増加傾向にあることによる。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今後は各特別会計内の運営の適正化を図ることにより、普通会計の負担額を減少するよう努める。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49276</xdr:rowOff>
    </xdr:from>
    <xdr:to>
      <xdr:col>24</xdr:col>
      <xdr:colOff>31750</xdr:colOff>
      <xdr:row>58</xdr:row>
      <xdr:rowOff>58420</xdr:rowOff>
    </xdr:to>
    <xdr:cxnSp macro="">
      <xdr:nvCxnSpPr>
        <xdr:cNvPr id="245" name="直線コネクタ 244"/>
        <xdr:cNvCxnSpPr/>
      </xdr:nvCxnSpPr>
      <xdr:spPr>
        <a:xfrm flipV="1">
          <a:off x="15671800" y="9993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58420</xdr:rowOff>
    </xdr:to>
    <xdr:cxnSp macro="">
      <xdr:nvCxnSpPr>
        <xdr:cNvPr id="248" name="直線コネクタ 247"/>
        <xdr:cNvCxnSpPr/>
      </xdr:nvCxnSpPr>
      <xdr:spPr>
        <a:xfrm>
          <a:off x="14782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xdr:rowOff>
    </xdr:from>
    <xdr:to>
      <xdr:col>21</xdr:col>
      <xdr:colOff>361950</xdr:colOff>
      <xdr:row>58</xdr:row>
      <xdr:rowOff>35560</xdr:rowOff>
    </xdr:to>
    <xdr:cxnSp macro="">
      <xdr:nvCxnSpPr>
        <xdr:cNvPr id="251" name="直線コネクタ 250"/>
        <xdr:cNvCxnSpPr/>
      </xdr:nvCxnSpPr>
      <xdr:spPr>
        <a:xfrm>
          <a:off x="13893800" y="99476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3556</xdr:rowOff>
    </xdr:to>
    <xdr:cxnSp macro="">
      <xdr:nvCxnSpPr>
        <xdr:cNvPr id="254" name="直線コネクタ 253"/>
        <xdr:cNvCxnSpPr/>
      </xdr:nvCxnSpPr>
      <xdr:spPr>
        <a:xfrm>
          <a:off x="13004800" y="9933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169926</xdr:rowOff>
    </xdr:from>
    <xdr:to>
      <xdr:col>24</xdr:col>
      <xdr:colOff>82550</xdr:colOff>
      <xdr:row>58</xdr:row>
      <xdr:rowOff>100076</xdr:rowOff>
    </xdr:to>
    <xdr:sp macro="" textlink="">
      <xdr:nvSpPr>
        <xdr:cNvPr id="264" name="円/楕円 263"/>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142003</xdr:rowOff>
    </xdr:from>
    <xdr:ext cx="762000" cy="259045"/>
    <xdr:sp macro="" textlink="">
      <xdr:nvSpPr>
        <xdr:cNvPr id="265" name="その他該当値テキスト"/>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66" name="円/楕円 265"/>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67" name="テキスト ボックス 266"/>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68" name="円/楕円 267"/>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69" name="テキスト ボックス 268"/>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124206</xdr:rowOff>
    </xdr:from>
    <xdr:to>
      <xdr:col>20</xdr:col>
      <xdr:colOff>209550</xdr:colOff>
      <xdr:row>58</xdr:row>
      <xdr:rowOff>54356</xdr:rowOff>
    </xdr:to>
    <xdr:sp macro="" textlink="">
      <xdr:nvSpPr>
        <xdr:cNvPr id="270" name="円/楕円 269"/>
        <xdr:cNvSpPr/>
      </xdr:nvSpPr>
      <xdr:spPr>
        <a:xfrm>
          <a:off x="138430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39133</xdr:rowOff>
    </xdr:from>
    <xdr:ext cx="762000" cy="259045"/>
    <xdr:sp macro="" textlink="">
      <xdr:nvSpPr>
        <xdr:cNvPr id="271" name="テキスト ボックス 270"/>
        <xdr:cNvSpPr txBox="1"/>
      </xdr:nvSpPr>
      <xdr:spPr>
        <a:xfrm>
          <a:off x="135128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72" name="円/楕円 271"/>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25417</xdr:rowOff>
    </xdr:from>
    <xdr:ext cx="762000" cy="259045"/>
    <xdr:sp macro="" textlink="">
      <xdr:nvSpPr>
        <xdr:cNvPr id="273" name="テキスト ボックス 272"/>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補助費等は対前年比</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1.8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ポイント減少し、類似団体平均も下回っている。要因としては各団体などへの補助金見直し、一部事務組合への負担金が減少している。今後も引き続き、補助金を交付するのが適当な事業を行っているのかなどについて明確な基準を設けて、不適当な補助金は見直しや廃止を行っていく。</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97282</xdr:rowOff>
    </xdr:from>
    <xdr:to>
      <xdr:col>24</xdr:col>
      <xdr:colOff>31750</xdr:colOff>
      <xdr:row>36</xdr:row>
      <xdr:rowOff>8128</xdr:rowOff>
    </xdr:to>
    <xdr:cxnSp macro="">
      <xdr:nvCxnSpPr>
        <xdr:cNvPr id="303" name="直線コネクタ 302"/>
        <xdr:cNvCxnSpPr/>
      </xdr:nvCxnSpPr>
      <xdr:spPr>
        <a:xfrm flipV="1">
          <a:off x="15671800" y="60980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30988</xdr:rowOff>
    </xdr:to>
    <xdr:cxnSp macro="">
      <xdr:nvCxnSpPr>
        <xdr:cNvPr id="306" name="直線コネクタ 305"/>
        <xdr:cNvCxnSpPr/>
      </xdr:nvCxnSpPr>
      <xdr:spPr>
        <a:xfrm flipV="1">
          <a:off x="14782800" y="61803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101854</xdr:rowOff>
    </xdr:from>
    <xdr:to>
      <xdr:col>21</xdr:col>
      <xdr:colOff>361950</xdr:colOff>
      <xdr:row>36</xdr:row>
      <xdr:rowOff>30988</xdr:rowOff>
    </xdr:to>
    <xdr:cxnSp macro="">
      <xdr:nvCxnSpPr>
        <xdr:cNvPr id="309" name="直線コネクタ 308"/>
        <xdr:cNvCxnSpPr/>
      </xdr:nvCxnSpPr>
      <xdr:spPr>
        <a:xfrm>
          <a:off x="13893800" y="6102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35</xdr:row>
      <xdr:rowOff>110998</xdr:rowOff>
    </xdr:to>
    <xdr:cxnSp macro="">
      <xdr:nvCxnSpPr>
        <xdr:cNvPr id="312" name="直線コネクタ 311"/>
        <xdr:cNvCxnSpPr/>
      </xdr:nvCxnSpPr>
      <xdr:spPr>
        <a:xfrm flipV="1">
          <a:off x="13004800" y="61026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2" name="円/楕円 321"/>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23" name="補助費等該当値テキスト"/>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24" name="円/楕円 323"/>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25" name="テキスト ボックス 324"/>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6" name="円/楕円 325"/>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27" name="テキスト ボックス 326"/>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51054</xdr:rowOff>
    </xdr:from>
    <xdr:to>
      <xdr:col>20</xdr:col>
      <xdr:colOff>209550</xdr:colOff>
      <xdr:row>35</xdr:row>
      <xdr:rowOff>152654</xdr:rowOff>
    </xdr:to>
    <xdr:sp macro="" textlink="">
      <xdr:nvSpPr>
        <xdr:cNvPr id="328" name="円/楕円 327"/>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162831</xdr:rowOff>
    </xdr:from>
    <xdr:ext cx="762000" cy="259045"/>
    <xdr:sp macro="" textlink="">
      <xdr:nvSpPr>
        <xdr:cNvPr id="329" name="テキスト ボックス 328"/>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60198</xdr:rowOff>
    </xdr:from>
    <xdr:to>
      <xdr:col>19</xdr:col>
      <xdr:colOff>6350</xdr:colOff>
      <xdr:row>35</xdr:row>
      <xdr:rowOff>161798</xdr:rowOff>
    </xdr:to>
    <xdr:sp macro="" textlink="">
      <xdr:nvSpPr>
        <xdr:cNvPr id="330" name="円/楕円 329"/>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525</xdr:rowOff>
    </xdr:from>
    <xdr:ext cx="762000" cy="259045"/>
    <xdr:sp macro="" textlink="">
      <xdr:nvSpPr>
        <xdr:cNvPr id="331" name="テキスト ボックス 330"/>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公債費は対前年度比が横ばいとなっている。類似団体平均を</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6.4</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ポイント下回っているが、今後は施設更新等に新規発行債が見込まれるため、繰上償還を行うなど、公債費が過度の財政負担とならないよう地方債の発行を抑制し財政の健全化に努める。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73660</xdr:rowOff>
    </xdr:to>
    <xdr:cxnSp macro="">
      <xdr:nvCxnSpPr>
        <xdr:cNvPr id="363" name="直線コネクタ 362"/>
        <xdr:cNvCxnSpPr/>
      </xdr:nvCxnSpPr>
      <xdr:spPr>
        <a:xfrm>
          <a:off x="3987800" y="129324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73660</xdr:rowOff>
    </xdr:from>
    <xdr:to>
      <xdr:col>5</xdr:col>
      <xdr:colOff>549275</xdr:colOff>
      <xdr:row>75</xdr:row>
      <xdr:rowOff>107950</xdr:rowOff>
    </xdr:to>
    <xdr:cxnSp macro="">
      <xdr:nvCxnSpPr>
        <xdr:cNvPr id="366" name="直線コネクタ 365"/>
        <xdr:cNvCxnSpPr/>
      </xdr:nvCxnSpPr>
      <xdr:spPr>
        <a:xfrm flipV="1">
          <a:off x="3098800" y="129324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107950</xdr:rowOff>
    </xdr:from>
    <xdr:to>
      <xdr:col>4</xdr:col>
      <xdr:colOff>346075</xdr:colOff>
      <xdr:row>75</xdr:row>
      <xdr:rowOff>157480</xdr:rowOff>
    </xdr:to>
    <xdr:cxnSp macro="">
      <xdr:nvCxnSpPr>
        <xdr:cNvPr id="369" name="直線コネクタ 368"/>
        <xdr:cNvCxnSpPr/>
      </xdr:nvCxnSpPr>
      <xdr:spPr>
        <a:xfrm flipV="1">
          <a:off x="2209800" y="129667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76</xdr:row>
      <xdr:rowOff>66039</xdr:rowOff>
    </xdr:to>
    <xdr:cxnSp macro="">
      <xdr:nvCxnSpPr>
        <xdr:cNvPr id="372" name="直線コネクタ 371"/>
        <xdr:cNvCxnSpPr/>
      </xdr:nvCxnSpPr>
      <xdr:spPr>
        <a:xfrm flipV="1">
          <a:off x="1320800" y="130162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82" name="円/楕円 381"/>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39387</xdr:rowOff>
    </xdr:from>
    <xdr:ext cx="762000" cy="259045"/>
    <xdr:sp macro="" textlink="">
      <xdr:nvSpPr>
        <xdr:cNvPr id="383" name="公債費該当値テキスト"/>
        <xdr:cNvSpPr txBox="1"/>
      </xdr:nvSpPr>
      <xdr:spPr>
        <a:xfrm>
          <a:off x="4914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22860</xdr:rowOff>
    </xdr:from>
    <xdr:to>
      <xdr:col>5</xdr:col>
      <xdr:colOff>600075</xdr:colOff>
      <xdr:row>75</xdr:row>
      <xdr:rowOff>124460</xdr:rowOff>
    </xdr:to>
    <xdr:sp macro="" textlink="">
      <xdr:nvSpPr>
        <xdr:cNvPr id="384" name="円/楕円 383"/>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134637</xdr:rowOff>
    </xdr:from>
    <xdr:ext cx="736600" cy="259045"/>
    <xdr:sp macro="" textlink="">
      <xdr:nvSpPr>
        <xdr:cNvPr id="385" name="テキスト ボックス 384"/>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6" name="円/楕円 385"/>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87" name="テキスト ボックス 386"/>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106680</xdr:rowOff>
    </xdr:from>
    <xdr:to>
      <xdr:col>3</xdr:col>
      <xdr:colOff>193675</xdr:colOff>
      <xdr:row>76</xdr:row>
      <xdr:rowOff>36830</xdr:rowOff>
    </xdr:to>
    <xdr:sp macro="" textlink="">
      <xdr:nvSpPr>
        <xdr:cNvPr id="388" name="円/楕円 387"/>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47007</xdr:rowOff>
    </xdr:from>
    <xdr:ext cx="762000" cy="259045"/>
    <xdr:sp macro="" textlink="">
      <xdr:nvSpPr>
        <xdr:cNvPr id="389" name="テキスト ボックス 388"/>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0" name="円/楕円 389"/>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1" name="テキスト ボックス 390"/>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公債費以外の経常収支比率は前年度比</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2.3</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ポイント減となっているが、類似団体平均を</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9.0</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ポイント、県平均を</a:t>
          </a:r>
          <a:r>
            <a:rPr kumimoji="1" lang="en-US" altLang="ja-JP" sz="1200" b="0" i="0" u="none" strike="noStrike" kern="0" cap="none" spc="0" normalizeH="0" baseline="0" noProof="0">
              <a:ln>
                <a:noFill/>
              </a:ln>
              <a:solidFill>
                <a:prstClr val="black"/>
              </a:solidFill>
              <a:effectLst/>
              <a:uLnTx/>
              <a:uFillTx/>
              <a:latin typeface="ＭＳ Ｐゴシック"/>
              <a:ea typeface="+mn-ea"/>
              <a:cs typeface="+mn-cs"/>
            </a:rPr>
            <a:t>3.5</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ポイント上回っている。扶助費の経常収支比率が主な要因であり、当該経常収支比率は増加傾向にあり今後は行財政改革への取組を通じて義務的経費の削減に努めていく。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142239</xdr:rowOff>
    </xdr:from>
    <xdr:to>
      <xdr:col>24</xdr:col>
      <xdr:colOff>31750</xdr:colOff>
      <xdr:row>80</xdr:row>
      <xdr:rowOff>58420</xdr:rowOff>
    </xdr:to>
    <xdr:cxnSp macro="">
      <xdr:nvCxnSpPr>
        <xdr:cNvPr id="424" name="直線コネクタ 423"/>
        <xdr:cNvCxnSpPr/>
      </xdr:nvCxnSpPr>
      <xdr:spPr>
        <a:xfrm flipV="1">
          <a:off x="15671800" y="13686789"/>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115570</xdr:rowOff>
    </xdr:from>
    <xdr:to>
      <xdr:col>22</xdr:col>
      <xdr:colOff>565150</xdr:colOff>
      <xdr:row>80</xdr:row>
      <xdr:rowOff>58420</xdr:rowOff>
    </xdr:to>
    <xdr:cxnSp macro="">
      <xdr:nvCxnSpPr>
        <xdr:cNvPr id="427" name="直線コネクタ 426"/>
        <xdr:cNvCxnSpPr/>
      </xdr:nvCxnSpPr>
      <xdr:spPr>
        <a:xfrm>
          <a:off x="14782800" y="136601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66039</xdr:rowOff>
    </xdr:from>
    <xdr:to>
      <xdr:col>21</xdr:col>
      <xdr:colOff>361950</xdr:colOff>
      <xdr:row>79</xdr:row>
      <xdr:rowOff>115570</xdr:rowOff>
    </xdr:to>
    <xdr:cxnSp macro="">
      <xdr:nvCxnSpPr>
        <xdr:cNvPr id="430" name="直線コネクタ 429"/>
        <xdr:cNvCxnSpPr/>
      </xdr:nvCxnSpPr>
      <xdr:spPr>
        <a:xfrm>
          <a:off x="13893800" y="136105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xdr:rowOff>
    </xdr:from>
    <xdr:to>
      <xdr:col>20</xdr:col>
      <xdr:colOff>158750</xdr:colOff>
      <xdr:row>79</xdr:row>
      <xdr:rowOff>66039</xdr:rowOff>
    </xdr:to>
    <xdr:cxnSp macro="">
      <xdr:nvCxnSpPr>
        <xdr:cNvPr id="433" name="直線コネクタ 432"/>
        <xdr:cNvCxnSpPr/>
      </xdr:nvCxnSpPr>
      <xdr:spPr>
        <a:xfrm>
          <a:off x="13004800" y="135458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91439</xdr:rowOff>
    </xdr:from>
    <xdr:to>
      <xdr:col>24</xdr:col>
      <xdr:colOff>82550</xdr:colOff>
      <xdr:row>80</xdr:row>
      <xdr:rowOff>21589</xdr:rowOff>
    </xdr:to>
    <xdr:sp macro="" textlink="">
      <xdr:nvSpPr>
        <xdr:cNvPr id="443" name="円/楕円 442"/>
        <xdr:cNvSpPr/>
      </xdr:nvSpPr>
      <xdr:spPr>
        <a:xfrm>
          <a:off x="164592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63516</xdr:rowOff>
    </xdr:from>
    <xdr:ext cx="762000" cy="259045"/>
    <xdr:sp macro="" textlink="">
      <xdr:nvSpPr>
        <xdr:cNvPr id="444" name="公債費以外該当値テキスト"/>
        <xdr:cNvSpPr txBox="1"/>
      </xdr:nvSpPr>
      <xdr:spPr>
        <a:xfrm>
          <a:off x="165989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xdr:rowOff>
    </xdr:from>
    <xdr:to>
      <xdr:col>22</xdr:col>
      <xdr:colOff>615950</xdr:colOff>
      <xdr:row>80</xdr:row>
      <xdr:rowOff>109220</xdr:rowOff>
    </xdr:to>
    <xdr:sp macro="" textlink="">
      <xdr:nvSpPr>
        <xdr:cNvPr id="445" name="円/楕円 444"/>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93997</xdr:rowOff>
    </xdr:from>
    <xdr:ext cx="736600" cy="259045"/>
    <xdr:sp macro="" textlink="">
      <xdr:nvSpPr>
        <xdr:cNvPr id="446" name="テキスト ボックス 445"/>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64770</xdr:rowOff>
    </xdr:from>
    <xdr:to>
      <xdr:col>21</xdr:col>
      <xdr:colOff>412750</xdr:colOff>
      <xdr:row>79</xdr:row>
      <xdr:rowOff>166370</xdr:rowOff>
    </xdr:to>
    <xdr:sp macro="" textlink="">
      <xdr:nvSpPr>
        <xdr:cNvPr id="447" name="円/楕円 446"/>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151147</xdr:rowOff>
    </xdr:from>
    <xdr:ext cx="762000" cy="259045"/>
    <xdr:sp macro="" textlink="">
      <xdr:nvSpPr>
        <xdr:cNvPr id="448" name="テキスト ボックス 447"/>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15239</xdr:rowOff>
    </xdr:from>
    <xdr:to>
      <xdr:col>20</xdr:col>
      <xdr:colOff>209550</xdr:colOff>
      <xdr:row>79</xdr:row>
      <xdr:rowOff>116839</xdr:rowOff>
    </xdr:to>
    <xdr:sp macro="" textlink="">
      <xdr:nvSpPr>
        <xdr:cNvPr id="449" name="円/楕円 448"/>
        <xdr:cNvSpPr/>
      </xdr:nvSpPr>
      <xdr:spPr>
        <a:xfrm>
          <a:off x="13843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101616</xdr:rowOff>
    </xdr:from>
    <xdr:ext cx="762000" cy="259045"/>
    <xdr:sp macro="" textlink="">
      <xdr:nvSpPr>
        <xdr:cNvPr id="450" name="テキスト ボックス 449"/>
        <xdr:cNvSpPr txBox="1"/>
      </xdr:nvSpPr>
      <xdr:spPr>
        <a:xfrm>
          <a:off x="13512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121920</xdr:rowOff>
    </xdr:from>
    <xdr:to>
      <xdr:col>19</xdr:col>
      <xdr:colOff>6350</xdr:colOff>
      <xdr:row>79</xdr:row>
      <xdr:rowOff>52070</xdr:rowOff>
    </xdr:to>
    <xdr:sp macro="" textlink="">
      <xdr:nvSpPr>
        <xdr:cNvPr id="451" name="円/楕円 450"/>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36847</xdr:rowOff>
    </xdr:from>
    <xdr:ext cx="762000" cy="259045"/>
    <xdr:sp macro="" textlink="">
      <xdr:nvSpPr>
        <xdr:cNvPr id="452" name="テキスト ボックス 451"/>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高知県芸西村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19831</xdr:rowOff>
    </xdr:from>
    <xdr:ext cx="762000" cy="259045"/>
    <xdr:sp macro="" textlink="">
      <xdr:nvSpPr>
        <xdr:cNvPr id="45" name="人口1人当たり決算額の推移最小値テキスト130"/>
        <xdr:cNvSpPr txBox="1"/>
      </xdr:nvSpPr>
      <xdr:spPr>
        <a:xfrm>
          <a:off x="5740400" y="332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9450</xdr:rowOff>
    </xdr:from>
    <xdr:to>
      <xdr:col>4</xdr:col>
      <xdr:colOff>1117600</xdr:colOff>
      <xdr:row>19</xdr:row>
      <xdr:rowOff>9654</xdr:rowOff>
    </xdr:to>
    <xdr:cxnSp macro="">
      <xdr:nvCxnSpPr>
        <xdr:cNvPr id="49" name="直線コネクタ 48"/>
        <xdr:cNvCxnSpPr/>
      </xdr:nvCxnSpPr>
      <xdr:spPr bwMode="auto">
        <a:xfrm>
          <a:off x="5003800" y="3314625"/>
          <a:ext cx="647700" cy="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8804</xdr:rowOff>
    </xdr:from>
    <xdr:to>
      <xdr:col>4</xdr:col>
      <xdr:colOff>469900</xdr:colOff>
      <xdr:row>19</xdr:row>
      <xdr:rowOff>9450</xdr:rowOff>
    </xdr:to>
    <xdr:cxnSp macro="">
      <xdr:nvCxnSpPr>
        <xdr:cNvPr id="52" name="直線コネクタ 51"/>
        <xdr:cNvCxnSpPr/>
      </xdr:nvCxnSpPr>
      <xdr:spPr bwMode="auto">
        <a:xfrm>
          <a:off x="4305300" y="3313979"/>
          <a:ext cx="698500" cy="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8804</xdr:rowOff>
    </xdr:from>
    <xdr:to>
      <xdr:col>3</xdr:col>
      <xdr:colOff>904875</xdr:colOff>
      <xdr:row>19</xdr:row>
      <xdr:rowOff>18405</xdr:rowOff>
    </xdr:to>
    <xdr:cxnSp macro="">
      <xdr:nvCxnSpPr>
        <xdr:cNvPr id="55" name="直線コネクタ 54"/>
        <xdr:cNvCxnSpPr/>
      </xdr:nvCxnSpPr>
      <xdr:spPr bwMode="auto">
        <a:xfrm flipV="1">
          <a:off x="3606800" y="3313979"/>
          <a:ext cx="698500" cy="9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18405</xdr:rowOff>
    </xdr:from>
    <xdr:to>
      <xdr:col>3</xdr:col>
      <xdr:colOff>206375</xdr:colOff>
      <xdr:row>19</xdr:row>
      <xdr:rowOff>18912</xdr:rowOff>
    </xdr:to>
    <xdr:cxnSp macro="">
      <xdr:nvCxnSpPr>
        <xdr:cNvPr id="58" name="直線コネクタ 57"/>
        <xdr:cNvCxnSpPr/>
      </xdr:nvCxnSpPr>
      <xdr:spPr bwMode="auto">
        <a:xfrm flipV="1">
          <a:off x="2908300" y="3323580"/>
          <a:ext cx="698500" cy="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130304</xdr:rowOff>
    </xdr:from>
    <xdr:to>
      <xdr:col>5</xdr:col>
      <xdr:colOff>34925</xdr:colOff>
      <xdr:row>19</xdr:row>
      <xdr:rowOff>60454</xdr:rowOff>
    </xdr:to>
    <xdr:sp macro="" textlink="">
      <xdr:nvSpPr>
        <xdr:cNvPr id="68" name="円/楕円 67"/>
        <xdr:cNvSpPr/>
      </xdr:nvSpPr>
      <xdr:spPr bwMode="auto">
        <a:xfrm>
          <a:off x="5600700" y="3264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38881</xdr:rowOff>
    </xdr:from>
    <xdr:ext cx="762000" cy="259045"/>
    <xdr:sp macro="" textlink="">
      <xdr:nvSpPr>
        <xdr:cNvPr id="69" name="人口1人当たり決算額の推移該当値テキスト130"/>
        <xdr:cNvSpPr txBox="1"/>
      </xdr:nvSpPr>
      <xdr:spPr>
        <a:xfrm>
          <a:off x="5740400" y="317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126,599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130100</xdr:rowOff>
    </xdr:from>
    <xdr:to>
      <xdr:col>4</xdr:col>
      <xdr:colOff>520700</xdr:colOff>
      <xdr:row>19</xdr:row>
      <xdr:rowOff>60250</xdr:rowOff>
    </xdr:to>
    <xdr:sp macro="" textlink="">
      <xdr:nvSpPr>
        <xdr:cNvPr id="70" name="円/楕円 69"/>
        <xdr:cNvSpPr/>
      </xdr:nvSpPr>
      <xdr:spPr bwMode="auto">
        <a:xfrm>
          <a:off x="4953000" y="3263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45027</xdr:rowOff>
    </xdr:from>
    <xdr:ext cx="736600" cy="259045"/>
    <xdr:sp macro="" textlink="">
      <xdr:nvSpPr>
        <xdr:cNvPr id="71" name="テキスト ボックス 70"/>
        <xdr:cNvSpPr txBox="1"/>
      </xdr:nvSpPr>
      <xdr:spPr>
        <a:xfrm>
          <a:off x="4622800" y="335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126,706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129454</xdr:rowOff>
    </xdr:from>
    <xdr:to>
      <xdr:col>3</xdr:col>
      <xdr:colOff>955675</xdr:colOff>
      <xdr:row>19</xdr:row>
      <xdr:rowOff>59604</xdr:rowOff>
    </xdr:to>
    <xdr:sp macro="" textlink="">
      <xdr:nvSpPr>
        <xdr:cNvPr id="72" name="円/楕円 71"/>
        <xdr:cNvSpPr/>
      </xdr:nvSpPr>
      <xdr:spPr bwMode="auto">
        <a:xfrm>
          <a:off x="4254500" y="3263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44381</xdr:rowOff>
    </xdr:from>
    <xdr:ext cx="762000" cy="259045"/>
    <xdr:sp macro="" textlink="">
      <xdr:nvSpPr>
        <xdr:cNvPr id="73" name="テキスト ボックス 72"/>
        <xdr:cNvSpPr txBox="1"/>
      </xdr:nvSpPr>
      <xdr:spPr>
        <a:xfrm>
          <a:off x="3924300" y="33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127,045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139055</xdr:rowOff>
    </xdr:from>
    <xdr:to>
      <xdr:col>3</xdr:col>
      <xdr:colOff>257175</xdr:colOff>
      <xdr:row>19</xdr:row>
      <xdr:rowOff>69205</xdr:rowOff>
    </xdr:to>
    <xdr:sp macro="" textlink="">
      <xdr:nvSpPr>
        <xdr:cNvPr id="74" name="円/楕円 73"/>
        <xdr:cNvSpPr/>
      </xdr:nvSpPr>
      <xdr:spPr bwMode="auto">
        <a:xfrm>
          <a:off x="3556000" y="3272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53982</xdr:rowOff>
    </xdr:from>
    <xdr:ext cx="762000" cy="259045"/>
    <xdr:sp macro="" textlink="">
      <xdr:nvSpPr>
        <xdr:cNvPr id="75" name="テキスト ボックス 74"/>
        <xdr:cNvSpPr txBox="1"/>
      </xdr:nvSpPr>
      <xdr:spPr>
        <a:xfrm>
          <a:off x="3225800" y="335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122,005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139562</xdr:rowOff>
    </xdr:from>
    <xdr:to>
      <xdr:col>2</xdr:col>
      <xdr:colOff>692150</xdr:colOff>
      <xdr:row>19</xdr:row>
      <xdr:rowOff>69712</xdr:rowOff>
    </xdr:to>
    <xdr:sp macro="" textlink="">
      <xdr:nvSpPr>
        <xdr:cNvPr id="76" name="円/楕円 75"/>
        <xdr:cNvSpPr/>
      </xdr:nvSpPr>
      <xdr:spPr bwMode="auto">
        <a:xfrm>
          <a:off x="2857500" y="3273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54489</xdr:rowOff>
    </xdr:from>
    <xdr:ext cx="762000" cy="259045"/>
    <xdr:sp macro="" textlink="">
      <xdr:nvSpPr>
        <xdr:cNvPr id="77" name="テキスト ボックス 76"/>
        <xdr:cNvSpPr txBox="1"/>
      </xdr:nvSpPr>
      <xdr:spPr>
        <a:xfrm>
          <a:off x="2527300" y="335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121,739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308630</xdr:rowOff>
    </xdr:from>
    <xdr:to>
      <xdr:col>4</xdr:col>
      <xdr:colOff>1117600</xdr:colOff>
      <xdr:row>35</xdr:row>
      <xdr:rowOff>328168</xdr:rowOff>
    </xdr:to>
    <xdr:cxnSp macro="">
      <xdr:nvCxnSpPr>
        <xdr:cNvPr id="110" name="直線コネクタ 109"/>
        <xdr:cNvCxnSpPr/>
      </xdr:nvCxnSpPr>
      <xdr:spPr bwMode="auto">
        <a:xfrm>
          <a:off x="5003800" y="6918980"/>
          <a:ext cx="647700" cy="19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299555</xdr:rowOff>
    </xdr:from>
    <xdr:to>
      <xdr:col>4</xdr:col>
      <xdr:colOff>469900</xdr:colOff>
      <xdr:row>35</xdr:row>
      <xdr:rowOff>308630</xdr:rowOff>
    </xdr:to>
    <xdr:cxnSp macro="">
      <xdr:nvCxnSpPr>
        <xdr:cNvPr id="113" name="直線コネクタ 112"/>
        <xdr:cNvCxnSpPr/>
      </xdr:nvCxnSpPr>
      <xdr:spPr bwMode="auto">
        <a:xfrm>
          <a:off x="4305300" y="6909905"/>
          <a:ext cx="698500" cy="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272626</xdr:rowOff>
    </xdr:from>
    <xdr:to>
      <xdr:col>3</xdr:col>
      <xdr:colOff>904875</xdr:colOff>
      <xdr:row>35</xdr:row>
      <xdr:rowOff>299555</xdr:rowOff>
    </xdr:to>
    <xdr:cxnSp macro="">
      <xdr:nvCxnSpPr>
        <xdr:cNvPr id="116" name="直線コネクタ 115"/>
        <xdr:cNvCxnSpPr/>
      </xdr:nvCxnSpPr>
      <xdr:spPr bwMode="auto">
        <a:xfrm>
          <a:off x="3606800" y="6882976"/>
          <a:ext cx="698500" cy="2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155553</xdr:rowOff>
    </xdr:from>
    <xdr:to>
      <xdr:col>3</xdr:col>
      <xdr:colOff>206375</xdr:colOff>
      <xdr:row>35</xdr:row>
      <xdr:rowOff>272626</xdr:rowOff>
    </xdr:to>
    <xdr:cxnSp macro="">
      <xdr:nvCxnSpPr>
        <xdr:cNvPr id="119" name="直線コネクタ 118"/>
        <xdr:cNvCxnSpPr/>
      </xdr:nvCxnSpPr>
      <xdr:spPr bwMode="auto">
        <a:xfrm>
          <a:off x="2908300" y="6765903"/>
          <a:ext cx="698500" cy="117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277368</xdr:rowOff>
    </xdr:from>
    <xdr:to>
      <xdr:col>5</xdr:col>
      <xdr:colOff>34925</xdr:colOff>
      <xdr:row>36</xdr:row>
      <xdr:rowOff>36068</xdr:rowOff>
    </xdr:to>
    <xdr:sp macro="" textlink="">
      <xdr:nvSpPr>
        <xdr:cNvPr id="129" name="円/楕円 128"/>
        <xdr:cNvSpPr/>
      </xdr:nvSpPr>
      <xdr:spPr bwMode="auto">
        <a:xfrm>
          <a:off x="5600700" y="6887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249445</xdr:rowOff>
    </xdr:from>
    <xdr:ext cx="762000" cy="259045"/>
    <xdr:sp macro="" textlink="">
      <xdr:nvSpPr>
        <xdr:cNvPr id="130" name="人口1人当たり決算額の推移該当値テキスト445"/>
        <xdr:cNvSpPr txBox="1"/>
      </xdr:nvSpPr>
      <xdr:spPr>
        <a:xfrm>
          <a:off x="5740400" y="685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31,100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257830</xdr:rowOff>
    </xdr:from>
    <xdr:to>
      <xdr:col>4</xdr:col>
      <xdr:colOff>520700</xdr:colOff>
      <xdr:row>36</xdr:row>
      <xdr:rowOff>16530</xdr:rowOff>
    </xdr:to>
    <xdr:sp macro="" textlink="">
      <xdr:nvSpPr>
        <xdr:cNvPr id="131" name="円/楕円 130"/>
        <xdr:cNvSpPr/>
      </xdr:nvSpPr>
      <xdr:spPr bwMode="auto">
        <a:xfrm>
          <a:off x="4953000" y="686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1307</xdr:rowOff>
    </xdr:from>
    <xdr:ext cx="736600" cy="259045"/>
    <xdr:sp macro="" textlink="">
      <xdr:nvSpPr>
        <xdr:cNvPr id="132" name="テキスト ボックス 131"/>
        <xdr:cNvSpPr txBox="1"/>
      </xdr:nvSpPr>
      <xdr:spPr>
        <a:xfrm>
          <a:off x="4622800" y="6954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33,664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248755</xdr:rowOff>
    </xdr:from>
    <xdr:to>
      <xdr:col>3</xdr:col>
      <xdr:colOff>955675</xdr:colOff>
      <xdr:row>36</xdr:row>
      <xdr:rowOff>7455</xdr:rowOff>
    </xdr:to>
    <xdr:sp macro="" textlink="">
      <xdr:nvSpPr>
        <xdr:cNvPr id="133" name="円/楕円 132"/>
        <xdr:cNvSpPr/>
      </xdr:nvSpPr>
      <xdr:spPr bwMode="auto">
        <a:xfrm>
          <a:off x="4254500" y="685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335132</xdr:rowOff>
    </xdr:from>
    <xdr:ext cx="762000" cy="259045"/>
    <xdr:sp macro="" textlink="">
      <xdr:nvSpPr>
        <xdr:cNvPr id="134" name="テキスト ボックス 133"/>
        <xdr:cNvSpPr txBox="1"/>
      </xdr:nvSpPr>
      <xdr:spPr>
        <a:xfrm>
          <a:off x="3924300" y="6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34,855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221826</xdr:rowOff>
    </xdr:from>
    <xdr:to>
      <xdr:col>3</xdr:col>
      <xdr:colOff>257175</xdr:colOff>
      <xdr:row>35</xdr:row>
      <xdr:rowOff>323426</xdr:rowOff>
    </xdr:to>
    <xdr:sp macro="" textlink="">
      <xdr:nvSpPr>
        <xdr:cNvPr id="135" name="円/楕円 134"/>
        <xdr:cNvSpPr/>
      </xdr:nvSpPr>
      <xdr:spPr bwMode="auto">
        <a:xfrm>
          <a:off x="3556000" y="6832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308203</xdr:rowOff>
    </xdr:from>
    <xdr:ext cx="762000" cy="259045"/>
    <xdr:sp macro="" textlink="">
      <xdr:nvSpPr>
        <xdr:cNvPr id="136" name="テキスト ボックス 135"/>
        <xdr:cNvSpPr txBox="1"/>
      </xdr:nvSpPr>
      <xdr:spPr>
        <a:xfrm>
          <a:off x="3225800" y="691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104753</xdr:rowOff>
    </xdr:from>
    <xdr:to>
      <xdr:col>2</xdr:col>
      <xdr:colOff>692150</xdr:colOff>
      <xdr:row>35</xdr:row>
      <xdr:rowOff>206353</xdr:rowOff>
    </xdr:to>
    <xdr:sp macro="" textlink="">
      <xdr:nvSpPr>
        <xdr:cNvPr id="137" name="円/楕円 136"/>
        <xdr:cNvSpPr/>
      </xdr:nvSpPr>
      <xdr:spPr bwMode="auto">
        <a:xfrm>
          <a:off x="2857500" y="671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191130</xdr:rowOff>
    </xdr:from>
    <xdr:ext cx="762000" cy="259045"/>
    <xdr:sp macro="" textlink="">
      <xdr:nvSpPr>
        <xdr:cNvPr id="138" name="テキスト ボックス 137"/>
        <xdr:cNvSpPr txBox="1"/>
      </xdr:nvSpPr>
      <xdr:spPr>
        <a:xfrm>
          <a:off x="2527300" y="680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3,881
3,851
39.60
3,071,504
2,953,300
105,017
1,828,747
2,292,305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60830</xdr:rowOff>
    </xdr:from>
    <xdr:to>
      <xdr:col>6</xdr:col>
      <xdr:colOff>511175</xdr:colOff>
      <xdr:row>39</xdr:row>
      <xdr:rowOff>76312</xdr:rowOff>
    </xdr:to>
    <xdr:cxnSp macro="">
      <xdr:nvCxnSpPr>
        <xdr:cNvPr id="63" name="直線コネクタ 62"/>
        <xdr:cNvCxnSpPr/>
      </xdr:nvCxnSpPr>
      <xdr:spPr>
        <a:xfrm flipV="1">
          <a:off x="3797300" y="6747380"/>
          <a:ext cx="8382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76312</xdr:rowOff>
    </xdr:from>
    <xdr:to>
      <xdr:col>5</xdr:col>
      <xdr:colOff>358775</xdr:colOff>
      <xdr:row>39</xdr:row>
      <xdr:rowOff>86338</xdr:rowOff>
    </xdr:to>
    <xdr:cxnSp macro="">
      <xdr:nvCxnSpPr>
        <xdr:cNvPr id="66" name="直線コネクタ 65"/>
        <xdr:cNvCxnSpPr/>
      </xdr:nvCxnSpPr>
      <xdr:spPr>
        <a:xfrm flipV="1">
          <a:off x="2908300" y="6762862"/>
          <a:ext cx="889000" cy="1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86338</xdr:rowOff>
    </xdr:from>
    <xdr:to>
      <xdr:col>4</xdr:col>
      <xdr:colOff>155575</xdr:colOff>
      <xdr:row>39</xdr:row>
      <xdr:rowOff>97602</xdr:rowOff>
    </xdr:to>
    <xdr:cxnSp macro="">
      <xdr:nvCxnSpPr>
        <xdr:cNvPr id="69" name="直線コネクタ 68"/>
        <xdr:cNvCxnSpPr/>
      </xdr:nvCxnSpPr>
      <xdr:spPr>
        <a:xfrm flipV="1">
          <a:off x="2019300" y="6772888"/>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82335</xdr:rowOff>
    </xdr:from>
    <xdr:to>
      <xdr:col>2</xdr:col>
      <xdr:colOff>638175</xdr:colOff>
      <xdr:row>39</xdr:row>
      <xdr:rowOff>97602</xdr:rowOff>
    </xdr:to>
    <xdr:cxnSp macro="">
      <xdr:nvCxnSpPr>
        <xdr:cNvPr id="72" name="直線コネクタ 71"/>
        <xdr:cNvCxnSpPr/>
      </xdr:nvCxnSpPr>
      <xdr:spPr>
        <a:xfrm>
          <a:off x="1130300" y="6768885"/>
          <a:ext cx="889000" cy="1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10030</xdr:rowOff>
    </xdr:from>
    <xdr:to>
      <xdr:col>6</xdr:col>
      <xdr:colOff>561975</xdr:colOff>
      <xdr:row>39</xdr:row>
      <xdr:rowOff>111630</xdr:rowOff>
    </xdr:to>
    <xdr:sp macro="" textlink="">
      <xdr:nvSpPr>
        <xdr:cNvPr id="82" name="円/楕円 81"/>
        <xdr:cNvSpPr/>
      </xdr:nvSpPr>
      <xdr:spPr>
        <a:xfrm>
          <a:off x="4584700" y="669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96407</xdr:rowOff>
    </xdr:from>
    <xdr:ext cx="599010" cy="259045"/>
    <xdr:sp macro="" textlink="">
      <xdr:nvSpPr>
        <xdr:cNvPr id="83" name="人件費該当値テキスト"/>
        <xdr:cNvSpPr txBox="1"/>
      </xdr:nvSpPr>
      <xdr:spPr>
        <a:xfrm>
          <a:off x="4686300" y="661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111,651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25512</xdr:rowOff>
    </xdr:from>
    <xdr:to>
      <xdr:col>5</xdr:col>
      <xdr:colOff>409575</xdr:colOff>
      <xdr:row>39</xdr:row>
      <xdr:rowOff>127112</xdr:rowOff>
    </xdr:to>
    <xdr:sp macro="" textlink="">
      <xdr:nvSpPr>
        <xdr:cNvPr id="84" name="円/楕円 83"/>
        <xdr:cNvSpPr/>
      </xdr:nvSpPr>
      <xdr:spPr>
        <a:xfrm>
          <a:off x="3746500" y="671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118239</xdr:rowOff>
    </xdr:from>
    <xdr:ext cx="599010" cy="259045"/>
    <xdr:sp macro="" textlink="">
      <xdr:nvSpPr>
        <xdr:cNvPr id="85" name="テキスト ボックス 84"/>
        <xdr:cNvSpPr txBox="1"/>
      </xdr:nvSpPr>
      <xdr:spPr>
        <a:xfrm>
          <a:off x="3497794" y="680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106,910</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35538</xdr:rowOff>
    </xdr:from>
    <xdr:to>
      <xdr:col>4</xdr:col>
      <xdr:colOff>206375</xdr:colOff>
      <xdr:row>39</xdr:row>
      <xdr:rowOff>137138</xdr:rowOff>
    </xdr:to>
    <xdr:sp macro="" textlink="">
      <xdr:nvSpPr>
        <xdr:cNvPr id="86" name="円/楕円 85"/>
        <xdr:cNvSpPr/>
      </xdr:nvSpPr>
      <xdr:spPr>
        <a:xfrm>
          <a:off x="2857500" y="672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128265</xdr:rowOff>
    </xdr:from>
    <xdr:ext cx="599010" cy="259045"/>
    <xdr:sp macro="" textlink="">
      <xdr:nvSpPr>
        <xdr:cNvPr id="87" name="テキスト ボックス 86"/>
        <xdr:cNvSpPr txBox="1"/>
      </xdr:nvSpPr>
      <xdr:spPr>
        <a:xfrm>
          <a:off x="2608794" y="681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103,840</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46802</xdr:rowOff>
    </xdr:from>
    <xdr:to>
      <xdr:col>3</xdr:col>
      <xdr:colOff>3175</xdr:colOff>
      <xdr:row>39</xdr:row>
      <xdr:rowOff>148402</xdr:rowOff>
    </xdr:to>
    <xdr:sp macro="" textlink="">
      <xdr:nvSpPr>
        <xdr:cNvPr id="88" name="円/楕円 87"/>
        <xdr:cNvSpPr/>
      </xdr:nvSpPr>
      <xdr:spPr>
        <a:xfrm>
          <a:off x="1968500" y="673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139529</xdr:rowOff>
    </xdr:from>
    <xdr:ext cx="599010" cy="259045"/>
    <xdr:sp macro="" textlink="">
      <xdr:nvSpPr>
        <xdr:cNvPr id="89" name="テキスト ボックス 88"/>
        <xdr:cNvSpPr txBox="1"/>
      </xdr:nvSpPr>
      <xdr:spPr>
        <a:xfrm>
          <a:off x="1719794" y="682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100,391</a:t>
          </a:r>
          <a:endParaRPr kumimoji="1" lang="ja-JP" altLang="en-US" sz="1000" b="1">
            <a:solidFill>
              <a:srgbClr val="FF0000"/>
            </a:solidFill>
            <a:latin typeface="ＭＳ Ｐゴシック"/>
          </a:endParaRPr>
        </a:p>
      </xdr:txBody>
    </xdr:sp>
    <xdr:clientData/>
  </xdr:oneCellAnchor>
  <xdr:twoCellAnchor>
    <xdr:from>
      <xdr:col>1</xdr:col>
      <xdr:colOff>384175</xdr:colOff>
      <xdr:row>39</xdr:row>
      <xdr:rowOff>31535</xdr:rowOff>
    </xdr:from>
    <xdr:to>
      <xdr:col>1</xdr:col>
      <xdr:colOff>485775</xdr:colOff>
      <xdr:row>39</xdr:row>
      <xdr:rowOff>133135</xdr:rowOff>
    </xdr:to>
    <xdr:sp macro="" textlink="">
      <xdr:nvSpPr>
        <xdr:cNvPr id="90" name="円/楕円 89"/>
        <xdr:cNvSpPr/>
      </xdr:nvSpPr>
      <xdr:spPr>
        <a:xfrm>
          <a:off x="1079500" y="67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124262</xdr:rowOff>
    </xdr:from>
    <xdr:ext cx="599010" cy="259045"/>
    <xdr:sp macro="" textlink="">
      <xdr:nvSpPr>
        <xdr:cNvPr id="91" name="テキスト ボックス 90"/>
        <xdr:cNvSpPr txBox="1"/>
      </xdr:nvSpPr>
      <xdr:spPr>
        <a:xfrm>
          <a:off x="830794" y="681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20962</xdr:rowOff>
    </xdr:from>
    <xdr:to>
      <xdr:col>6</xdr:col>
      <xdr:colOff>511175</xdr:colOff>
      <xdr:row>58</xdr:row>
      <xdr:rowOff>60361</xdr:rowOff>
    </xdr:to>
    <xdr:cxnSp macro="">
      <xdr:nvCxnSpPr>
        <xdr:cNvPr id="122" name="直線コネクタ 121"/>
        <xdr:cNvCxnSpPr/>
      </xdr:nvCxnSpPr>
      <xdr:spPr>
        <a:xfrm flipV="1">
          <a:off x="3797300" y="9965062"/>
          <a:ext cx="838200" cy="3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60361</xdr:rowOff>
    </xdr:from>
    <xdr:to>
      <xdr:col>5</xdr:col>
      <xdr:colOff>358775</xdr:colOff>
      <xdr:row>58</xdr:row>
      <xdr:rowOff>67889</xdr:rowOff>
    </xdr:to>
    <xdr:cxnSp macro="">
      <xdr:nvCxnSpPr>
        <xdr:cNvPr id="125" name="直線コネクタ 124"/>
        <xdr:cNvCxnSpPr/>
      </xdr:nvCxnSpPr>
      <xdr:spPr>
        <a:xfrm flipV="1">
          <a:off x="2908300" y="10004461"/>
          <a:ext cx="889000" cy="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64726</xdr:rowOff>
    </xdr:from>
    <xdr:to>
      <xdr:col>4</xdr:col>
      <xdr:colOff>155575</xdr:colOff>
      <xdr:row>58</xdr:row>
      <xdr:rowOff>67889</xdr:rowOff>
    </xdr:to>
    <xdr:cxnSp macro="">
      <xdr:nvCxnSpPr>
        <xdr:cNvPr id="128" name="直線コネクタ 127"/>
        <xdr:cNvCxnSpPr/>
      </xdr:nvCxnSpPr>
      <xdr:spPr>
        <a:xfrm>
          <a:off x="2019300" y="10008826"/>
          <a:ext cx="8890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64726</xdr:rowOff>
    </xdr:from>
    <xdr:to>
      <xdr:col>2</xdr:col>
      <xdr:colOff>638175</xdr:colOff>
      <xdr:row>58</xdr:row>
      <xdr:rowOff>65673</xdr:rowOff>
    </xdr:to>
    <xdr:cxnSp macro="">
      <xdr:nvCxnSpPr>
        <xdr:cNvPr id="131" name="直線コネクタ 130"/>
        <xdr:cNvCxnSpPr/>
      </xdr:nvCxnSpPr>
      <xdr:spPr>
        <a:xfrm flipV="1">
          <a:off x="1130300" y="10008826"/>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141612</xdr:rowOff>
    </xdr:from>
    <xdr:to>
      <xdr:col>6</xdr:col>
      <xdr:colOff>561975</xdr:colOff>
      <xdr:row>58</xdr:row>
      <xdr:rowOff>71762</xdr:rowOff>
    </xdr:to>
    <xdr:sp macro="" textlink="">
      <xdr:nvSpPr>
        <xdr:cNvPr id="141" name="円/楕円 140"/>
        <xdr:cNvSpPr/>
      </xdr:nvSpPr>
      <xdr:spPr>
        <a:xfrm>
          <a:off x="4584700" y="99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120039</xdr:rowOff>
    </xdr:from>
    <xdr:ext cx="599010" cy="259045"/>
    <xdr:sp macro="" textlink="">
      <xdr:nvSpPr>
        <xdr:cNvPr id="142" name="物件費該当値テキスト"/>
        <xdr:cNvSpPr txBox="1"/>
      </xdr:nvSpPr>
      <xdr:spPr>
        <a:xfrm>
          <a:off x="4686300" y="989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9561</xdr:rowOff>
    </xdr:from>
    <xdr:to>
      <xdr:col>5</xdr:col>
      <xdr:colOff>409575</xdr:colOff>
      <xdr:row>58</xdr:row>
      <xdr:rowOff>111161</xdr:rowOff>
    </xdr:to>
    <xdr:sp macro="" textlink="">
      <xdr:nvSpPr>
        <xdr:cNvPr id="143" name="円/楕円 142"/>
        <xdr:cNvSpPr/>
      </xdr:nvSpPr>
      <xdr:spPr>
        <a:xfrm>
          <a:off x="3746500" y="99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102288</xdr:rowOff>
    </xdr:from>
    <xdr:ext cx="599010" cy="259045"/>
    <xdr:sp macro="" textlink="">
      <xdr:nvSpPr>
        <xdr:cNvPr id="144" name="テキスト ボックス 143"/>
        <xdr:cNvSpPr txBox="1"/>
      </xdr:nvSpPr>
      <xdr:spPr>
        <a:xfrm>
          <a:off x="3497794" y="1004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128,589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17089</xdr:rowOff>
    </xdr:from>
    <xdr:to>
      <xdr:col>4</xdr:col>
      <xdr:colOff>206375</xdr:colOff>
      <xdr:row>58</xdr:row>
      <xdr:rowOff>118689</xdr:rowOff>
    </xdr:to>
    <xdr:sp macro="" textlink="">
      <xdr:nvSpPr>
        <xdr:cNvPr id="145" name="円/楕円 144"/>
        <xdr:cNvSpPr/>
      </xdr:nvSpPr>
      <xdr:spPr>
        <a:xfrm>
          <a:off x="2857500" y="996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109816</xdr:rowOff>
    </xdr:from>
    <xdr:ext cx="599010" cy="259045"/>
    <xdr:sp macro="" textlink="">
      <xdr:nvSpPr>
        <xdr:cNvPr id="146" name="テキスト ボックス 145"/>
        <xdr:cNvSpPr txBox="1"/>
      </xdr:nvSpPr>
      <xdr:spPr>
        <a:xfrm>
          <a:off x="2608794" y="1005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123,979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13926</xdr:rowOff>
    </xdr:from>
    <xdr:to>
      <xdr:col>3</xdr:col>
      <xdr:colOff>3175</xdr:colOff>
      <xdr:row>58</xdr:row>
      <xdr:rowOff>115526</xdr:rowOff>
    </xdr:to>
    <xdr:sp macro="" textlink="">
      <xdr:nvSpPr>
        <xdr:cNvPr id="147" name="円/楕円 146"/>
        <xdr:cNvSpPr/>
      </xdr:nvSpPr>
      <xdr:spPr>
        <a:xfrm>
          <a:off x="1968500" y="9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106653</xdr:rowOff>
    </xdr:from>
    <xdr:ext cx="599010" cy="259045"/>
    <xdr:sp macro="" textlink="">
      <xdr:nvSpPr>
        <xdr:cNvPr id="148" name="テキスト ボックス 147"/>
        <xdr:cNvSpPr txBox="1"/>
      </xdr:nvSpPr>
      <xdr:spPr>
        <a:xfrm>
          <a:off x="1719794" y="1005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125,916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14873</xdr:rowOff>
    </xdr:from>
    <xdr:to>
      <xdr:col>1</xdr:col>
      <xdr:colOff>485775</xdr:colOff>
      <xdr:row>58</xdr:row>
      <xdr:rowOff>116473</xdr:rowOff>
    </xdr:to>
    <xdr:sp macro="" textlink="">
      <xdr:nvSpPr>
        <xdr:cNvPr id="149" name="円/楕円 148"/>
        <xdr:cNvSpPr/>
      </xdr:nvSpPr>
      <xdr:spPr>
        <a:xfrm>
          <a:off x="1079500" y="99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107600</xdr:rowOff>
    </xdr:from>
    <xdr:ext cx="599010" cy="259045"/>
    <xdr:sp macro="" textlink="">
      <xdr:nvSpPr>
        <xdr:cNvPr id="150" name="テキスト ボックス 149"/>
        <xdr:cNvSpPr txBox="1"/>
      </xdr:nvSpPr>
      <xdr:spPr>
        <a:xfrm>
          <a:off x="830794" y="1005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160401</xdr:rowOff>
    </xdr:from>
    <xdr:to>
      <xdr:col>6</xdr:col>
      <xdr:colOff>511175</xdr:colOff>
      <xdr:row>78</xdr:row>
      <xdr:rowOff>164058</xdr:rowOff>
    </xdr:to>
    <xdr:cxnSp macro="">
      <xdr:nvCxnSpPr>
        <xdr:cNvPr id="179" name="直線コネクタ 178"/>
        <xdr:cNvCxnSpPr/>
      </xdr:nvCxnSpPr>
      <xdr:spPr>
        <a:xfrm flipV="1">
          <a:off x="3797300" y="13533501"/>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133783</xdr:rowOff>
    </xdr:from>
    <xdr:to>
      <xdr:col>5</xdr:col>
      <xdr:colOff>358775</xdr:colOff>
      <xdr:row>78</xdr:row>
      <xdr:rowOff>164058</xdr:rowOff>
    </xdr:to>
    <xdr:cxnSp macro="">
      <xdr:nvCxnSpPr>
        <xdr:cNvPr id="182" name="直線コネクタ 181"/>
        <xdr:cNvCxnSpPr/>
      </xdr:nvCxnSpPr>
      <xdr:spPr>
        <a:xfrm>
          <a:off x="2908300" y="13506883"/>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133783</xdr:rowOff>
    </xdr:from>
    <xdr:to>
      <xdr:col>4</xdr:col>
      <xdr:colOff>155575</xdr:colOff>
      <xdr:row>78</xdr:row>
      <xdr:rowOff>134531</xdr:rowOff>
    </xdr:to>
    <xdr:cxnSp macro="">
      <xdr:nvCxnSpPr>
        <xdr:cNvPr id="185" name="直線コネクタ 184"/>
        <xdr:cNvCxnSpPr/>
      </xdr:nvCxnSpPr>
      <xdr:spPr>
        <a:xfrm flipV="1">
          <a:off x="2019300" y="13506883"/>
          <a:ext cx="889000" cy="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134531</xdr:rowOff>
    </xdr:from>
    <xdr:to>
      <xdr:col>2</xdr:col>
      <xdr:colOff>638175</xdr:colOff>
      <xdr:row>78</xdr:row>
      <xdr:rowOff>166115</xdr:rowOff>
    </xdr:to>
    <xdr:cxnSp macro="">
      <xdr:nvCxnSpPr>
        <xdr:cNvPr id="188" name="直線コネクタ 187"/>
        <xdr:cNvCxnSpPr/>
      </xdr:nvCxnSpPr>
      <xdr:spPr>
        <a:xfrm flipV="1">
          <a:off x="1130300" y="13507631"/>
          <a:ext cx="889000" cy="3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109601</xdr:rowOff>
    </xdr:from>
    <xdr:to>
      <xdr:col>6</xdr:col>
      <xdr:colOff>561975</xdr:colOff>
      <xdr:row>79</xdr:row>
      <xdr:rowOff>39751</xdr:rowOff>
    </xdr:to>
    <xdr:sp macro="" textlink="">
      <xdr:nvSpPr>
        <xdr:cNvPr id="198" name="円/楕円 197"/>
        <xdr:cNvSpPr/>
      </xdr:nvSpPr>
      <xdr:spPr>
        <a:xfrm>
          <a:off x="4584700" y="134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24528</xdr:rowOff>
    </xdr:from>
    <xdr:ext cx="469744" cy="259045"/>
    <xdr:sp macro="" textlink="">
      <xdr:nvSpPr>
        <xdr:cNvPr id="199" name="維持補修費該当値テキスト"/>
        <xdr:cNvSpPr txBox="1"/>
      </xdr:nvSpPr>
      <xdr:spPr>
        <a:xfrm>
          <a:off x="4686300" y="1339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113258</xdr:rowOff>
    </xdr:from>
    <xdr:to>
      <xdr:col>5</xdr:col>
      <xdr:colOff>409575</xdr:colOff>
      <xdr:row>79</xdr:row>
      <xdr:rowOff>43408</xdr:rowOff>
    </xdr:to>
    <xdr:sp macro="" textlink="">
      <xdr:nvSpPr>
        <xdr:cNvPr id="200" name="円/楕円 199"/>
        <xdr:cNvSpPr/>
      </xdr:nvSpPr>
      <xdr:spPr>
        <a:xfrm>
          <a:off x="3746500" y="1348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34535</xdr:rowOff>
    </xdr:from>
    <xdr:ext cx="469744" cy="259045"/>
    <xdr:sp macro="" textlink="">
      <xdr:nvSpPr>
        <xdr:cNvPr id="201" name="テキスト ボックス 200"/>
        <xdr:cNvSpPr txBox="1"/>
      </xdr:nvSpPr>
      <xdr:spPr>
        <a:xfrm>
          <a:off x="3562427" y="135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82983</xdr:rowOff>
    </xdr:from>
    <xdr:to>
      <xdr:col>4</xdr:col>
      <xdr:colOff>206375</xdr:colOff>
      <xdr:row>79</xdr:row>
      <xdr:rowOff>13133</xdr:rowOff>
    </xdr:to>
    <xdr:sp macro="" textlink="">
      <xdr:nvSpPr>
        <xdr:cNvPr id="202" name="円/楕円 201"/>
        <xdr:cNvSpPr/>
      </xdr:nvSpPr>
      <xdr:spPr>
        <a:xfrm>
          <a:off x="2857500" y="134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4260</xdr:rowOff>
    </xdr:from>
    <xdr:ext cx="469744" cy="259045"/>
    <xdr:sp macro="" textlink="">
      <xdr:nvSpPr>
        <xdr:cNvPr id="203" name="テキスト ボックス 202"/>
        <xdr:cNvSpPr txBox="1"/>
      </xdr:nvSpPr>
      <xdr:spPr>
        <a:xfrm>
          <a:off x="2673427" y="1354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83731</xdr:rowOff>
    </xdr:from>
    <xdr:to>
      <xdr:col>3</xdr:col>
      <xdr:colOff>3175</xdr:colOff>
      <xdr:row>79</xdr:row>
      <xdr:rowOff>13881</xdr:rowOff>
    </xdr:to>
    <xdr:sp macro="" textlink="">
      <xdr:nvSpPr>
        <xdr:cNvPr id="204" name="円/楕円 203"/>
        <xdr:cNvSpPr/>
      </xdr:nvSpPr>
      <xdr:spPr>
        <a:xfrm>
          <a:off x="1968500" y="1345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5008</xdr:rowOff>
    </xdr:from>
    <xdr:ext cx="469744" cy="259045"/>
    <xdr:sp macro="" textlink="">
      <xdr:nvSpPr>
        <xdr:cNvPr id="205" name="テキスト ボックス 204"/>
        <xdr:cNvSpPr txBox="1"/>
      </xdr:nvSpPr>
      <xdr:spPr>
        <a:xfrm>
          <a:off x="1784427" y="1354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115315</xdr:rowOff>
    </xdr:from>
    <xdr:to>
      <xdr:col>1</xdr:col>
      <xdr:colOff>485775</xdr:colOff>
      <xdr:row>79</xdr:row>
      <xdr:rowOff>45465</xdr:rowOff>
    </xdr:to>
    <xdr:sp macro="" textlink="">
      <xdr:nvSpPr>
        <xdr:cNvPr id="206" name="円/楕円 205"/>
        <xdr:cNvSpPr/>
      </xdr:nvSpPr>
      <xdr:spPr>
        <a:xfrm>
          <a:off x="1079500" y="13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36592</xdr:rowOff>
    </xdr:from>
    <xdr:ext cx="469744" cy="259045"/>
    <xdr:sp macro="" textlink="">
      <xdr:nvSpPr>
        <xdr:cNvPr id="207" name="テキスト ボックス 206"/>
        <xdr:cNvSpPr txBox="1"/>
      </xdr:nvSpPr>
      <xdr:spPr>
        <a:xfrm>
          <a:off x="895427" y="1358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68008</xdr:rowOff>
    </xdr:from>
    <xdr:to>
      <xdr:col>6</xdr:col>
      <xdr:colOff>511175</xdr:colOff>
      <xdr:row>96</xdr:row>
      <xdr:rowOff>74307</xdr:rowOff>
    </xdr:to>
    <xdr:cxnSp macro="">
      <xdr:nvCxnSpPr>
        <xdr:cNvPr id="237" name="直線コネクタ 236"/>
        <xdr:cNvCxnSpPr/>
      </xdr:nvCxnSpPr>
      <xdr:spPr>
        <a:xfrm flipV="1">
          <a:off x="3797300" y="16527208"/>
          <a:ext cx="838200" cy="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74307</xdr:rowOff>
    </xdr:from>
    <xdr:to>
      <xdr:col>5</xdr:col>
      <xdr:colOff>358775</xdr:colOff>
      <xdr:row>96</xdr:row>
      <xdr:rowOff>141656</xdr:rowOff>
    </xdr:to>
    <xdr:cxnSp macro="">
      <xdr:nvCxnSpPr>
        <xdr:cNvPr id="240" name="直線コネクタ 239"/>
        <xdr:cNvCxnSpPr/>
      </xdr:nvCxnSpPr>
      <xdr:spPr>
        <a:xfrm flipV="1">
          <a:off x="2908300" y="16533507"/>
          <a:ext cx="889000" cy="6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116433</xdr:rowOff>
    </xdr:from>
    <xdr:to>
      <xdr:col>4</xdr:col>
      <xdr:colOff>155575</xdr:colOff>
      <xdr:row>96</xdr:row>
      <xdr:rowOff>141656</xdr:rowOff>
    </xdr:to>
    <xdr:cxnSp macro="">
      <xdr:nvCxnSpPr>
        <xdr:cNvPr id="243" name="直線コネクタ 242"/>
        <xdr:cNvCxnSpPr/>
      </xdr:nvCxnSpPr>
      <xdr:spPr>
        <a:xfrm>
          <a:off x="2019300" y="16575633"/>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116433</xdr:rowOff>
    </xdr:from>
    <xdr:to>
      <xdr:col>2</xdr:col>
      <xdr:colOff>638175</xdr:colOff>
      <xdr:row>97</xdr:row>
      <xdr:rowOff>25158</xdr:rowOff>
    </xdr:to>
    <xdr:cxnSp macro="">
      <xdr:nvCxnSpPr>
        <xdr:cNvPr id="246" name="直線コネクタ 245"/>
        <xdr:cNvCxnSpPr/>
      </xdr:nvCxnSpPr>
      <xdr:spPr>
        <a:xfrm flipV="1">
          <a:off x="1130300" y="16575633"/>
          <a:ext cx="889000" cy="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17208</xdr:rowOff>
    </xdr:from>
    <xdr:to>
      <xdr:col>6</xdr:col>
      <xdr:colOff>561975</xdr:colOff>
      <xdr:row>96</xdr:row>
      <xdr:rowOff>118808</xdr:rowOff>
    </xdr:to>
    <xdr:sp macro="" textlink="">
      <xdr:nvSpPr>
        <xdr:cNvPr id="256" name="円/楕円 255"/>
        <xdr:cNvSpPr/>
      </xdr:nvSpPr>
      <xdr:spPr>
        <a:xfrm>
          <a:off x="4584700" y="1647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40085</xdr:rowOff>
    </xdr:from>
    <xdr:ext cx="534377" cy="259045"/>
    <xdr:sp macro="" textlink="">
      <xdr:nvSpPr>
        <xdr:cNvPr id="257" name="扶助費該当値テキスト"/>
        <xdr:cNvSpPr txBox="1"/>
      </xdr:nvSpPr>
      <xdr:spPr>
        <a:xfrm>
          <a:off x="4686300" y="1632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68,645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23507</xdr:rowOff>
    </xdr:from>
    <xdr:to>
      <xdr:col>5</xdr:col>
      <xdr:colOff>409575</xdr:colOff>
      <xdr:row>96</xdr:row>
      <xdr:rowOff>125107</xdr:rowOff>
    </xdr:to>
    <xdr:sp macro="" textlink="">
      <xdr:nvSpPr>
        <xdr:cNvPr id="258" name="円/楕円 257"/>
        <xdr:cNvSpPr/>
      </xdr:nvSpPr>
      <xdr:spPr>
        <a:xfrm>
          <a:off x="3746500" y="1648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141634</xdr:rowOff>
    </xdr:from>
    <xdr:ext cx="534377" cy="259045"/>
    <xdr:sp macro="" textlink="">
      <xdr:nvSpPr>
        <xdr:cNvPr id="259" name="テキスト ボックス 258"/>
        <xdr:cNvSpPr txBox="1"/>
      </xdr:nvSpPr>
      <xdr:spPr>
        <a:xfrm>
          <a:off x="3530111" y="1625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68,149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90856</xdr:rowOff>
    </xdr:from>
    <xdr:to>
      <xdr:col>4</xdr:col>
      <xdr:colOff>206375</xdr:colOff>
      <xdr:row>97</xdr:row>
      <xdr:rowOff>21006</xdr:rowOff>
    </xdr:to>
    <xdr:sp macro="" textlink="">
      <xdr:nvSpPr>
        <xdr:cNvPr id="260" name="円/楕円 259"/>
        <xdr:cNvSpPr/>
      </xdr:nvSpPr>
      <xdr:spPr>
        <a:xfrm>
          <a:off x="2857500" y="165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37533</xdr:rowOff>
    </xdr:from>
    <xdr:ext cx="534377" cy="259045"/>
    <xdr:sp macro="" textlink="">
      <xdr:nvSpPr>
        <xdr:cNvPr id="261" name="テキスト ボックス 260"/>
        <xdr:cNvSpPr txBox="1"/>
      </xdr:nvSpPr>
      <xdr:spPr>
        <a:xfrm>
          <a:off x="2641111" y="1632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62,846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65633</xdr:rowOff>
    </xdr:from>
    <xdr:to>
      <xdr:col>3</xdr:col>
      <xdr:colOff>3175</xdr:colOff>
      <xdr:row>96</xdr:row>
      <xdr:rowOff>167233</xdr:rowOff>
    </xdr:to>
    <xdr:sp macro="" textlink="">
      <xdr:nvSpPr>
        <xdr:cNvPr id="262" name="円/楕円 261"/>
        <xdr:cNvSpPr/>
      </xdr:nvSpPr>
      <xdr:spPr>
        <a:xfrm>
          <a:off x="1968500" y="165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12310</xdr:rowOff>
    </xdr:from>
    <xdr:ext cx="534377" cy="259045"/>
    <xdr:sp macro="" textlink="">
      <xdr:nvSpPr>
        <xdr:cNvPr id="263" name="テキスト ボックス 262"/>
        <xdr:cNvSpPr txBox="1"/>
      </xdr:nvSpPr>
      <xdr:spPr>
        <a:xfrm>
          <a:off x="1752111" y="1630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145808</xdr:rowOff>
    </xdr:from>
    <xdr:to>
      <xdr:col>1</xdr:col>
      <xdr:colOff>485775</xdr:colOff>
      <xdr:row>97</xdr:row>
      <xdr:rowOff>75958</xdr:rowOff>
    </xdr:to>
    <xdr:sp macro="" textlink="">
      <xdr:nvSpPr>
        <xdr:cNvPr id="264" name="円/楕円 263"/>
        <xdr:cNvSpPr/>
      </xdr:nvSpPr>
      <xdr:spPr>
        <a:xfrm>
          <a:off x="1079500" y="166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92485</xdr:rowOff>
    </xdr:from>
    <xdr:ext cx="534377" cy="259045"/>
    <xdr:sp macro="" textlink="">
      <xdr:nvSpPr>
        <xdr:cNvPr id="265" name="テキスト ボックス 264"/>
        <xdr:cNvSpPr txBox="1"/>
      </xdr:nvSpPr>
      <xdr:spPr>
        <a:xfrm>
          <a:off x="863111" y="163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58,519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30846</xdr:rowOff>
    </xdr:from>
    <xdr:to>
      <xdr:col>15</xdr:col>
      <xdr:colOff>180975</xdr:colOff>
      <xdr:row>38</xdr:row>
      <xdr:rowOff>60566</xdr:rowOff>
    </xdr:to>
    <xdr:cxnSp macro="">
      <xdr:nvCxnSpPr>
        <xdr:cNvPr id="294" name="直線コネクタ 293"/>
        <xdr:cNvCxnSpPr/>
      </xdr:nvCxnSpPr>
      <xdr:spPr>
        <a:xfrm flipV="1">
          <a:off x="9639300" y="6545946"/>
          <a:ext cx="838200" cy="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60566</xdr:rowOff>
    </xdr:from>
    <xdr:to>
      <xdr:col>14</xdr:col>
      <xdr:colOff>28575</xdr:colOff>
      <xdr:row>38</xdr:row>
      <xdr:rowOff>81355</xdr:rowOff>
    </xdr:to>
    <xdr:cxnSp macro="">
      <xdr:nvCxnSpPr>
        <xdr:cNvPr id="297" name="直線コネクタ 296"/>
        <xdr:cNvCxnSpPr/>
      </xdr:nvCxnSpPr>
      <xdr:spPr>
        <a:xfrm flipV="1">
          <a:off x="8750300" y="6575666"/>
          <a:ext cx="889000" cy="2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29714</xdr:rowOff>
    </xdr:from>
    <xdr:to>
      <xdr:col>12</xdr:col>
      <xdr:colOff>511175</xdr:colOff>
      <xdr:row>38</xdr:row>
      <xdr:rowOff>81355</xdr:rowOff>
    </xdr:to>
    <xdr:cxnSp macro="">
      <xdr:nvCxnSpPr>
        <xdr:cNvPr id="300" name="直線コネクタ 299"/>
        <xdr:cNvCxnSpPr/>
      </xdr:nvCxnSpPr>
      <xdr:spPr>
        <a:xfrm>
          <a:off x="7861300" y="6544814"/>
          <a:ext cx="889000" cy="5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29714</xdr:rowOff>
    </xdr:from>
    <xdr:to>
      <xdr:col>11</xdr:col>
      <xdr:colOff>307975</xdr:colOff>
      <xdr:row>38</xdr:row>
      <xdr:rowOff>73713</xdr:rowOff>
    </xdr:to>
    <xdr:cxnSp macro="">
      <xdr:nvCxnSpPr>
        <xdr:cNvPr id="303" name="直線コネクタ 302"/>
        <xdr:cNvCxnSpPr/>
      </xdr:nvCxnSpPr>
      <xdr:spPr>
        <a:xfrm flipV="1">
          <a:off x="6972300" y="6544814"/>
          <a:ext cx="889000" cy="4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151497</xdr:rowOff>
    </xdr:from>
    <xdr:to>
      <xdr:col>15</xdr:col>
      <xdr:colOff>231775</xdr:colOff>
      <xdr:row>38</xdr:row>
      <xdr:rowOff>81646</xdr:rowOff>
    </xdr:to>
    <xdr:sp macro="" textlink="">
      <xdr:nvSpPr>
        <xdr:cNvPr id="313" name="円/楕円 312"/>
        <xdr:cNvSpPr/>
      </xdr:nvSpPr>
      <xdr:spPr>
        <a:xfrm>
          <a:off x="10426700" y="64951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66424</xdr:rowOff>
    </xdr:from>
    <xdr:ext cx="534377" cy="259045"/>
    <xdr:sp macro="" textlink="">
      <xdr:nvSpPr>
        <xdr:cNvPr id="314" name="補助費等該当値テキスト"/>
        <xdr:cNvSpPr txBox="1"/>
      </xdr:nvSpPr>
      <xdr:spPr>
        <a:xfrm>
          <a:off x="10528300" y="641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97,141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9766</xdr:rowOff>
    </xdr:from>
    <xdr:to>
      <xdr:col>14</xdr:col>
      <xdr:colOff>79375</xdr:colOff>
      <xdr:row>38</xdr:row>
      <xdr:rowOff>111366</xdr:rowOff>
    </xdr:to>
    <xdr:sp macro="" textlink="">
      <xdr:nvSpPr>
        <xdr:cNvPr id="315" name="円/楕円 314"/>
        <xdr:cNvSpPr/>
      </xdr:nvSpPr>
      <xdr:spPr>
        <a:xfrm>
          <a:off x="9588500" y="652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102493</xdr:rowOff>
    </xdr:from>
    <xdr:ext cx="534377" cy="259045"/>
    <xdr:sp macro="" textlink="">
      <xdr:nvSpPr>
        <xdr:cNvPr id="316" name="テキスト ボックス 315"/>
        <xdr:cNvSpPr txBox="1"/>
      </xdr:nvSpPr>
      <xdr:spPr>
        <a:xfrm>
          <a:off x="9372111" y="661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81,540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30555</xdr:rowOff>
    </xdr:from>
    <xdr:to>
      <xdr:col>12</xdr:col>
      <xdr:colOff>561975</xdr:colOff>
      <xdr:row>38</xdr:row>
      <xdr:rowOff>132155</xdr:rowOff>
    </xdr:to>
    <xdr:sp macro="" textlink="">
      <xdr:nvSpPr>
        <xdr:cNvPr id="317" name="円/楕円 316"/>
        <xdr:cNvSpPr/>
      </xdr:nvSpPr>
      <xdr:spPr>
        <a:xfrm>
          <a:off x="8699500" y="65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123282</xdr:rowOff>
    </xdr:from>
    <xdr:ext cx="534377" cy="259045"/>
    <xdr:sp macro="" textlink="">
      <xdr:nvSpPr>
        <xdr:cNvPr id="318" name="テキスト ボックス 317"/>
        <xdr:cNvSpPr txBox="1"/>
      </xdr:nvSpPr>
      <xdr:spPr>
        <a:xfrm>
          <a:off x="8483111" y="66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150365</xdr:rowOff>
    </xdr:from>
    <xdr:to>
      <xdr:col>11</xdr:col>
      <xdr:colOff>358775</xdr:colOff>
      <xdr:row>38</xdr:row>
      <xdr:rowOff>80514</xdr:rowOff>
    </xdr:to>
    <xdr:sp macro="" textlink="">
      <xdr:nvSpPr>
        <xdr:cNvPr id="319" name="円/楕円 318"/>
        <xdr:cNvSpPr/>
      </xdr:nvSpPr>
      <xdr:spPr>
        <a:xfrm>
          <a:off x="7810500" y="6494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71641</xdr:rowOff>
    </xdr:from>
    <xdr:ext cx="534377" cy="259045"/>
    <xdr:sp macro="" textlink="">
      <xdr:nvSpPr>
        <xdr:cNvPr id="320" name="テキスト ボックス 319"/>
        <xdr:cNvSpPr txBox="1"/>
      </xdr:nvSpPr>
      <xdr:spPr>
        <a:xfrm>
          <a:off x="7594111" y="658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97,735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22913</xdr:rowOff>
    </xdr:from>
    <xdr:to>
      <xdr:col>10</xdr:col>
      <xdr:colOff>155575</xdr:colOff>
      <xdr:row>38</xdr:row>
      <xdr:rowOff>124513</xdr:rowOff>
    </xdr:to>
    <xdr:sp macro="" textlink="">
      <xdr:nvSpPr>
        <xdr:cNvPr id="321" name="円/楕円 320"/>
        <xdr:cNvSpPr/>
      </xdr:nvSpPr>
      <xdr:spPr>
        <a:xfrm>
          <a:off x="6921500" y="653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115640</xdr:rowOff>
    </xdr:from>
    <xdr:ext cx="534377" cy="259045"/>
    <xdr:sp macro="" textlink="">
      <xdr:nvSpPr>
        <xdr:cNvPr id="322" name="テキスト ボックス 321"/>
        <xdr:cNvSpPr txBox="1"/>
      </xdr:nvSpPr>
      <xdr:spPr>
        <a:xfrm>
          <a:off x="6705111" y="663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98389</xdr:rowOff>
    </xdr:from>
    <xdr:to>
      <xdr:col>15</xdr:col>
      <xdr:colOff>180975</xdr:colOff>
      <xdr:row>58</xdr:row>
      <xdr:rowOff>153801</xdr:rowOff>
    </xdr:to>
    <xdr:cxnSp macro="">
      <xdr:nvCxnSpPr>
        <xdr:cNvPr id="351" name="直線コネクタ 350"/>
        <xdr:cNvCxnSpPr/>
      </xdr:nvCxnSpPr>
      <xdr:spPr>
        <a:xfrm>
          <a:off x="9639300" y="10042489"/>
          <a:ext cx="838200" cy="5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28253</xdr:rowOff>
    </xdr:from>
    <xdr:to>
      <xdr:col>14</xdr:col>
      <xdr:colOff>28575</xdr:colOff>
      <xdr:row>58</xdr:row>
      <xdr:rowOff>98389</xdr:rowOff>
    </xdr:to>
    <xdr:cxnSp macro="">
      <xdr:nvCxnSpPr>
        <xdr:cNvPr id="354" name="直線コネクタ 353"/>
        <xdr:cNvCxnSpPr/>
      </xdr:nvCxnSpPr>
      <xdr:spPr>
        <a:xfrm>
          <a:off x="8750300" y="9972353"/>
          <a:ext cx="889000" cy="7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28253</xdr:rowOff>
    </xdr:from>
    <xdr:to>
      <xdr:col>12</xdr:col>
      <xdr:colOff>511175</xdr:colOff>
      <xdr:row>58</xdr:row>
      <xdr:rowOff>95166</xdr:rowOff>
    </xdr:to>
    <xdr:cxnSp macro="">
      <xdr:nvCxnSpPr>
        <xdr:cNvPr id="357" name="直線コネクタ 356"/>
        <xdr:cNvCxnSpPr/>
      </xdr:nvCxnSpPr>
      <xdr:spPr>
        <a:xfrm flipV="1">
          <a:off x="7861300" y="9972353"/>
          <a:ext cx="889000" cy="6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95166</xdr:rowOff>
    </xdr:from>
    <xdr:to>
      <xdr:col>11</xdr:col>
      <xdr:colOff>307975</xdr:colOff>
      <xdr:row>58</xdr:row>
      <xdr:rowOff>140731</xdr:rowOff>
    </xdr:to>
    <xdr:cxnSp macro="">
      <xdr:nvCxnSpPr>
        <xdr:cNvPr id="360" name="直線コネクタ 359"/>
        <xdr:cNvCxnSpPr/>
      </xdr:nvCxnSpPr>
      <xdr:spPr>
        <a:xfrm flipV="1">
          <a:off x="6972300" y="10039266"/>
          <a:ext cx="889000" cy="4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103001</xdr:rowOff>
    </xdr:from>
    <xdr:to>
      <xdr:col>15</xdr:col>
      <xdr:colOff>231775</xdr:colOff>
      <xdr:row>59</xdr:row>
      <xdr:rowOff>33151</xdr:rowOff>
    </xdr:to>
    <xdr:sp macro="" textlink="">
      <xdr:nvSpPr>
        <xdr:cNvPr id="370" name="円/楕円 369"/>
        <xdr:cNvSpPr/>
      </xdr:nvSpPr>
      <xdr:spPr>
        <a:xfrm>
          <a:off x="10426700" y="1004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17928</xdr:rowOff>
    </xdr:from>
    <xdr:ext cx="534377" cy="259045"/>
    <xdr:sp macro="" textlink="">
      <xdr:nvSpPr>
        <xdr:cNvPr id="371" name="普通建設事業費該当値テキスト"/>
        <xdr:cNvSpPr txBox="1"/>
      </xdr:nvSpPr>
      <xdr:spPr>
        <a:xfrm>
          <a:off x="10528300" y="996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47589</xdr:rowOff>
    </xdr:from>
    <xdr:to>
      <xdr:col>14</xdr:col>
      <xdr:colOff>79375</xdr:colOff>
      <xdr:row>58</xdr:row>
      <xdr:rowOff>149189</xdr:rowOff>
    </xdr:to>
    <xdr:sp macro="" textlink="">
      <xdr:nvSpPr>
        <xdr:cNvPr id="372" name="円/楕円 371"/>
        <xdr:cNvSpPr/>
      </xdr:nvSpPr>
      <xdr:spPr>
        <a:xfrm>
          <a:off x="9588500" y="99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140316</xdr:rowOff>
    </xdr:from>
    <xdr:ext cx="599010" cy="259045"/>
    <xdr:sp macro="" textlink="">
      <xdr:nvSpPr>
        <xdr:cNvPr id="373" name="テキスト ボックス 372"/>
        <xdr:cNvSpPr txBox="1"/>
      </xdr:nvSpPr>
      <xdr:spPr>
        <a:xfrm>
          <a:off x="9339794" y="1008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154,213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148903</xdr:rowOff>
    </xdr:from>
    <xdr:to>
      <xdr:col>12</xdr:col>
      <xdr:colOff>561975</xdr:colOff>
      <xdr:row>58</xdr:row>
      <xdr:rowOff>79053</xdr:rowOff>
    </xdr:to>
    <xdr:sp macro="" textlink="">
      <xdr:nvSpPr>
        <xdr:cNvPr id="374" name="円/楕円 373"/>
        <xdr:cNvSpPr/>
      </xdr:nvSpPr>
      <xdr:spPr>
        <a:xfrm>
          <a:off x="8699500" y="99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70180</xdr:rowOff>
    </xdr:from>
    <xdr:ext cx="599010" cy="259045"/>
    <xdr:sp macro="" textlink="">
      <xdr:nvSpPr>
        <xdr:cNvPr id="375" name="テキスト ボックス 374"/>
        <xdr:cNvSpPr txBox="1"/>
      </xdr:nvSpPr>
      <xdr:spPr>
        <a:xfrm>
          <a:off x="8450794" y="1001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44366</xdr:rowOff>
    </xdr:from>
    <xdr:to>
      <xdr:col>11</xdr:col>
      <xdr:colOff>358775</xdr:colOff>
      <xdr:row>58</xdr:row>
      <xdr:rowOff>145966</xdr:rowOff>
    </xdr:to>
    <xdr:sp macro="" textlink="">
      <xdr:nvSpPr>
        <xdr:cNvPr id="376" name="円/楕円 375"/>
        <xdr:cNvSpPr/>
      </xdr:nvSpPr>
      <xdr:spPr>
        <a:xfrm>
          <a:off x="7810500" y="99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137093</xdr:rowOff>
    </xdr:from>
    <xdr:ext cx="599010" cy="259045"/>
    <xdr:sp macro="" textlink="">
      <xdr:nvSpPr>
        <xdr:cNvPr id="377" name="テキスト ボックス 376"/>
        <xdr:cNvSpPr txBox="1"/>
      </xdr:nvSpPr>
      <xdr:spPr>
        <a:xfrm>
          <a:off x="7561794" y="1008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89931</xdr:rowOff>
    </xdr:from>
    <xdr:to>
      <xdr:col>10</xdr:col>
      <xdr:colOff>155575</xdr:colOff>
      <xdr:row>59</xdr:row>
      <xdr:rowOff>20081</xdr:rowOff>
    </xdr:to>
    <xdr:sp macro="" textlink="">
      <xdr:nvSpPr>
        <xdr:cNvPr id="378" name="円/楕円 377"/>
        <xdr:cNvSpPr/>
      </xdr:nvSpPr>
      <xdr:spPr>
        <a:xfrm>
          <a:off x="6921500" y="100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11208</xdr:rowOff>
    </xdr:from>
    <xdr:ext cx="534377" cy="259045"/>
    <xdr:sp macro="" textlink="">
      <xdr:nvSpPr>
        <xdr:cNvPr id="379" name="テキスト ボックス 378"/>
        <xdr:cNvSpPr txBox="1"/>
      </xdr:nvSpPr>
      <xdr:spPr>
        <a:xfrm>
          <a:off x="6705111" y="1012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144726</xdr:rowOff>
    </xdr:from>
    <xdr:to>
      <xdr:col>15</xdr:col>
      <xdr:colOff>180975</xdr:colOff>
      <xdr:row>78</xdr:row>
      <xdr:rowOff>158127</xdr:rowOff>
    </xdr:to>
    <xdr:cxnSp macro="">
      <xdr:nvCxnSpPr>
        <xdr:cNvPr id="408" name="直線コネクタ 407"/>
        <xdr:cNvCxnSpPr/>
      </xdr:nvCxnSpPr>
      <xdr:spPr>
        <a:xfrm>
          <a:off x="9639300" y="13517826"/>
          <a:ext cx="838200" cy="1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107327</xdr:rowOff>
    </xdr:from>
    <xdr:to>
      <xdr:col>15</xdr:col>
      <xdr:colOff>231775</xdr:colOff>
      <xdr:row>79</xdr:row>
      <xdr:rowOff>37477</xdr:rowOff>
    </xdr:to>
    <xdr:sp macro="" textlink="">
      <xdr:nvSpPr>
        <xdr:cNvPr id="418" name="円/楕円 417"/>
        <xdr:cNvSpPr/>
      </xdr:nvSpPr>
      <xdr:spPr>
        <a:xfrm>
          <a:off x="10426700" y="1348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22254</xdr:rowOff>
    </xdr:from>
    <xdr:ext cx="534377" cy="259045"/>
    <xdr:sp macro="" textlink="">
      <xdr:nvSpPr>
        <xdr:cNvPr id="419" name="普通建設事業費 （ うち新規整備　）該当値テキスト"/>
        <xdr:cNvSpPr txBox="1"/>
      </xdr:nvSpPr>
      <xdr:spPr>
        <a:xfrm>
          <a:off x="10528300" y="1339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93926</xdr:rowOff>
    </xdr:from>
    <xdr:to>
      <xdr:col>14</xdr:col>
      <xdr:colOff>79375</xdr:colOff>
      <xdr:row>79</xdr:row>
      <xdr:rowOff>24076</xdr:rowOff>
    </xdr:to>
    <xdr:sp macro="" textlink="">
      <xdr:nvSpPr>
        <xdr:cNvPr id="420" name="円/楕円 419"/>
        <xdr:cNvSpPr/>
      </xdr:nvSpPr>
      <xdr:spPr>
        <a:xfrm>
          <a:off x="9588500" y="134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15203</xdr:rowOff>
    </xdr:from>
    <xdr:ext cx="534377" cy="259045"/>
    <xdr:sp macro="" textlink="">
      <xdr:nvSpPr>
        <xdr:cNvPr id="421" name="テキスト ボックス 420"/>
        <xdr:cNvSpPr txBox="1"/>
      </xdr:nvSpPr>
      <xdr:spPr>
        <a:xfrm>
          <a:off x="9372111" y="135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90942</xdr:rowOff>
    </xdr:from>
    <xdr:to>
      <xdr:col>15</xdr:col>
      <xdr:colOff>180975</xdr:colOff>
      <xdr:row>98</xdr:row>
      <xdr:rowOff>122830</xdr:rowOff>
    </xdr:to>
    <xdr:cxnSp macro="">
      <xdr:nvCxnSpPr>
        <xdr:cNvPr id="448" name="直線コネクタ 447"/>
        <xdr:cNvCxnSpPr/>
      </xdr:nvCxnSpPr>
      <xdr:spPr>
        <a:xfrm>
          <a:off x="9639300" y="16893042"/>
          <a:ext cx="838200" cy="3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72030</xdr:rowOff>
    </xdr:from>
    <xdr:to>
      <xdr:col>15</xdr:col>
      <xdr:colOff>231775</xdr:colOff>
      <xdr:row>99</xdr:row>
      <xdr:rowOff>2180</xdr:rowOff>
    </xdr:to>
    <xdr:sp macro="" textlink="">
      <xdr:nvSpPr>
        <xdr:cNvPr id="458" name="円/楕円 457"/>
        <xdr:cNvSpPr/>
      </xdr:nvSpPr>
      <xdr:spPr>
        <a:xfrm>
          <a:off x="10426700" y="168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158407</xdr:rowOff>
    </xdr:from>
    <xdr:ext cx="534377" cy="259045"/>
    <xdr:sp macro="" textlink="">
      <xdr:nvSpPr>
        <xdr:cNvPr id="459" name="普通建設事業費 （ うち更新整備　）該当値テキスト"/>
        <xdr:cNvSpPr txBox="1"/>
      </xdr:nvSpPr>
      <xdr:spPr>
        <a:xfrm>
          <a:off x="10528300" y="1678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40142</xdr:rowOff>
    </xdr:from>
    <xdr:to>
      <xdr:col>14</xdr:col>
      <xdr:colOff>79375</xdr:colOff>
      <xdr:row>98</xdr:row>
      <xdr:rowOff>141742</xdr:rowOff>
    </xdr:to>
    <xdr:sp macro="" textlink="">
      <xdr:nvSpPr>
        <xdr:cNvPr id="460" name="円/楕円 459"/>
        <xdr:cNvSpPr/>
      </xdr:nvSpPr>
      <xdr:spPr>
        <a:xfrm>
          <a:off x="9588500" y="168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132869</xdr:rowOff>
    </xdr:from>
    <xdr:ext cx="534377" cy="259045"/>
    <xdr:sp macro="" textlink="">
      <xdr:nvSpPr>
        <xdr:cNvPr id="461" name="テキスト ボックス 460"/>
        <xdr:cNvSpPr txBox="1"/>
      </xdr:nvSpPr>
      <xdr:spPr>
        <a:xfrm>
          <a:off x="9372111" y="1693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123095</xdr:rowOff>
    </xdr:from>
    <xdr:to>
      <xdr:col>23</xdr:col>
      <xdr:colOff>517525</xdr:colOff>
      <xdr:row>38</xdr:row>
      <xdr:rowOff>123502</xdr:rowOff>
    </xdr:to>
    <xdr:cxnSp macro="">
      <xdr:nvCxnSpPr>
        <xdr:cNvPr id="488" name="直線コネクタ 487"/>
        <xdr:cNvCxnSpPr/>
      </xdr:nvCxnSpPr>
      <xdr:spPr>
        <a:xfrm flipV="1">
          <a:off x="15481300" y="6638195"/>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123502</xdr:rowOff>
    </xdr:from>
    <xdr:to>
      <xdr:col>22</xdr:col>
      <xdr:colOff>365125</xdr:colOff>
      <xdr:row>38</xdr:row>
      <xdr:rowOff>138161</xdr:rowOff>
    </xdr:to>
    <xdr:cxnSp macro="">
      <xdr:nvCxnSpPr>
        <xdr:cNvPr id="491" name="直線コネクタ 490"/>
        <xdr:cNvCxnSpPr/>
      </xdr:nvCxnSpPr>
      <xdr:spPr>
        <a:xfrm flipV="1">
          <a:off x="14592300" y="6638602"/>
          <a:ext cx="889000" cy="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133459</xdr:rowOff>
    </xdr:from>
    <xdr:to>
      <xdr:col>21</xdr:col>
      <xdr:colOff>161925</xdr:colOff>
      <xdr:row>38</xdr:row>
      <xdr:rowOff>138161</xdr:rowOff>
    </xdr:to>
    <xdr:cxnSp macro="">
      <xdr:nvCxnSpPr>
        <xdr:cNvPr id="494" name="直線コネクタ 493"/>
        <xdr:cNvCxnSpPr/>
      </xdr:nvCxnSpPr>
      <xdr:spPr>
        <a:xfrm>
          <a:off x="13703300" y="6648559"/>
          <a:ext cx="8890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133459</xdr:rowOff>
    </xdr:from>
    <xdr:to>
      <xdr:col>19</xdr:col>
      <xdr:colOff>644525</xdr:colOff>
      <xdr:row>38</xdr:row>
      <xdr:rowOff>137734</xdr:rowOff>
    </xdr:to>
    <xdr:cxnSp macro="">
      <xdr:nvCxnSpPr>
        <xdr:cNvPr id="497" name="直線コネクタ 496"/>
        <xdr:cNvCxnSpPr/>
      </xdr:nvCxnSpPr>
      <xdr:spPr>
        <a:xfrm flipV="1">
          <a:off x="12814300" y="6648559"/>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72295</xdr:rowOff>
    </xdr:from>
    <xdr:to>
      <xdr:col>23</xdr:col>
      <xdr:colOff>568325</xdr:colOff>
      <xdr:row>39</xdr:row>
      <xdr:rowOff>2445</xdr:rowOff>
    </xdr:to>
    <xdr:sp macro="" textlink="">
      <xdr:nvSpPr>
        <xdr:cNvPr id="507" name="円/楕円 506"/>
        <xdr:cNvSpPr/>
      </xdr:nvSpPr>
      <xdr:spPr>
        <a:xfrm>
          <a:off x="16268700" y="658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469744" cy="259045"/>
    <xdr:sp macro="" textlink="">
      <xdr:nvSpPr>
        <xdr:cNvPr id="508" name="災害復旧事業費該当値テキスト"/>
        <xdr:cNvSpPr txBox="1"/>
      </xdr:nvSpPr>
      <xdr:spPr>
        <a:xfrm>
          <a:off x="16370300" y="654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72702</xdr:rowOff>
    </xdr:from>
    <xdr:to>
      <xdr:col>22</xdr:col>
      <xdr:colOff>415925</xdr:colOff>
      <xdr:row>39</xdr:row>
      <xdr:rowOff>2852</xdr:rowOff>
    </xdr:to>
    <xdr:sp macro="" textlink="">
      <xdr:nvSpPr>
        <xdr:cNvPr id="509" name="円/楕円 508"/>
        <xdr:cNvSpPr/>
      </xdr:nvSpPr>
      <xdr:spPr>
        <a:xfrm>
          <a:off x="15430500" y="65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165429</xdr:rowOff>
    </xdr:from>
    <xdr:ext cx="469744" cy="259045"/>
    <xdr:sp macro="" textlink="">
      <xdr:nvSpPr>
        <xdr:cNvPr id="510" name="テキスト ボックス 509"/>
        <xdr:cNvSpPr txBox="1"/>
      </xdr:nvSpPr>
      <xdr:spPr>
        <a:xfrm>
          <a:off x="15246427" y="668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87361</xdr:rowOff>
    </xdr:from>
    <xdr:to>
      <xdr:col>21</xdr:col>
      <xdr:colOff>212725</xdr:colOff>
      <xdr:row>39</xdr:row>
      <xdr:rowOff>17511</xdr:rowOff>
    </xdr:to>
    <xdr:sp macro="" textlink="">
      <xdr:nvSpPr>
        <xdr:cNvPr id="511" name="円/楕円 510"/>
        <xdr:cNvSpPr/>
      </xdr:nvSpPr>
      <xdr:spPr>
        <a:xfrm>
          <a:off x="14541500" y="6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8638</xdr:rowOff>
    </xdr:from>
    <xdr:ext cx="378565" cy="259045"/>
    <xdr:sp macro="" textlink="">
      <xdr:nvSpPr>
        <xdr:cNvPr id="512" name="テキスト ボックス 511"/>
        <xdr:cNvSpPr txBox="1"/>
      </xdr:nvSpPr>
      <xdr:spPr>
        <a:xfrm>
          <a:off x="14403017" y="669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82659</xdr:rowOff>
    </xdr:from>
    <xdr:to>
      <xdr:col>20</xdr:col>
      <xdr:colOff>9525</xdr:colOff>
      <xdr:row>39</xdr:row>
      <xdr:rowOff>12809</xdr:rowOff>
    </xdr:to>
    <xdr:sp macro="" textlink="">
      <xdr:nvSpPr>
        <xdr:cNvPr id="513" name="円/楕円 512"/>
        <xdr:cNvSpPr/>
      </xdr:nvSpPr>
      <xdr:spPr>
        <a:xfrm>
          <a:off x="13652500" y="65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3936</xdr:rowOff>
    </xdr:from>
    <xdr:ext cx="469744" cy="259045"/>
    <xdr:sp macro="" textlink="">
      <xdr:nvSpPr>
        <xdr:cNvPr id="514" name="テキスト ボックス 513"/>
        <xdr:cNvSpPr txBox="1"/>
      </xdr:nvSpPr>
      <xdr:spPr>
        <a:xfrm>
          <a:off x="13468427" y="669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86934</xdr:rowOff>
    </xdr:from>
    <xdr:to>
      <xdr:col>18</xdr:col>
      <xdr:colOff>492125</xdr:colOff>
      <xdr:row>39</xdr:row>
      <xdr:rowOff>17084</xdr:rowOff>
    </xdr:to>
    <xdr:sp macro="" textlink="">
      <xdr:nvSpPr>
        <xdr:cNvPr id="515" name="円/楕円 514"/>
        <xdr:cNvSpPr/>
      </xdr:nvSpPr>
      <xdr:spPr>
        <a:xfrm>
          <a:off x="12763500" y="660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8211</xdr:rowOff>
    </xdr:from>
    <xdr:ext cx="378565" cy="259045"/>
    <xdr:sp macro="" textlink="">
      <xdr:nvSpPr>
        <xdr:cNvPr id="516" name="テキスト ボックス 515"/>
        <xdr:cNvSpPr txBox="1"/>
      </xdr:nvSpPr>
      <xdr:spPr>
        <a:xfrm>
          <a:off x="12625017" y="669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42935</xdr:rowOff>
    </xdr:from>
    <xdr:to>
      <xdr:col>23</xdr:col>
      <xdr:colOff>517525</xdr:colOff>
      <xdr:row>78</xdr:row>
      <xdr:rowOff>97854</xdr:rowOff>
    </xdr:to>
    <xdr:cxnSp macro="">
      <xdr:nvCxnSpPr>
        <xdr:cNvPr id="600" name="直線コネクタ 599"/>
        <xdr:cNvCxnSpPr/>
      </xdr:nvCxnSpPr>
      <xdr:spPr>
        <a:xfrm flipV="1">
          <a:off x="15481300" y="13416035"/>
          <a:ext cx="838200" cy="5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94348</xdr:rowOff>
    </xdr:from>
    <xdr:to>
      <xdr:col>22</xdr:col>
      <xdr:colOff>365125</xdr:colOff>
      <xdr:row>78</xdr:row>
      <xdr:rowOff>97854</xdr:rowOff>
    </xdr:to>
    <xdr:cxnSp macro="">
      <xdr:nvCxnSpPr>
        <xdr:cNvPr id="603" name="直線コネクタ 602"/>
        <xdr:cNvCxnSpPr/>
      </xdr:nvCxnSpPr>
      <xdr:spPr>
        <a:xfrm>
          <a:off x="14592300" y="13467448"/>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163922</xdr:rowOff>
    </xdr:from>
    <xdr:to>
      <xdr:col>21</xdr:col>
      <xdr:colOff>161925</xdr:colOff>
      <xdr:row>78</xdr:row>
      <xdr:rowOff>94348</xdr:rowOff>
    </xdr:to>
    <xdr:cxnSp macro="">
      <xdr:nvCxnSpPr>
        <xdr:cNvPr id="606" name="直線コネクタ 605"/>
        <xdr:cNvCxnSpPr/>
      </xdr:nvCxnSpPr>
      <xdr:spPr>
        <a:xfrm>
          <a:off x="13703300" y="13365572"/>
          <a:ext cx="889000" cy="10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163922</xdr:rowOff>
    </xdr:from>
    <xdr:to>
      <xdr:col>19</xdr:col>
      <xdr:colOff>644525</xdr:colOff>
      <xdr:row>78</xdr:row>
      <xdr:rowOff>59630</xdr:rowOff>
    </xdr:to>
    <xdr:cxnSp macro="">
      <xdr:nvCxnSpPr>
        <xdr:cNvPr id="609" name="直線コネクタ 608"/>
        <xdr:cNvCxnSpPr/>
      </xdr:nvCxnSpPr>
      <xdr:spPr>
        <a:xfrm flipV="1">
          <a:off x="12814300" y="13365572"/>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163585</xdr:rowOff>
    </xdr:from>
    <xdr:to>
      <xdr:col>23</xdr:col>
      <xdr:colOff>568325</xdr:colOff>
      <xdr:row>78</xdr:row>
      <xdr:rowOff>93735</xdr:rowOff>
    </xdr:to>
    <xdr:sp macro="" textlink="">
      <xdr:nvSpPr>
        <xdr:cNvPr id="619" name="円/楕円 618"/>
        <xdr:cNvSpPr/>
      </xdr:nvSpPr>
      <xdr:spPr>
        <a:xfrm>
          <a:off x="16268700" y="1336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78512</xdr:rowOff>
    </xdr:from>
    <xdr:ext cx="534377" cy="259045"/>
    <xdr:sp macro="" textlink="">
      <xdr:nvSpPr>
        <xdr:cNvPr id="620" name="公債費該当値テキスト"/>
        <xdr:cNvSpPr txBox="1"/>
      </xdr:nvSpPr>
      <xdr:spPr>
        <a:xfrm>
          <a:off x="16370300" y="1328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47054</xdr:rowOff>
    </xdr:from>
    <xdr:to>
      <xdr:col>22</xdr:col>
      <xdr:colOff>415925</xdr:colOff>
      <xdr:row>78</xdr:row>
      <xdr:rowOff>148654</xdr:rowOff>
    </xdr:to>
    <xdr:sp macro="" textlink="">
      <xdr:nvSpPr>
        <xdr:cNvPr id="621" name="円/楕円 620"/>
        <xdr:cNvSpPr/>
      </xdr:nvSpPr>
      <xdr:spPr>
        <a:xfrm>
          <a:off x="15430500" y="134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139781</xdr:rowOff>
    </xdr:from>
    <xdr:ext cx="534377" cy="259045"/>
    <xdr:sp macro="" textlink="">
      <xdr:nvSpPr>
        <xdr:cNvPr id="622" name="テキスト ボックス 621"/>
        <xdr:cNvSpPr txBox="1"/>
      </xdr:nvSpPr>
      <xdr:spPr>
        <a:xfrm>
          <a:off x="15214111" y="1351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43548</xdr:rowOff>
    </xdr:from>
    <xdr:to>
      <xdr:col>21</xdr:col>
      <xdr:colOff>212725</xdr:colOff>
      <xdr:row>78</xdr:row>
      <xdr:rowOff>145148</xdr:rowOff>
    </xdr:to>
    <xdr:sp macro="" textlink="">
      <xdr:nvSpPr>
        <xdr:cNvPr id="623" name="円/楕円 622"/>
        <xdr:cNvSpPr/>
      </xdr:nvSpPr>
      <xdr:spPr>
        <a:xfrm>
          <a:off x="14541500" y="134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136275</xdr:rowOff>
    </xdr:from>
    <xdr:ext cx="534377" cy="259045"/>
    <xdr:sp macro="" textlink="">
      <xdr:nvSpPr>
        <xdr:cNvPr id="624" name="テキスト ボックス 623"/>
        <xdr:cNvSpPr txBox="1"/>
      </xdr:nvSpPr>
      <xdr:spPr>
        <a:xfrm>
          <a:off x="14325111" y="13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113122</xdr:rowOff>
    </xdr:from>
    <xdr:to>
      <xdr:col>20</xdr:col>
      <xdr:colOff>9525</xdr:colOff>
      <xdr:row>78</xdr:row>
      <xdr:rowOff>43272</xdr:rowOff>
    </xdr:to>
    <xdr:sp macro="" textlink="">
      <xdr:nvSpPr>
        <xdr:cNvPr id="625" name="円/楕円 624"/>
        <xdr:cNvSpPr/>
      </xdr:nvSpPr>
      <xdr:spPr>
        <a:xfrm>
          <a:off x="13652500" y="133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34399</xdr:rowOff>
    </xdr:from>
    <xdr:ext cx="599010" cy="259045"/>
    <xdr:sp macro="" textlink="">
      <xdr:nvSpPr>
        <xdr:cNvPr id="626" name="テキスト ボックス 625"/>
        <xdr:cNvSpPr txBox="1"/>
      </xdr:nvSpPr>
      <xdr:spPr>
        <a:xfrm>
          <a:off x="13403794" y="1340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8830</xdr:rowOff>
    </xdr:from>
    <xdr:to>
      <xdr:col>18</xdr:col>
      <xdr:colOff>492125</xdr:colOff>
      <xdr:row>78</xdr:row>
      <xdr:rowOff>110430</xdr:rowOff>
    </xdr:to>
    <xdr:sp macro="" textlink="">
      <xdr:nvSpPr>
        <xdr:cNvPr id="627" name="円/楕円 626"/>
        <xdr:cNvSpPr/>
      </xdr:nvSpPr>
      <xdr:spPr>
        <a:xfrm>
          <a:off x="12763500" y="133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101557</xdr:rowOff>
    </xdr:from>
    <xdr:ext cx="534377" cy="259045"/>
    <xdr:sp macro="" textlink="">
      <xdr:nvSpPr>
        <xdr:cNvPr id="628" name="テキスト ボックス 627"/>
        <xdr:cNvSpPr txBox="1"/>
      </xdr:nvSpPr>
      <xdr:spPr>
        <a:xfrm>
          <a:off x="12547111" y="1347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147802</xdr:rowOff>
    </xdr:from>
    <xdr:to>
      <xdr:col>23</xdr:col>
      <xdr:colOff>517525</xdr:colOff>
      <xdr:row>99</xdr:row>
      <xdr:rowOff>164</xdr:rowOff>
    </xdr:to>
    <xdr:cxnSp macro="">
      <xdr:nvCxnSpPr>
        <xdr:cNvPr id="657" name="直線コネクタ 656"/>
        <xdr:cNvCxnSpPr/>
      </xdr:nvCxnSpPr>
      <xdr:spPr>
        <a:xfrm>
          <a:off x="15481300" y="16949902"/>
          <a:ext cx="8382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147802</xdr:rowOff>
    </xdr:from>
    <xdr:to>
      <xdr:col>22</xdr:col>
      <xdr:colOff>365125</xdr:colOff>
      <xdr:row>99</xdr:row>
      <xdr:rowOff>17145</xdr:rowOff>
    </xdr:to>
    <xdr:cxnSp macro="">
      <xdr:nvCxnSpPr>
        <xdr:cNvPr id="660" name="直線コネクタ 659"/>
        <xdr:cNvCxnSpPr/>
      </xdr:nvCxnSpPr>
      <xdr:spPr>
        <a:xfrm flipV="1">
          <a:off x="14592300" y="16949902"/>
          <a:ext cx="889000" cy="40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17145</xdr:rowOff>
    </xdr:from>
    <xdr:to>
      <xdr:col>21</xdr:col>
      <xdr:colOff>161925</xdr:colOff>
      <xdr:row>99</xdr:row>
      <xdr:rowOff>42997</xdr:rowOff>
    </xdr:to>
    <xdr:cxnSp macro="">
      <xdr:nvCxnSpPr>
        <xdr:cNvPr id="663" name="直線コネクタ 662"/>
        <xdr:cNvCxnSpPr/>
      </xdr:nvCxnSpPr>
      <xdr:spPr>
        <a:xfrm flipV="1">
          <a:off x="13703300" y="16990695"/>
          <a:ext cx="889000" cy="2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16111</xdr:rowOff>
    </xdr:from>
    <xdr:to>
      <xdr:col>19</xdr:col>
      <xdr:colOff>644525</xdr:colOff>
      <xdr:row>99</xdr:row>
      <xdr:rowOff>42997</xdr:rowOff>
    </xdr:to>
    <xdr:cxnSp macro="">
      <xdr:nvCxnSpPr>
        <xdr:cNvPr id="666" name="直線コネクタ 665"/>
        <xdr:cNvCxnSpPr/>
      </xdr:nvCxnSpPr>
      <xdr:spPr>
        <a:xfrm>
          <a:off x="12814300" y="16989661"/>
          <a:ext cx="889000" cy="2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120814</xdr:rowOff>
    </xdr:from>
    <xdr:to>
      <xdr:col>23</xdr:col>
      <xdr:colOff>568325</xdr:colOff>
      <xdr:row>99</xdr:row>
      <xdr:rowOff>50964</xdr:rowOff>
    </xdr:to>
    <xdr:sp macro="" textlink="">
      <xdr:nvSpPr>
        <xdr:cNvPr id="676" name="円/楕円 675"/>
        <xdr:cNvSpPr/>
      </xdr:nvSpPr>
      <xdr:spPr>
        <a:xfrm>
          <a:off x="16268700" y="169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42617</xdr:rowOff>
    </xdr:from>
    <xdr:ext cx="534377" cy="259045"/>
    <xdr:sp macro="" textlink="">
      <xdr:nvSpPr>
        <xdr:cNvPr id="677" name="積立金該当値テキスト"/>
        <xdr:cNvSpPr txBox="1"/>
      </xdr:nvSpPr>
      <xdr:spPr>
        <a:xfrm>
          <a:off x="16370300" y="1684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97002</xdr:rowOff>
    </xdr:from>
    <xdr:to>
      <xdr:col>22</xdr:col>
      <xdr:colOff>415925</xdr:colOff>
      <xdr:row>99</xdr:row>
      <xdr:rowOff>27152</xdr:rowOff>
    </xdr:to>
    <xdr:sp macro="" textlink="">
      <xdr:nvSpPr>
        <xdr:cNvPr id="678" name="円/楕円 677"/>
        <xdr:cNvSpPr/>
      </xdr:nvSpPr>
      <xdr:spPr>
        <a:xfrm>
          <a:off x="15430500" y="1689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18279</xdr:rowOff>
    </xdr:from>
    <xdr:ext cx="534377" cy="259045"/>
    <xdr:sp macro="" textlink="">
      <xdr:nvSpPr>
        <xdr:cNvPr id="679" name="テキスト ボックス 678"/>
        <xdr:cNvSpPr txBox="1"/>
      </xdr:nvSpPr>
      <xdr:spPr>
        <a:xfrm>
          <a:off x="15214111" y="1699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53,621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137795</xdr:rowOff>
    </xdr:from>
    <xdr:to>
      <xdr:col>21</xdr:col>
      <xdr:colOff>212725</xdr:colOff>
      <xdr:row>99</xdr:row>
      <xdr:rowOff>67945</xdr:rowOff>
    </xdr:to>
    <xdr:sp macro="" textlink="">
      <xdr:nvSpPr>
        <xdr:cNvPr id="680" name="円/楕円 679"/>
        <xdr:cNvSpPr/>
      </xdr:nvSpPr>
      <xdr:spPr>
        <a:xfrm>
          <a:off x="14541500" y="169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59072</xdr:rowOff>
    </xdr:from>
    <xdr:ext cx="534377" cy="259045"/>
    <xdr:sp macro="" textlink="">
      <xdr:nvSpPr>
        <xdr:cNvPr id="681" name="テキスト ボックス 680"/>
        <xdr:cNvSpPr txBox="1"/>
      </xdr:nvSpPr>
      <xdr:spPr>
        <a:xfrm>
          <a:off x="14325111" y="1703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163647</xdr:rowOff>
    </xdr:from>
    <xdr:to>
      <xdr:col>20</xdr:col>
      <xdr:colOff>9525</xdr:colOff>
      <xdr:row>99</xdr:row>
      <xdr:rowOff>93797</xdr:rowOff>
    </xdr:to>
    <xdr:sp macro="" textlink="">
      <xdr:nvSpPr>
        <xdr:cNvPr id="682" name="円/楕円 681"/>
        <xdr:cNvSpPr/>
      </xdr:nvSpPr>
      <xdr:spPr>
        <a:xfrm>
          <a:off x="13652500" y="169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84924</xdr:rowOff>
    </xdr:from>
    <xdr:ext cx="469744" cy="259045"/>
    <xdr:sp macro="" textlink="">
      <xdr:nvSpPr>
        <xdr:cNvPr id="683" name="テキスト ボックス 682"/>
        <xdr:cNvSpPr txBox="1"/>
      </xdr:nvSpPr>
      <xdr:spPr>
        <a:xfrm>
          <a:off x="13468427" y="1705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136761</xdr:rowOff>
    </xdr:from>
    <xdr:to>
      <xdr:col>18</xdr:col>
      <xdr:colOff>492125</xdr:colOff>
      <xdr:row>99</xdr:row>
      <xdr:rowOff>66911</xdr:rowOff>
    </xdr:to>
    <xdr:sp macro="" textlink="">
      <xdr:nvSpPr>
        <xdr:cNvPr id="684" name="円/楕円 683"/>
        <xdr:cNvSpPr/>
      </xdr:nvSpPr>
      <xdr:spPr>
        <a:xfrm>
          <a:off x="12763500" y="169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58038</xdr:rowOff>
    </xdr:from>
    <xdr:ext cx="534377" cy="259045"/>
    <xdr:sp macro="" textlink="">
      <xdr:nvSpPr>
        <xdr:cNvPr id="685" name="テキスト ボックス 684"/>
        <xdr:cNvSpPr txBox="1"/>
      </xdr:nvSpPr>
      <xdr:spPr>
        <a:xfrm>
          <a:off x="12547111" y="170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21286</xdr:rowOff>
    </xdr:from>
    <xdr:to>
      <xdr:col>32</xdr:col>
      <xdr:colOff>187325</xdr:colOff>
      <xdr:row>39</xdr:row>
      <xdr:rowOff>44450</xdr:rowOff>
    </xdr:to>
    <xdr:cxnSp macro="">
      <xdr:nvCxnSpPr>
        <xdr:cNvPr id="714" name="直線コネクタ 713"/>
        <xdr:cNvCxnSpPr/>
      </xdr:nvCxnSpPr>
      <xdr:spPr>
        <a:xfrm>
          <a:off x="21323300" y="6707836"/>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21286</xdr:rowOff>
    </xdr:from>
    <xdr:to>
      <xdr:col>31</xdr:col>
      <xdr:colOff>34925</xdr:colOff>
      <xdr:row>39</xdr:row>
      <xdr:rowOff>42735</xdr:rowOff>
    </xdr:to>
    <xdr:cxnSp macro="">
      <xdr:nvCxnSpPr>
        <xdr:cNvPr id="717" name="直線コネクタ 716"/>
        <xdr:cNvCxnSpPr/>
      </xdr:nvCxnSpPr>
      <xdr:spPr>
        <a:xfrm flipV="1">
          <a:off x="20434300" y="6707836"/>
          <a:ext cx="8890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42735</xdr:rowOff>
    </xdr:from>
    <xdr:to>
      <xdr:col>29</xdr:col>
      <xdr:colOff>517525</xdr:colOff>
      <xdr:row>39</xdr:row>
      <xdr:rowOff>42811</xdr:rowOff>
    </xdr:to>
    <xdr:cxnSp macro="">
      <xdr:nvCxnSpPr>
        <xdr:cNvPr id="720" name="直線コネクタ 719"/>
        <xdr:cNvCxnSpPr/>
      </xdr:nvCxnSpPr>
      <xdr:spPr>
        <a:xfrm flipV="1">
          <a:off x="19545300" y="672928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42545</xdr:rowOff>
    </xdr:from>
    <xdr:to>
      <xdr:col>28</xdr:col>
      <xdr:colOff>314325</xdr:colOff>
      <xdr:row>39</xdr:row>
      <xdr:rowOff>42811</xdr:rowOff>
    </xdr:to>
    <xdr:cxnSp macro="">
      <xdr:nvCxnSpPr>
        <xdr:cNvPr id="723" name="直線コネクタ 722"/>
        <xdr:cNvCxnSpPr/>
      </xdr:nvCxnSpPr>
      <xdr:spPr>
        <a:xfrm>
          <a:off x="18656300" y="6729095"/>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141936</xdr:rowOff>
    </xdr:from>
    <xdr:to>
      <xdr:col>31</xdr:col>
      <xdr:colOff>85725</xdr:colOff>
      <xdr:row>39</xdr:row>
      <xdr:rowOff>72086</xdr:rowOff>
    </xdr:to>
    <xdr:sp macro="" textlink="">
      <xdr:nvSpPr>
        <xdr:cNvPr id="735" name="円/楕円 734"/>
        <xdr:cNvSpPr/>
      </xdr:nvSpPr>
      <xdr:spPr>
        <a:xfrm>
          <a:off x="21272500" y="665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63213</xdr:rowOff>
    </xdr:from>
    <xdr:ext cx="378565" cy="259045"/>
    <xdr:sp macro="" textlink="">
      <xdr:nvSpPr>
        <xdr:cNvPr id="736" name="テキスト ボックス 735"/>
        <xdr:cNvSpPr txBox="1"/>
      </xdr:nvSpPr>
      <xdr:spPr>
        <a:xfrm>
          <a:off x="21134017" y="674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163385</xdr:rowOff>
    </xdr:from>
    <xdr:to>
      <xdr:col>29</xdr:col>
      <xdr:colOff>568325</xdr:colOff>
      <xdr:row>39</xdr:row>
      <xdr:rowOff>93535</xdr:rowOff>
    </xdr:to>
    <xdr:sp macro="" textlink="">
      <xdr:nvSpPr>
        <xdr:cNvPr id="737" name="円/楕円 736"/>
        <xdr:cNvSpPr/>
      </xdr:nvSpPr>
      <xdr:spPr>
        <a:xfrm>
          <a:off x="20383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84662</xdr:rowOff>
    </xdr:from>
    <xdr:ext cx="313932" cy="259045"/>
    <xdr:sp macro="" textlink="">
      <xdr:nvSpPr>
        <xdr:cNvPr id="738" name="テキスト ボックス 737"/>
        <xdr:cNvSpPr txBox="1"/>
      </xdr:nvSpPr>
      <xdr:spPr>
        <a:xfrm>
          <a:off x="20277333" y="67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163461</xdr:rowOff>
    </xdr:from>
    <xdr:to>
      <xdr:col>28</xdr:col>
      <xdr:colOff>365125</xdr:colOff>
      <xdr:row>39</xdr:row>
      <xdr:rowOff>93611</xdr:rowOff>
    </xdr:to>
    <xdr:sp macro="" textlink="">
      <xdr:nvSpPr>
        <xdr:cNvPr id="739" name="円/楕円 738"/>
        <xdr:cNvSpPr/>
      </xdr:nvSpPr>
      <xdr:spPr>
        <a:xfrm>
          <a:off x="19494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84738</xdr:rowOff>
    </xdr:from>
    <xdr:ext cx="313932" cy="259045"/>
    <xdr:sp macro="" textlink="">
      <xdr:nvSpPr>
        <xdr:cNvPr id="740" name="テキスト ボックス 739"/>
        <xdr:cNvSpPr txBox="1"/>
      </xdr:nvSpPr>
      <xdr:spPr>
        <a:xfrm>
          <a:off x="19388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163195</xdr:rowOff>
    </xdr:from>
    <xdr:to>
      <xdr:col>27</xdr:col>
      <xdr:colOff>161925</xdr:colOff>
      <xdr:row>39</xdr:row>
      <xdr:rowOff>93345</xdr:rowOff>
    </xdr:to>
    <xdr:sp macro="" textlink="">
      <xdr:nvSpPr>
        <xdr:cNvPr id="741" name="円/楕円 740"/>
        <xdr:cNvSpPr/>
      </xdr:nvSpPr>
      <xdr:spPr>
        <a:xfrm>
          <a:off x="18605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84472</xdr:rowOff>
    </xdr:from>
    <xdr:ext cx="313932" cy="259045"/>
    <xdr:sp macro="" textlink="">
      <xdr:nvSpPr>
        <xdr:cNvPr id="742" name="テキスト ボックス 741"/>
        <xdr:cNvSpPr txBox="1"/>
      </xdr:nvSpPr>
      <xdr:spPr>
        <a:xfrm>
          <a:off x="18499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40091</xdr:rowOff>
    </xdr:from>
    <xdr:to>
      <xdr:col>32</xdr:col>
      <xdr:colOff>187325</xdr:colOff>
      <xdr:row>59</xdr:row>
      <xdr:rowOff>40762</xdr:rowOff>
    </xdr:to>
    <xdr:cxnSp macro="">
      <xdr:nvCxnSpPr>
        <xdr:cNvPr id="771" name="直線コネクタ 770"/>
        <xdr:cNvCxnSpPr/>
      </xdr:nvCxnSpPr>
      <xdr:spPr>
        <a:xfrm flipV="1">
          <a:off x="21323300" y="10155641"/>
          <a:ext cx="838200" cy="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3752</xdr:rowOff>
    </xdr:from>
    <xdr:to>
      <xdr:col>31</xdr:col>
      <xdr:colOff>34925</xdr:colOff>
      <xdr:row>59</xdr:row>
      <xdr:rowOff>40762</xdr:rowOff>
    </xdr:to>
    <xdr:cxnSp macro="">
      <xdr:nvCxnSpPr>
        <xdr:cNvPr id="774" name="直線コネクタ 773"/>
        <xdr:cNvCxnSpPr/>
      </xdr:nvCxnSpPr>
      <xdr:spPr>
        <a:xfrm>
          <a:off x="20434300" y="9947852"/>
          <a:ext cx="889000" cy="20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3752</xdr:rowOff>
    </xdr:from>
    <xdr:to>
      <xdr:col>29</xdr:col>
      <xdr:colOff>517525</xdr:colOff>
      <xdr:row>59</xdr:row>
      <xdr:rowOff>37241</xdr:rowOff>
    </xdr:to>
    <xdr:cxnSp macro="">
      <xdr:nvCxnSpPr>
        <xdr:cNvPr id="777" name="直線コネクタ 776"/>
        <xdr:cNvCxnSpPr/>
      </xdr:nvCxnSpPr>
      <xdr:spPr>
        <a:xfrm flipV="1">
          <a:off x="19545300" y="9947852"/>
          <a:ext cx="889000" cy="20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167262</xdr:rowOff>
    </xdr:from>
    <xdr:to>
      <xdr:col>28</xdr:col>
      <xdr:colOff>314325</xdr:colOff>
      <xdr:row>59</xdr:row>
      <xdr:rowOff>37241</xdr:rowOff>
    </xdr:to>
    <xdr:cxnSp macro="">
      <xdr:nvCxnSpPr>
        <xdr:cNvPr id="780" name="直線コネクタ 779"/>
        <xdr:cNvCxnSpPr/>
      </xdr:nvCxnSpPr>
      <xdr:spPr>
        <a:xfrm>
          <a:off x="18656300" y="10111362"/>
          <a:ext cx="889000" cy="4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160741</xdr:rowOff>
    </xdr:from>
    <xdr:to>
      <xdr:col>32</xdr:col>
      <xdr:colOff>238125</xdr:colOff>
      <xdr:row>59</xdr:row>
      <xdr:rowOff>90891</xdr:rowOff>
    </xdr:to>
    <xdr:sp macro="" textlink="">
      <xdr:nvSpPr>
        <xdr:cNvPr id="790" name="円/楕円 789"/>
        <xdr:cNvSpPr/>
      </xdr:nvSpPr>
      <xdr:spPr>
        <a:xfrm>
          <a:off x="22110700" y="1010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75668</xdr:rowOff>
    </xdr:from>
    <xdr:ext cx="378565" cy="259045"/>
    <xdr:sp macro="" textlink="">
      <xdr:nvSpPr>
        <xdr:cNvPr id="791" name="貸付金該当値テキスト"/>
        <xdr:cNvSpPr txBox="1"/>
      </xdr:nvSpPr>
      <xdr:spPr>
        <a:xfrm>
          <a:off x="22212300" y="10019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161412</xdr:rowOff>
    </xdr:from>
    <xdr:to>
      <xdr:col>31</xdr:col>
      <xdr:colOff>85725</xdr:colOff>
      <xdr:row>59</xdr:row>
      <xdr:rowOff>91562</xdr:rowOff>
    </xdr:to>
    <xdr:sp macro="" textlink="">
      <xdr:nvSpPr>
        <xdr:cNvPr id="792" name="円/楕円 791"/>
        <xdr:cNvSpPr/>
      </xdr:nvSpPr>
      <xdr:spPr>
        <a:xfrm>
          <a:off x="21272500" y="101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82689</xdr:rowOff>
    </xdr:from>
    <xdr:ext cx="378565" cy="259045"/>
    <xdr:sp macro="" textlink="">
      <xdr:nvSpPr>
        <xdr:cNvPr id="793" name="テキスト ボックス 792"/>
        <xdr:cNvSpPr txBox="1"/>
      </xdr:nvSpPr>
      <xdr:spPr>
        <a:xfrm>
          <a:off x="21134017" y="10198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124402</xdr:rowOff>
    </xdr:from>
    <xdr:to>
      <xdr:col>29</xdr:col>
      <xdr:colOff>568325</xdr:colOff>
      <xdr:row>58</xdr:row>
      <xdr:rowOff>54552</xdr:rowOff>
    </xdr:to>
    <xdr:sp macro="" textlink="">
      <xdr:nvSpPr>
        <xdr:cNvPr id="794" name="円/楕円 793"/>
        <xdr:cNvSpPr/>
      </xdr:nvSpPr>
      <xdr:spPr>
        <a:xfrm>
          <a:off x="20383500" y="98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71079</xdr:rowOff>
    </xdr:from>
    <xdr:ext cx="534377" cy="259045"/>
    <xdr:sp macro="" textlink="">
      <xdr:nvSpPr>
        <xdr:cNvPr id="795" name="テキスト ボックス 794"/>
        <xdr:cNvSpPr txBox="1"/>
      </xdr:nvSpPr>
      <xdr:spPr>
        <a:xfrm>
          <a:off x="20167111" y="96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157891</xdr:rowOff>
    </xdr:from>
    <xdr:to>
      <xdr:col>28</xdr:col>
      <xdr:colOff>365125</xdr:colOff>
      <xdr:row>59</xdr:row>
      <xdr:rowOff>88041</xdr:rowOff>
    </xdr:to>
    <xdr:sp macro="" textlink="">
      <xdr:nvSpPr>
        <xdr:cNvPr id="796" name="円/楕円 795"/>
        <xdr:cNvSpPr/>
      </xdr:nvSpPr>
      <xdr:spPr>
        <a:xfrm>
          <a:off x="19494500" y="1010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79168</xdr:rowOff>
    </xdr:from>
    <xdr:ext cx="378565" cy="259045"/>
    <xdr:sp macro="" textlink="">
      <xdr:nvSpPr>
        <xdr:cNvPr id="797" name="テキスト ボックス 796"/>
        <xdr:cNvSpPr txBox="1"/>
      </xdr:nvSpPr>
      <xdr:spPr>
        <a:xfrm>
          <a:off x="19356017" y="1019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116462</xdr:rowOff>
    </xdr:from>
    <xdr:to>
      <xdr:col>27</xdr:col>
      <xdr:colOff>161925</xdr:colOff>
      <xdr:row>59</xdr:row>
      <xdr:rowOff>46612</xdr:rowOff>
    </xdr:to>
    <xdr:sp macro="" textlink="">
      <xdr:nvSpPr>
        <xdr:cNvPr id="798" name="円/楕円 797"/>
        <xdr:cNvSpPr/>
      </xdr:nvSpPr>
      <xdr:spPr>
        <a:xfrm>
          <a:off x="18605500" y="100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37739</xdr:rowOff>
    </xdr:from>
    <xdr:ext cx="469744" cy="259045"/>
    <xdr:sp macro="" textlink="">
      <xdr:nvSpPr>
        <xdr:cNvPr id="799" name="テキスト ボックス 798"/>
        <xdr:cNvSpPr txBox="1"/>
      </xdr:nvSpPr>
      <xdr:spPr>
        <a:xfrm>
          <a:off x="18421427" y="1015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134206</xdr:rowOff>
    </xdr:from>
    <xdr:to>
      <xdr:col>32</xdr:col>
      <xdr:colOff>187325</xdr:colOff>
      <xdr:row>76</xdr:row>
      <xdr:rowOff>143997</xdr:rowOff>
    </xdr:to>
    <xdr:cxnSp macro="">
      <xdr:nvCxnSpPr>
        <xdr:cNvPr id="828" name="直線コネクタ 827"/>
        <xdr:cNvCxnSpPr/>
      </xdr:nvCxnSpPr>
      <xdr:spPr>
        <a:xfrm flipV="1">
          <a:off x="21323300" y="13164406"/>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143997</xdr:rowOff>
    </xdr:from>
    <xdr:to>
      <xdr:col>31</xdr:col>
      <xdr:colOff>34925</xdr:colOff>
      <xdr:row>76</xdr:row>
      <xdr:rowOff>169974</xdr:rowOff>
    </xdr:to>
    <xdr:cxnSp macro="">
      <xdr:nvCxnSpPr>
        <xdr:cNvPr id="831" name="直線コネクタ 830"/>
        <xdr:cNvCxnSpPr/>
      </xdr:nvCxnSpPr>
      <xdr:spPr>
        <a:xfrm flipV="1">
          <a:off x="20434300" y="13174197"/>
          <a:ext cx="889000" cy="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153012</xdr:rowOff>
    </xdr:from>
    <xdr:to>
      <xdr:col>29</xdr:col>
      <xdr:colOff>517525</xdr:colOff>
      <xdr:row>76</xdr:row>
      <xdr:rowOff>169974</xdr:rowOff>
    </xdr:to>
    <xdr:cxnSp macro="">
      <xdr:nvCxnSpPr>
        <xdr:cNvPr id="834" name="直線コネクタ 833"/>
        <xdr:cNvCxnSpPr/>
      </xdr:nvCxnSpPr>
      <xdr:spPr>
        <a:xfrm>
          <a:off x="19545300" y="13183212"/>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140691</xdr:rowOff>
    </xdr:from>
    <xdr:to>
      <xdr:col>28</xdr:col>
      <xdr:colOff>314325</xdr:colOff>
      <xdr:row>76</xdr:row>
      <xdr:rowOff>153012</xdr:rowOff>
    </xdr:to>
    <xdr:cxnSp macro="">
      <xdr:nvCxnSpPr>
        <xdr:cNvPr id="837" name="直線コネクタ 836"/>
        <xdr:cNvCxnSpPr/>
      </xdr:nvCxnSpPr>
      <xdr:spPr>
        <a:xfrm>
          <a:off x="18656300" y="13170891"/>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83406</xdr:rowOff>
    </xdr:from>
    <xdr:to>
      <xdr:col>32</xdr:col>
      <xdr:colOff>238125</xdr:colOff>
      <xdr:row>77</xdr:row>
      <xdr:rowOff>13556</xdr:rowOff>
    </xdr:to>
    <xdr:sp macro="" textlink="">
      <xdr:nvSpPr>
        <xdr:cNvPr id="847" name="円/楕円 846"/>
        <xdr:cNvSpPr/>
      </xdr:nvSpPr>
      <xdr:spPr>
        <a:xfrm>
          <a:off x="22110700" y="131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106283</xdr:rowOff>
    </xdr:from>
    <xdr:ext cx="599010" cy="259045"/>
    <xdr:sp macro="" textlink="">
      <xdr:nvSpPr>
        <xdr:cNvPr id="848" name="繰出金該当値テキスト"/>
        <xdr:cNvSpPr txBox="1"/>
      </xdr:nvSpPr>
      <xdr:spPr>
        <a:xfrm>
          <a:off x="22212300" y="1296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111,442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93197</xdr:rowOff>
    </xdr:from>
    <xdr:to>
      <xdr:col>31</xdr:col>
      <xdr:colOff>85725</xdr:colOff>
      <xdr:row>77</xdr:row>
      <xdr:rowOff>23347</xdr:rowOff>
    </xdr:to>
    <xdr:sp macro="" textlink="">
      <xdr:nvSpPr>
        <xdr:cNvPr id="849" name="円/楕円 848"/>
        <xdr:cNvSpPr/>
      </xdr:nvSpPr>
      <xdr:spPr>
        <a:xfrm>
          <a:off x="21272500" y="1312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39874</xdr:rowOff>
    </xdr:from>
    <xdr:ext cx="599010" cy="259045"/>
    <xdr:sp macro="" textlink="">
      <xdr:nvSpPr>
        <xdr:cNvPr id="850" name="テキスト ボックス 849"/>
        <xdr:cNvSpPr txBox="1"/>
      </xdr:nvSpPr>
      <xdr:spPr>
        <a:xfrm>
          <a:off x="21023794" y="1289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108,872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119174</xdr:rowOff>
    </xdr:from>
    <xdr:to>
      <xdr:col>29</xdr:col>
      <xdr:colOff>568325</xdr:colOff>
      <xdr:row>77</xdr:row>
      <xdr:rowOff>49324</xdr:rowOff>
    </xdr:to>
    <xdr:sp macro="" textlink="">
      <xdr:nvSpPr>
        <xdr:cNvPr id="851" name="円/楕円 850"/>
        <xdr:cNvSpPr/>
      </xdr:nvSpPr>
      <xdr:spPr>
        <a:xfrm>
          <a:off x="20383500" y="131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40451</xdr:rowOff>
    </xdr:from>
    <xdr:ext cx="599010" cy="259045"/>
    <xdr:sp macro="" textlink="">
      <xdr:nvSpPr>
        <xdr:cNvPr id="852" name="テキスト ボックス 851"/>
        <xdr:cNvSpPr txBox="1"/>
      </xdr:nvSpPr>
      <xdr:spPr>
        <a:xfrm>
          <a:off x="20134794" y="1324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102,054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102212</xdr:rowOff>
    </xdr:from>
    <xdr:to>
      <xdr:col>28</xdr:col>
      <xdr:colOff>365125</xdr:colOff>
      <xdr:row>77</xdr:row>
      <xdr:rowOff>32362</xdr:rowOff>
    </xdr:to>
    <xdr:sp macro="" textlink="">
      <xdr:nvSpPr>
        <xdr:cNvPr id="853" name="円/楕円 852"/>
        <xdr:cNvSpPr/>
      </xdr:nvSpPr>
      <xdr:spPr>
        <a:xfrm>
          <a:off x="19494500" y="1313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48889</xdr:rowOff>
    </xdr:from>
    <xdr:ext cx="599010" cy="259045"/>
    <xdr:sp macro="" textlink="">
      <xdr:nvSpPr>
        <xdr:cNvPr id="854" name="テキスト ボックス 853"/>
        <xdr:cNvSpPr txBox="1"/>
      </xdr:nvSpPr>
      <xdr:spPr>
        <a:xfrm>
          <a:off x="19245794" y="1290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106,506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89891</xdr:rowOff>
    </xdr:from>
    <xdr:to>
      <xdr:col>27</xdr:col>
      <xdr:colOff>161925</xdr:colOff>
      <xdr:row>77</xdr:row>
      <xdr:rowOff>20041</xdr:rowOff>
    </xdr:to>
    <xdr:sp macro="" textlink="">
      <xdr:nvSpPr>
        <xdr:cNvPr id="855" name="円/楕円 854"/>
        <xdr:cNvSpPr/>
      </xdr:nvSpPr>
      <xdr:spPr>
        <a:xfrm>
          <a:off x="18605500" y="1312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36568</xdr:rowOff>
    </xdr:from>
    <xdr:ext cx="599010" cy="259045"/>
    <xdr:sp macro="" textlink="">
      <xdr:nvSpPr>
        <xdr:cNvPr id="856" name="テキスト ボックス 855"/>
        <xdr:cNvSpPr txBox="1"/>
      </xdr:nvSpPr>
      <xdr:spPr>
        <a:xfrm>
          <a:off x="18356794" y="1289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歳出決算総額は、住民一人当たり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760,964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円となっている。類似団体平均より高い項目である扶助費は、住民一人当たり</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68,645</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円と高い水準にある。毎年増加傾向にあり要因は障害福祉サービス、乳幼児医療費の増加によるものである。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高知県芸西村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3,881
3,851
39.60
3,071,504
2,953,300
105,017
1,828,747
2,292,305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47754</xdr:rowOff>
    </xdr:from>
    <xdr:to>
      <xdr:col>6</xdr:col>
      <xdr:colOff>511175</xdr:colOff>
      <xdr:row>38</xdr:row>
      <xdr:rowOff>59380</xdr:rowOff>
    </xdr:to>
    <xdr:cxnSp macro="">
      <xdr:nvCxnSpPr>
        <xdr:cNvPr id="62" name="直線コネクタ 61"/>
        <xdr:cNvCxnSpPr/>
      </xdr:nvCxnSpPr>
      <xdr:spPr>
        <a:xfrm flipV="1">
          <a:off x="3797300" y="6562854"/>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59380</xdr:rowOff>
    </xdr:from>
    <xdr:to>
      <xdr:col>5</xdr:col>
      <xdr:colOff>358775</xdr:colOff>
      <xdr:row>38</xdr:row>
      <xdr:rowOff>62270</xdr:rowOff>
    </xdr:to>
    <xdr:cxnSp macro="">
      <xdr:nvCxnSpPr>
        <xdr:cNvPr id="65" name="直線コネクタ 64"/>
        <xdr:cNvCxnSpPr/>
      </xdr:nvCxnSpPr>
      <xdr:spPr>
        <a:xfrm flipV="1">
          <a:off x="2908300" y="6574480"/>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59004</xdr:rowOff>
    </xdr:from>
    <xdr:to>
      <xdr:col>4</xdr:col>
      <xdr:colOff>155575</xdr:colOff>
      <xdr:row>38</xdr:row>
      <xdr:rowOff>62270</xdr:rowOff>
    </xdr:to>
    <xdr:cxnSp macro="">
      <xdr:nvCxnSpPr>
        <xdr:cNvPr id="68" name="直線コネクタ 67"/>
        <xdr:cNvCxnSpPr/>
      </xdr:nvCxnSpPr>
      <xdr:spPr>
        <a:xfrm>
          <a:off x="2019300" y="657410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40275</xdr:rowOff>
    </xdr:from>
    <xdr:to>
      <xdr:col>2</xdr:col>
      <xdr:colOff>638175</xdr:colOff>
      <xdr:row>38</xdr:row>
      <xdr:rowOff>59004</xdr:rowOff>
    </xdr:to>
    <xdr:cxnSp macro="">
      <xdr:nvCxnSpPr>
        <xdr:cNvPr id="71" name="直線コネクタ 70"/>
        <xdr:cNvCxnSpPr/>
      </xdr:nvCxnSpPr>
      <xdr:spPr>
        <a:xfrm>
          <a:off x="1130300" y="6555375"/>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168404</xdr:rowOff>
    </xdr:from>
    <xdr:to>
      <xdr:col>6</xdr:col>
      <xdr:colOff>561975</xdr:colOff>
      <xdr:row>38</xdr:row>
      <xdr:rowOff>98554</xdr:rowOff>
    </xdr:to>
    <xdr:sp macro="" textlink="">
      <xdr:nvSpPr>
        <xdr:cNvPr id="81" name="円/楕円 80"/>
        <xdr:cNvSpPr/>
      </xdr:nvSpPr>
      <xdr:spPr>
        <a:xfrm>
          <a:off x="4584700" y="65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83331</xdr:rowOff>
    </xdr:from>
    <xdr:ext cx="534377" cy="259045"/>
    <xdr:sp macro="" textlink="">
      <xdr:nvSpPr>
        <xdr:cNvPr id="82" name="議会費該当値テキスト"/>
        <xdr:cNvSpPr txBox="1"/>
      </xdr:nvSpPr>
      <xdr:spPr>
        <a:xfrm>
          <a:off x="4686300" y="642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8580</xdr:rowOff>
    </xdr:from>
    <xdr:to>
      <xdr:col>5</xdr:col>
      <xdr:colOff>409575</xdr:colOff>
      <xdr:row>38</xdr:row>
      <xdr:rowOff>110180</xdr:rowOff>
    </xdr:to>
    <xdr:sp macro="" textlink="">
      <xdr:nvSpPr>
        <xdr:cNvPr id="83" name="円/楕円 82"/>
        <xdr:cNvSpPr/>
      </xdr:nvSpPr>
      <xdr:spPr>
        <a:xfrm>
          <a:off x="3746500" y="65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101307</xdr:rowOff>
    </xdr:from>
    <xdr:ext cx="534377" cy="259045"/>
    <xdr:sp macro="" textlink="">
      <xdr:nvSpPr>
        <xdr:cNvPr id="84" name="テキスト ボックス 83"/>
        <xdr:cNvSpPr txBox="1"/>
      </xdr:nvSpPr>
      <xdr:spPr>
        <a:xfrm>
          <a:off x="3530111" y="66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11470</xdr:rowOff>
    </xdr:from>
    <xdr:to>
      <xdr:col>4</xdr:col>
      <xdr:colOff>206375</xdr:colOff>
      <xdr:row>38</xdr:row>
      <xdr:rowOff>113070</xdr:rowOff>
    </xdr:to>
    <xdr:sp macro="" textlink="">
      <xdr:nvSpPr>
        <xdr:cNvPr id="85" name="円/楕円 84"/>
        <xdr:cNvSpPr/>
      </xdr:nvSpPr>
      <xdr:spPr>
        <a:xfrm>
          <a:off x="2857500" y="65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104197</xdr:rowOff>
    </xdr:from>
    <xdr:ext cx="534377" cy="259045"/>
    <xdr:sp macro="" textlink="">
      <xdr:nvSpPr>
        <xdr:cNvPr id="86" name="テキスト ボックス 85"/>
        <xdr:cNvSpPr txBox="1"/>
      </xdr:nvSpPr>
      <xdr:spPr>
        <a:xfrm>
          <a:off x="2641111" y="661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8204</xdr:rowOff>
    </xdr:from>
    <xdr:to>
      <xdr:col>3</xdr:col>
      <xdr:colOff>3175</xdr:colOff>
      <xdr:row>38</xdr:row>
      <xdr:rowOff>109804</xdr:rowOff>
    </xdr:to>
    <xdr:sp macro="" textlink="">
      <xdr:nvSpPr>
        <xdr:cNvPr id="87" name="円/楕円 86"/>
        <xdr:cNvSpPr/>
      </xdr:nvSpPr>
      <xdr:spPr>
        <a:xfrm>
          <a:off x="1968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100931</xdr:rowOff>
    </xdr:from>
    <xdr:ext cx="534377" cy="259045"/>
    <xdr:sp macro="" textlink="">
      <xdr:nvSpPr>
        <xdr:cNvPr id="88" name="テキスト ボックス 87"/>
        <xdr:cNvSpPr txBox="1"/>
      </xdr:nvSpPr>
      <xdr:spPr>
        <a:xfrm>
          <a:off x="1752111" y="66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160925</xdr:rowOff>
    </xdr:from>
    <xdr:to>
      <xdr:col>1</xdr:col>
      <xdr:colOff>485775</xdr:colOff>
      <xdr:row>38</xdr:row>
      <xdr:rowOff>91075</xdr:rowOff>
    </xdr:to>
    <xdr:sp macro="" textlink="">
      <xdr:nvSpPr>
        <xdr:cNvPr id="89" name="円/楕円 88"/>
        <xdr:cNvSpPr/>
      </xdr:nvSpPr>
      <xdr:spPr>
        <a:xfrm>
          <a:off x="1079500" y="650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82202</xdr:rowOff>
    </xdr:from>
    <xdr:ext cx="534377" cy="259045"/>
    <xdr:sp macro="" textlink="">
      <xdr:nvSpPr>
        <xdr:cNvPr id="90" name="テキスト ボックス 89"/>
        <xdr:cNvSpPr txBox="1"/>
      </xdr:nvSpPr>
      <xdr:spPr>
        <a:xfrm>
          <a:off x="863111" y="659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79746</xdr:rowOff>
    </xdr:from>
    <xdr:to>
      <xdr:col>6</xdr:col>
      <xdr:colOff>511175</xdr:colOff>
      <xdr:row>58</xdr:row>
      <xdr:rowOff>85256</xdr:rowOff>
    </xdr:to>
    <xdr:cxnSp macro="">
      <xdr:nvCxnSpPr>
        <xdr:cNvPr id="121" name="直線コネクタ 120"/>
        <xdr:cNvCxnSpPr/>
      </xdr:nvCxnSpPr>
      <xdr:spPr>
        <a:xfrm>
          <a:off x="3797300" y="10023846"/>
          <a:ext cx="8382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79746</xdr:rowOff>
    </xdr:from>
    <xdr:to>
      <xdr:col>5</xdr:col>
      <xdr:colOff>358775</xdr:colOff>
      <xdr:row>58</xdr:row>
      <xdr:rowOff>124313</xdr:rowOff>
    </xdr:to>
    <xdr:cxnSp macro="">
      <xdr:nvCxnSpPr>
        <xdr:cNvPr id="124" name="直線コネクタ 123"/>
        <xdr:cNvCxnSpPr/>
      </xdr:nvCxnSpPr>
      <xdr:spPr>
        <a:xfrm flipV="1">
          <a:off x="2908300" y="10023846"/>
          <a:ext cx="889000" cy="4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124313</xdr:rowOff>
    </xdr:from>
    <xdr:to>
      <xdr:col>4</xdr:col>
      <xdr:colOff>155575</xdr:colOff>
      <xdr:row>58</xdr:row>
      <xdr:rowOff>157417</xdr:rowOff>
    </xdr:to>
    <xdr:cxnSp macro="">
      <xdr:nvCxnSpPr>
        <xdr:cNvPr id="127" name="直線コネクタ 126"/>
        <xdr:cNvCxnSpPr/>
      </xdr:nvCxnSpPr>
      <xdr:spPr>
        <a:xfrm flipV="1">
          <a:off x="2019300" y="10068413"/>
          <a:ext cx="889000" cy="3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132742</xdr:rowOff>
    </xdr:from>
    <xdr:to>
      <xdr:col>2</xdr:col>
      <xdr:colOff>638175</xdr:colOff>
      <xdr:row>58</xdr:row>
      <xdr:rowOff>157417</xdr:rowOff>
    </xdr:to>
    <xdr:cxnSp macro="">
      <xdr:nvCxnSpPr>
        <xdr:cNvPr id="130" name="直線コネクタ 129"/>
        <xdr:cNvCxnSpPr/>
      </xdr:nvCxnSpPr>
      <xdr:spPr>
        <a:xfrm>
          <a:off x="1130300" y="10076842"/>
          <a:ext cx="889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34456</xdr:rowOff>
    </xdr:from>
    <xdr:to>
      <xdr:col>6</xdr:col>
      <xdr:colOff>561975</xdr:colOff>
      <xdr:row>58</xdr:row>
      <xdr:rowOff>136056</xdr:rowOff>
    </xdr:to>
    <xdr:sp macro="" textlink="">
      <xdr:nvSpPr>
        <xdr:cNvPr id="140" name="円/楕円 139"/>
        <xdr:cNvSpPr/>
      </xdr:nvSpPr>
      <xdr:spPr>
        <a:xfrm>
          <a:off x="4584700" y="99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120833</xdr:rowOff>
    </xdr:from>
    <xdr:ext cx="599010" cy="259045"/>
    <xdr:sp macro="" textlink="">
      <xdr:nvSpPr>
        <xdr:cNvPr id="141" name="総務費該当値テキスト"/>
        <xdr:cNvSpPr txBox="1"/>
      </xdr:nvSpPr>
      <xdr:spPr>
        <a:xfrm>
          <a:off x="4686300" y="989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170,014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28946</xdr:rowOff>
    </xdr:from>
    <xdr:to>
      <xdr:col>5</xdr:col>
      <xdr:colOff>409575</xdr:colOff>
      <xdr:row>58</xdr:row>
      <xdr:rowOff>130546</xdr:rowOff>
    </xdr:to>
    <xdr:sp macro="" textlink="">
      <xdr:nvSpPr>
        <xdr:cNvPr id="142" name="円/楕円 141"/>
        <xdr:cNvSpPr/>
      </xdr:nvSpPr>
      <xdr:spPr>
        <a:xfrm>
          <a:off x="3746500" y="99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121673</xdr:rowOff>
    </xdr:from>
    <xdr:ext cx="599010" cy="259045"/>
    <xdr:sp macro="" textlink="">
      <xdr:nvSpPr>
        <xdr:cNvPr id="143" name="テキスト ボックス 142"/>
        <xdr:cNvSpPr txBox="1"/>
      </xdr:nvSpPr>
      <xdr:spPr>
        <a:xfrm>
          <a:off x="3497794" y="1006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73513</xdr:rowOff>
    </xdr:from>
    <xdr:to>
      <xdr:col>4</xdr:col>
      <xdr:colOff>206375</xdr:colOff>
      <xdr:row>59</xdr:row>
      <xdr:rowOff>3663</xdr:rowOff>
    </xdr:to>
    <xdr:sp macro="" textlink="">
      <xdr:nvSpPr>
        <xdr:cNvPr id="144" name="円/楕円 143"/>
        <xdr:cNvSpPr/>
      </xdr:nvSpPr>
      <xdr:spPr>
        <a:xfrm>
          <a:off x="2857500" y="100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166240</xdr:rowOff>
    </xdr:from>
    <xdr:ext cx="599010" cy="259045"/>
    <xdr:sp macro="" textlink="">
      <xdr:nvSpPr>
        <xdr:cNvPr id="145" name="テキスト ボックス 144"/>
        <xdr:cNvSpPr txBox="1"/>
      </xdr:nvSpPr>
      <xdr:spPr>
        <a:xfrm>
          <a:off x="2608794" y="1011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134,135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106617</xdr:rowOff>
    </xdr:from>
    <xdr:to>
      <xdr:col>3</xdr:col>
      <xdr:colOff>3175</xdr:colOff>
      <xdr:row>59</xdr:row>
      <xdr:rowOff>36767</xdr:rowOff>
    </xdr:to>
    <xdr:sp macro="" textlink="">
      <xdr:nvSpPr>
        <xdr:cNvPr id="146" name="円/楕円 145"/>
        <xdr:cNvSpPr/>
      </xdr:nvSpPr>
      <xdr:spPr>
        <a:xfrm>
          <a:off x="1968500" y="100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27894</xdr:rowOff>
    </xdr:from>
    <xdr:ext cx="599010" cy="259045"/>
    <xdr:sp macro="" textlink="">
      <xdr:nvSpPr>
        <xdr:cNvPr id="147" name="テキスト ボックス 146"/>
        <xdr:cNvSpPr txBox="1"/>
      </xdr:nvSpPr>
      <xdr:spPr>
        <a:xfrm>
          <a:off x="1719794" y="101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103,725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81942</xdr:rowOff>
    </xdr:from>
    <xdr:to>
      <xdr:col>1</xdr:col>
      <xdr:colOff>485775</xdr:colOff>
      <xdr:row>59</xdr:row>
      <xdr:rowOff>12092</xdr:rowOff>
    </xdr:to>
    <xdr:sp macro="" textlink="">
      <xdr:nvSpPr>
        <xdr:cNvPr id="148" name="円/楕円 147"/>
        <xdr:cNvSpPr/>
      </xdr:nvSpPr>
      <xdr:spPr>
        <a:xfrm>
          <a:off x="1079500" y="1002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3219</xdr:rowOff>
    </xdr:from>
    <xdr:ext cx="599010" cy="259045"/>
    <xdr:sp macro="" textlink="">
      <xdr:nvSpPr>
        <xdr:cNvPr id="149" name="テキスト ボックス 148"/>
        <xdr:cNvSpPr txBox="1"/>
      </xdr:nvSpPr>
      <xdr:spPr>
        <a:xfrm>
          <a:off x="830794" y="1011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165607</xdr:rowOff>
    </xdr:from>
    <xdr:to>
      <xdr:col>6</xdr:col>
      <xdr:colOff>511175</xdr:colOff>
      <xdr:row>77</xdr:row>
      <xdr:rowOff>166384</xdr:rowOff>
    </xdr:to>
    <xdr:cxnSp macro="">
      <xdr:nvCxnSpPr>
        <xdr:cNvPr id="178" name="直線コネクタ 177"/>
        <xdr:cNvCxnSpPr/>
      </xdr:nvCxnSpPr>
      <xdr:spPr>
        <a:xfrm>
          <a:off x="3797300" y="13367257"/>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165607</xdr:rowOff>
    </xdr:from>
    <xdr:to>
      <xdr:col>5</xdr:col>
      <xdr:colOff>358775</xdr:colOff>
      <xdr:row>78</xdr:row>
      <xdr:rowOff>5060</xdr:rowOff>
    </xdr:to>
    <xdr:cxnSp macro="">
      <xdr:nvCxnSpPr>
        <xdr:cNvPr id="181" name="直線コネクタ 180"/>
        <xdr:cNvCxnSpPr/>
      </xdr:nvCxnSpPr>
      <xdr:spPr>
        <a:xfrm flipV="1">
          <a:off x="2908300" y="13367257"/>
          <a:ext cx="889000" cy="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679</xdr:rowOff>
    </xdr:from>
    <xdr:to>
      <xdr:col>4</xdr:col>
      <xdr:colOff>155575</xdr:colOff>
      <xdr:row>78</xdr:row>
      <xdr:rowOff>5060</xdr:rowOff>
    </xdr:to>
    <xdr:cxnSp macro="">
      <xdr:nvCxnSpPr>
        <xdr:cNvPr id="184" name="直線コネクタ 183"/>
        <xdr:cNvCxnSpPr/>
      </xdr:nvCxnSpPr>
      <xdr:spPr>
        <a:xfrm>
          <a:off x="2019300" y="13373779"/>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679</xdr:rowOff>
    </xdr:from>
    <xdr:to>
      <xdr:col>2</xdr:col>
      <xdr:colOff>638175</xdr:colOff>
      <xdr:row>78</xdr:row>
      <xdr:rowOff>5694</xdr:rowOff>
    </xdr:to>
    <xdr:cxnSp macro="">
      <xdr:nvCxnSpPr>
        <xdr:cNvPr id="187" name="直線コネクタ 186"/>
        <xdr:cNvCxnSpPr/>
      </xdr:nvCxnSpPr>
      <xdr:spPr>
        <a:xfrm flipV="1">
          <a:off x="1130300" y="13373779"/>
          <a:ext cx="8890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115584</xdr:rowOff>
    </xdr:from>
    <xdr:to>
      <xdr:col>6</xdr:col>
      <xdr:colOff>561975</xdr:colOff>
      <xdr:row>78</xdr:row>
      <xdr:rowOff>45734</xdr:rowOff>
    </xdr:to>
    <xdr:sp macro="" textlink="">
      <xdr:nvSpPr>
        <xdr:cNvPr id="197" name="円/楕円 196"/>
        <xdr:cNvSpPr/>
      </xdr:nvSpPr>
      <xdr:spPr>
        <a:xfrm>
          <a:off x="4584700" y="133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173,989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114807</xdr:rowOff>
    </xdr:from>
    <xdr:to>
      <xdr:col>5</xdr:col>
      <xdr:colOff>409575</xdr:colOff>
      <xdr:row>78</xdr:row>
      <xdr:rowOff>44957</xdr:rowOff>
    </xdr:to>
    <xdr:sp macro="" textlink="">
      <xdr:nvSpPr>
        <xdr:cNvPr id="199" name="円/楕円 198"/>
        <xdr:cNvSpPr/>
      </xdr:nvSpPr>
      <xdr:spPr>
        <a:xfrm>
          <a:off x="3746500" y="133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36084</xdr:rowOff>
    </xdr:from>
    <xdr:ext cx="599010" cy="259045"/>
    <xdr:sp macro="" textlink="">
      <xdr:nvSpPr>
        <xdr:cNvPr id="200" name="テキスト ボックス 199"/>
        <xdr:cNvSpPr txBox="1"/>
      </xdr:nvSpPr>
      <xdr:spPr>
        <a:xfrm>
          <a:off x="3497794" y="1340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125710</xdr:rowOff>
    </xdr:from>
    <xdr:to>
      <xdr:col>4</xdr:col>
      <xdr:colOff>206375</xdr:colOff>
      <xdr:row>78</xdr:row>
      <xdr:rowOff>55860</xdr:rowOff>
    </xdr:to>
    <xdr:sp macro="" textlink="">
      <xdr:nvSpPr>
        <xdr:cNvPr id="201" name="円/楕円 200"/>
        <xdr:cNvSpPr/>
      </xdr:nvSpPr>
      <xdr:spPr>
        <a:xfrm>
          <a:off x="2857500" y="133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46987</xdr:rowOff>
    </xdr:from>
    <xdr:ext cx="599010" cy="259045"/>
    <xdr:sp macro="" textlink="">
      <xdr:nvSpPr>
        <xdr:cNvPr id="202" name="テキスト ボックス 201"/>
        <xdr:cNvSpPr txBox="1"/>
      </xdr:nvSpPr>
      <xdr:spPr>
        <a:xfrm>
          <a:off x="2608794" y="1342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121329</xdr:rowOff>
    </xdr:from>
    <xdr:to>
      <xdr:col>3</xdr:col>
      <xdr:colOff>3175</xdr:colOff>
      <xdr:row>78</xdr:row>
      <xdr:rowOff>51479</xdr:rowOff>
    </xdr:to>
    <xdr:sp macro="" textlink="">
      <xdr:nvSpPr>
        <xdr:cNvPr id="203" name="円/楕円 202"/>
        <xdr:cNvSpPr/>
      </xdr:nvSpPr>
      <xdr:spPr>
        <a:xfrm>
          <a:off x="1968500" y="133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42606</xdr:rowOff>
    </xdr:from>
    <xdr:ext cx="599010" cy="259045"/>
    <xdr:sp macro="" textlink="">
      <xdr:nvSpPr>
        <xdr:cNvPr id="204" name="テキスト ボックス 203"/>
        <xdr:cNvSpPr txBox="1"/>
      </xdr:nvSpPr>
      <xdr:spPr>
        <a:xfrm>
          <a:off x="1719794" y="1341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169,465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126344</xdr:rowOff>
    </xdr:from>
    <xdr:to>
      <xdr:col>1</xdr:col>
      <xdr:colOff>485775</xdr:colOff>
      <xdr:row>78</xdr:row>
      <xdr:rowOff>56494</xdr:rowOff>
    </xdr:to>
    <xdr:sp macro="" textlink="">
      <xdr:nvSpPr>
        <xdr:cNvPr id="205" name="円/楕円 204"/>
        <xdr:cNvSpPr/>
      </xdr:nvSpPr>
      <xdr:spPr>
        <a:xfrm>
          <a:off x="1079500" y="1332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47621</xdr:rowOff>
    </xdr:from>
    <xdr:ext cx="599010" cy="259045"/>
    <xdr:sp macro="" textlink="">
      <xdr:nvSpPr>
        <xdr:cNvPr id="206" name="テキスト ボックス 205"/>
        <xdr:cNvSpPr txBox="1"/>
      </xdr:nvSpPr>
      <xdr:spPr>
        <a:xfrm>
          <a:off x="830794" y="1342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1614</xdr:rowOff>
    </xdr:from>
    <xdr:to>
      <xdr:col>6</xdr:col>
      <xdr:colOff>511175</xdr:colOff>
      <xdr:row>98</xdr:row>
      <xdr:rowOff>10956</xdr:rowOff>
    </xdr:to>
    <xdr:cxnSp macro="">
      <xdr:nvCxnSpPr>
        <xdr:cNvPr id="235" name="直線コネクタ 234"/>
        <xdr:cNvCxnSpPr/>
      </xdr:nvCxnSpPr>
      <xdr:spPr>
        <a:xfrm flipV="1">
          <a:off x="3797300" y="16803714"/>
          <a:ext cx="8382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10956</xdr:rowOff>
    </xdr:from>
    <xdr:to>
      <xdr:col>5</xdr:col>
      <xdr:colOff>358775</xdr:colOff>
      <xdr:row>98</xdr:row>
      <xdr:rowOff>11170</xdr:rowOff>
    </xdr:to>
    <xdr:cxnSp macro="">
      <xdr:nvCxnSpPr>
        <xdr:cNvPr id="238" name="直線コネクタ 237"/>
        <xdr:cNvCxnSpPr/>
      </xdr:nvCxnSpPr>
      <xdr:spPr>
        <a:xfrm flipV="1">
          <a:off x="2908300" y="16813056"/>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168573</xdr:rowOff>
    </xdr:from>
    <xdr:to>
      <xdr:col>4</xdr:col>
      <xdr:colOff>155575</xdr:colOff>
      <xdr:row>98</xdr:row>
      <xdr:rowOff>11170</xdr:rowOff>
    </xdr:to>
    <xdr:cxnSp macro="">
      <xdr:nvCxnSpPr>
        <xdr:cNvPr id="241" name="直線コネクタ 240"/>
        <xdr:cNvCxnSpPr/>
      </xdr:nvCxnSpPr>
      <xdr:spPr>
        <a:xfrm>
          <a:off x="2019300" y="16799223"/>
          <a:ext cx="8890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168573</xdr:rowOff>
    </xdr:from>
    <xdr:to>
      <xdr:col>2</xdr:col>
      <xdr:colOff>638175</xdr:colOff>
      <xdr:row>98</xdr:row>
      <xdr:rowOff>12061</xdr:rowOff>
    </xdr:to>
    <xdr:cxnSp macro="">
      <xdr:nvCxnSpPr>
        <xdr:cNvPr id="244" name="直線コネクタ 243"/>
        <xdr:cNvCxnSpPr/>
      </xdr:nvCxnSpPr>
      <xdr:spPr>
        <a:xfrm flipV="1">
          <a:off x="1130300" y="16799223"/>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122264</xdr:rowOff>
    </xdr:from>
    <xdr:to>
      <xdr:col>6</xdr:col>
      <xdr:colOff>561975</xdr:colOff>
      <xdr:row>98</xdr:row>
      <xdr:rowOff>52414</xdr:rowOff>
    </xdr:to>
    <xdr:sp macro="" textlink="">
      <xdr:nvSpPr>
        <xdr:cNvPr id="254" name="円/楕円 253"/>
        <xdr:cNvSpPr/>
      </xdr:nvSpPr>
      <xdr:spPr>
        <a:xfrm>
          <a:off x="4584700" y="1675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37191</xdr:rowOff>
    </xdr:from>
    <xdr:ext cx="534377" cy="259045"/>
    <xdr:sp macro="" textlink="">
      <xdr:nvSpPr>
        <xdr:cNvPr id="255" name="衛生費該当値テキスト"/>
        <xdr:cNvSpPr txBox="1"/>
      </xdr:nvSpPr>
      <xdr:spPr>
        <a:xfrm>
          <a:off x="4686300" y="166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131606</xdr:rowOff>
    </xdr:from>
    <xdr:to>
      <xdr:col>5</xdr:col>
      <xdr:colOff>409575</xdr:colOff>
      <xdr:row>98</xdr:row>
      <xdr:rowOff>61756</xdr:rowOff>
    </xdr:to>
    <xdr:sp macro="" textlink="">
      <xdr:nvSpPr>
        <xdr:cNvPr id="256" name="円/楕円 255"/>
        <xdr:cNvSpPr/>
      </xdr:nvSpPr>
      <xdr:spPr>
        <a:xfrm>
          <a:off x="3746500" y="1676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52883</xdr:rowOff>
    </xdr:from>
    <xdr:ext cx="534377" cy="259045"/>
    <xdr:sp macro="" textlink="">
      <xdr:nvSpPr>
        <xdr:cNvPr id="257" name="テキスト ボックス 256"/>
        <xdr:cNvSpPr txBox="1"/>
      </xdr:nvSpPr>
      <xdr:spPr>
        <a:xfrm>
          <a:off x="3530111" y="168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131820</xdr:rowOff>
    </xdr:from>
    <xdr:to>
      <xdr:col>4</xdr:col>
      <xdr:colOff>206375</xdr:colOff>
      <xdr:row>98</xdr:row>
      <xdr:rowOff>61970</xdr:rowOff>
    </xdr:to>
    <xdr:sp macro="" textlink="">
      <xdr:nvSpPr>
        <xdr:cNvPr id="258" name="円/楕円 257"/>
        <xdr:cNvSpPr/>
      </xdr:nvSpPr>
      <xdr:spPr>
        <a:xfrm>
          <a:off x="2857500" y="167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53097</xdr:rowOff>
    </xdr:from>
    <xdr:ext cx="534377" cy="259045"/>
    <xdr:sp macro="" textlink="">
      <xdr:nvSpPr>
        <xdr:cNvPr id="259" name="テキスト ボックス 258"/>
        <xdr:cNvSpPr txBox="1"/>
      </xdr:nvSpPr>
      <xdr:spPr>
        <a:xfrm>
          <a:off x="2641111" y="168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117773</xdr:rowOff>
    </xdr:from>
    <xdr:to>
      <xdr:col>3</xdr:col>
      <xdr:colOff>3175</xdr:colOff>
      <xdr:row>98</xdr:row>
      <xdr:rowOff>47923</xdr:rowOff>
    </xdr:to>
    <xdr:sp macro="" textlink="">
      <xdr:nvSpPr>
        <xdr:cNvPr id="260" name="円/楕円 259"/>
        <xdr:cNvSpPr/>
      </xdr:nvSpPr>
      <xdr:spPr>
        <a:xfrm>
          <a:off x="1968500" y="1674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39050</xdr:rowOff>
    </xdr:from>
    <xdr:ext cx="534377" cy="259045"/>
    <xdr:sp macro="" textlink="">
      <xdr:nvSpPr>
        <xdr:cNvPr id="261" name="テキスト ボックス 260"/>
        <xdr:cNvSpPr txBox="1"/>
      </xdr:nvSpPr>
      <xdr:spPr>
        <a:xfrm>
          <a:off x="1752111" y="1684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57,422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132711</xdr:rowOff>
    </xdr:from>
    <xdr:to>
      <xdr:col>1</xdr:col>
      <xdr:colOff>485775</xdr:colOff>
      <xdr:row>98</xdr:row>
      <xdr:rowOff>62861</xdr:rowOff>
    </xdr:to>
    <xdr:sp macro="" textlink="">
      <xdr:nvSpPr>
        <xdr:cNvPr id="262" name="円/楕円 261"/>
        <xdr:cNvSpPr/>
      </xdr:nvSpPr>
      <xdr:spPr>
        <a:xfrm>
          <a:off x="1079500" y="167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53988</xdr:rowOff>
    </xdr:from>
    <xdr:ext cx="534377" cy="259045"/>
    <xdr:sp macro="" textlink="">
      <xdr:nvSpPr>
        <xdr:cNvPr id="263" name="テキスト ボックス 262"/>
        <xdr:cNvSpPr txBox="1"/>
      </xdr:nvSpPr>
      <xdr:spPr>
        <a:xfrm>
          <a:off x="863111" y="168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94029</xdr:rowOff>
    </xdr:from>
    <xdr:to>
      <xdr:col>15</xdr:col>
      <xdr:colOff>180975</xdr:colOff>
      <xdr:row>39</xdr:row>
      <xdr:rowOff>97850</xdr:rowOff>
    </xdr:to>
    <xdr:cxnSp macro="">
      <xdr:nvCxnSpPr>
        <xdr:cNvPr id="294" name="直線コネクタ 293"/>
        <xdr:cNvCxnSpPr/>
      </xdr:nvCxnSpPr>
      <xdr:spPr>
        <a:xfrm flipV="1">
          <a:off x="9639300" y="6780579"/>
          <a:ext cx="8382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3732</xdr:rowOff>
    </xdr:from>
    <xdr:to>
      <xdr:col>14</xdr:col>
      <xdr:colOff>28575</xdr:colOff>
      <xdr:row>39</xdr:row>
      <xdr:rowOff>97850</xdr:rowOff>
    </xdr:to>
    <xdr:cxnSp macro="">
      <xdr:nvCxnSpPr>
        <xdr:cNvPr id="297" name="直線コネクタ 296"/>
        <xdr:cNvCxnSpPr/>
      </xdr:nvCxnSpPr>
      <xdr:spPr>
        <a:xfrm>
          <a:off x="8750300" y="6690282"/>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119404</xdr:rowOff>
    </xdr:from>
    <xdr:to>
      <xdr:col>12</xdr:col>
      <xdr:colOff>511175</xdr:colOff>
      <xdr:row>39</xdr:row>
      <xdr:rowOff>3732</xdr:rowOff>
    </xdr:to>
    <xdr:cxnSp macro="">
      <xdr:nvCxnSpPr>
        <xdr:cNvPr id="300" name="直線コネクタ 299"/>
        <xdr:cNvCxnSpPr/>
      </xdr:nvCxnSpPr>
      <xdr:spPr>
        <a:xfrm>
          <a:off x="7861300" y="6634504"/>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119404</xdr:rowOff>
    </xdr:from>
    <xdr:to>
      <xdr:col>11</xdr:col>
      <xdr:colOff>307975</xdr:colOff>
      <xdr:row>38</xdr:row>
      <xdr:rowOff>144174</xdr:rowOff>
    </xdr:to>
    <xdr:cxnSp macro="">
      <xdr:nvCxnSpPr>
        <xdr:cNvPr id="303" name="直線コネクタ 302"/>
        <xdr:cNvCxnSpPr/>
      </xdr:nvCxnSpPr>
      <xdr:spPr>
        <a:xfrm flipV="1">
          <a:off x="6972300" y="6634504"/>
          <a:ext cx="889000" cy="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43229</xdr:rowOff>
    </xdr:from>
    <xdr:to>
      <xdr:col>15</xdr:col>
      <xdr:colOff>231775</xdr:colOff>
      <xdr:row>39</xdr:row>
      <xdr:rowOff>144829</xdr:rowOff>
    </xdr:to>
    <xdr:sp macro="" textlink="">
      <xdr:nvSpPr>
        <xdr:cNvPr id="313" name="円/楕円 312"/>
        <xdr:cNvSpPr/>
      </xdr:nvSpPr>
      <xdr:spPr>
        <a:xfrm>
          <a:off x="10426700" y="672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78565" cy="259045"/>
    <xdr:sp macro="" textlink="">
      <xdr:nvSpPr>
        <xdr:cNvPr id="314" name="労働費該当値テキスト"/>
        <xdr:cNvSpPr txBox="1"/>
      </xdr:nvSpPr>
      <xdr:spPr>
        <a:xfrm>
          <a:off x="10528300" y="6696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47050</xdr:rowOff>
    </xdr:from>
    <xdr:to>
      <xdr:col>14</xdr:col>
      <xdr:colOff>79375</xdr:colOff>
      <xdr:row>39</xdr:row>
      <xdr:rowOff>148650</xdr:rowOff>
    </xdr:to>
    <xdr:sp macro="" textlink="">
      <xdr:nvSpPr>
        <xdr:cNvPr id="315" name="円/楕円 314"/>
        <xdr:cNvSpPr/>
      </xdr:nvSpPr>
      <xdr:spPr>
        <a:xfrm>
          <a:off x="9588500" y="67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139777</xdr:rowOff>
    </xdr:from>
    <xdr:ext cx="313932" cy="259045"/>
    <xdr:sp macro="" textlink="">
      <xdr:nvSpPr>
        <xdr:cNvPr id="316" name="テキスト ボックス 315"/>
        <xdr:cNvSpPr txBox="1"/>
      </xdr:nvSpPr>
      <xdr:spPr>
        <a:xfrm>
          <a:off x="9482333" y="6826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124382</xdr:rowOff>
    </xdr:from>
    <xdr:to>
      <xdr:col>12</xdr:col>
      <xdr:colOff>561975</xdr:colOff>
      <xdr:row>39</xdr:row>
      <xdr:rowOff>54532</xdr:rowOff>
    </xdr:to>
    <xdr:sp macro="" textlink="">
      <xdr:nvSpPr>
        <xdr:cNvPr id="317" name="円/楕円 316"/>
        <xdr:cNvSpPr/>
      </xdr:nvSpPr>
      <xdr:spPr>
        <a:xfrm>
          <a:off x="8699500" y="66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71059</xdr:rowOff>
    </xdr:from>
    <xdr:ext cx="469744" cy="259045"/>
    <xdr:sp macro="" textlink="">
      <xdr:nvSpPr>
        <xdr:cNvPr id="318" name="テキスト ボックス 317"/>
        <xdr:cNvSpPr txBox="1"/>
      </xdr:nvSpPr>
      <xdr:spPr>
        <a:xfrm>
          <a:off x="8515427" y="641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68604</xdr:rowOff>
    </xdr:from>
    <xdr:to>
      <xdr:col>11</xdr:col>
      <xdr:colOff>358775</xdr:colOff>
      <xdr:row>38</xdr:row>
      <xdr:rowOff>170204</xdr:rowOff>
    </xdr:to>
    <xdr:sp macro="" textlink="">
      <xdr:nvSpPr>
        <xdr:cNvPr id="319" name="円/楕円 318"/>
        <xdr:cNvSpPr/>
      </xdr:nvSpPr>
      <xdr:spPr>
        <a:xfrm>
          <a:off x="7810500" y="658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15281</xdr:rowOff>
    </xdr:from>
    <xdr:ext cx="469744" cy="259045"/>
    <xdr:sp macro="" textlink="">
      <xdr:nvSpPr>
        <xdr:cNvPr id="320" name="テキスト ボックス 319"/>
        <xdr:cNvSpPr txBox="1"/>
      </xdr:nvSpPr>
      <xdr:spPr>
        <a:xfrm>
          <a:off x="7626427" y="635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93374</xdr:rowOff>
    </xdr:from>
    <xdr:to>
      <xdr:col>10</xdr:col>
      <xdr:colOff>155575</xdr:colOff>
      <xdr:row>39</xdr:row>
      <xdr:rowOff>23524</xdr:rowOff>
    </xdr:to>
    <xdr:sp macro="" textlink="">
      <xdr:nvSpPr>
        <xdr:cNvPr id="321" name="円/楕円 320"/>
        <xdr:cNvSpPr/>
      </xdr:nvSpPr>
      <xdr:spPr>
        <a:xfrm>
          <a:off x="6921500" y="660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14651</xdr:rowOff>
    </xdr:from>
    <xdr:ext cx="469744" cy="259045"/>
    <xdr:sp macro="" textlink="">
      <xdr:nvSpPr>
        <xdr:cNvPr id="322" name="テキスト ボックス 321"/>
        <xdr:cNvSpPr txBox="1"/>
      </xdr:nvSpPr>
      <xdr:spPr>
        <a:xfrm>
          <a:off x="6737427" y="670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15647</xdr:rowOff>
    </xdr:from>
    <xdr:to>
      <xdr:col>15</xdr:col>
      <xdr:colOff>180975</xdr:colOff>
      <xdr:row>59</xdr:row>
      <xdr:rowOff>36195</xdr:rowOff>
    </xdr:to>
    <xdr:cxnSp macro="">
      <xdr:nvCxnSpPr>
        <xdr:cNvPr id="353" name="直線コネクタ 352"/>
        <xdr:cNvCxnSpPr/>
      </xdr:nvCxnSpPr>
      <xdr:spPr>
        <a:xfrm>
          <a:off x="9639300" y="10131197"/>
          <a:ext cx="838200" cy="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15647</xdr:rowOff>
    </xdr:from>
    <xdr:to>
      <xdr:col>14</xdr:col>
      <xdr:colOff>28575</xdr:colOff>
      <xdr:row>59</xdr:row>
      <xdr:rowOff>22068</xdr:rowOff>
    </xdr:to>
    <xdr:cxnSp macro="">
      <xdr:nvCxnSpPr>
        <xdr:cNvPr id="356" name="直線コネクタ 355"/>
        <xdr:cNvCxnSpPr/>
      </xdr:nvCxnSpPr>
      <xdr:spPr>
        <a:xfrm flipV="1">
          <a:off x="8750300" y="10131197"/>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15946</xdr:rowOff>
    </xdr:from>
    <xdr:to>
      <xdr:col>12</xdr:col>
      <xdr:colOff>511175</xdr:colOff>
      <xdr:row>59</xdr:row>
      <xdr:rowOff>22068</xdr:rowOff>
    </xdr:to>
    <xdr:cxnSp macro="">
      <xdr:nvCxnSpPr>
        <xdr:cNvPr id="359" name="直線コネクタ 358"/>
        <xdr:cNvCxnSpPr/>
      </xdr:nvCxnSpPr>
      <xdr:spPr>
        <a:xfrm>
          <a:off x="7861300" y="10131496"/>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15946</xdr:rowOff>
    </xdr:from>
    <xdr:to>
      <xdr:col>11</xdr:col>
      <xdr:colOff>307975</xdr:colOff>
      <xdr:row>59</xdr:row>
      <xdr:rowOff>39458</xdr:rowOff>
    </xdr:to>
    <xdr:cxnSp macro="">
      <xdr:nvCxnSpPr>
        <xdr:cNvPr id="362" name="直線コネクタ 361"/>
        <xdr:cNvCxnSpPr/>
      </xdr:nvCxnSpPr>
      <xdr:spPr>
        <a:xfrm flipV="1">
          <a:off x="6972300" y="10131496"/>
          <a:ext cx="889000" cy="2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156845</xdr:rowOff>
    </xdr:from>
    <xdr:to>
      <xdr:col>15</xdr:col>
      <xdr:colOff>231775</xdr:colOff>
      <xdr:row>59</xdr:row>
      <xdr:rowOff>86995</xdr:rowOff>
    </xdr:to>
    <xdr:sp macro="" textlink="">
      <xdr:nvSpPr>
        <xdr:cNvPr id="372" name="円/楕円 371"/>
        <xdr:cNvSpPr/>
      </xdr:nvSpPr>
      <xdr:spPr>
        <a:xfrm>
          <a:off x="10426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71772</xdr:rowOff>
    </xdr:from>
    <xdr:ext cx="534377" cy="259045"/>
    <xdr:sp macro="" textlink="">
      <xdr:nvSpPr>
        <xdr:cNvPr id="373" name="農林水産業費該当値テキスト"/>
        <xdr:cNvSpPr txBox="1"/>
      </xdr:nvSpPr>
      <xdr:spPr>
        <a:xfrm>
          <a:off x="10528300" y="100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136297</xdr:rowOff>
    </xdr:from>
    <xdr:to>
      <xdr:col>14</xdr:col>
      <xdr:colOff>79375</xdr:colOff>
      <xdr:row>59</xdr:row>
      <xdr:rowOff>66447</xdr:rowOff>
    </xdr:to>
    <xdr:sp macro="" textlink="">
      <xdr:nvSpPr>
        <xdr:cNvPr id="374" name="円/楕円 373"/>
        <xdr:cNvSpPr/>
      </xdr:nvSpPr>
      <xdr:spPr>
        <a:xfrm>
          <a:off x="9588500" y="10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57574</xdr:rowOff>
    </xdr:from>
    <xdr:ext cx="534377" cy="259045"/>
    <xdr:sp macro="" textlink="">
      <xdr:nvSpPr>
        <xdr:cNvPr id="375" name="テキスト ボックス 374"/>
        <xdr:cNvSpPr txBox="1"/>
      </xdr:nvSpPr>
      <xdr:spPr>
        <a:xfrm>
          <a:off x="9372111" y="101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142718</xdr:rowOff>
    </xdr:from>
    <xdr:to>
      <xdr:col>12</xdr:col>
      <xdr:colOff>561975</xdr:colOff>
      <xdr:row>59</xdr:row>
      <xdr:rowOff>72868</xdr:rowOff>
    </xdr:to>
    <xdr:sp macro="" textlink="">
      <xdr:nvSpPr>
        <xdr:cNvPr id="376" name="円/楕円 375"/>
        <xdr:cNvSpPr/>
      </xdr:nvSpPr>
      <xdr:spPr>
        <a:xfrm>
          <a:off x="8699500" y="100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63995</xdr:rowOff>
    </xdr:from>
    <xdr:ext cx="534377" cy="259045"/>
    <xdr:sp macro="" textlink="">
      <xdr:nvSpPr>
        <xdr:cNvPr id="377" name="テキスト ボックス 376"/>
        <xdr:cNvSpPr txBox="1"/>
      </xdr:nvSpPr>
      <xdr:spPr>
        <a:xfrm>
          <a:off x="8483111" y="1017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136596</xdr:rowOff>
    </xdr:from>
    <xdr:to>
      <xdr:col>11</xdr:col>
      <xdr:colOff>358775</xdr:colOff>
      <xdr:row>59</xdr:row>
      <xdr:rowOff>66746</xdr:rowOff>
    </xdr:to>
    <xdr:sp macro="" textlink="">
      <xdr:nvSpPr>
        <xdr:cNvPr id="378" name="円/楕円 377"/>
        <xdr:cNvSpPr/>
      </xdr:nvSpPr>
      <xdr:spPr>
        <a:xfrm>
          <a:off x="7810500" y="1008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57873</xdr:rowOff>
    </xdr:from>
    <xdr:ext cx="534377" cy="259045"/>
    <xdr:sp macro="" textlink="">
      <xdr:nvSpPr>
        <xdr:cNvPr id="379" name="テキスト ボックス 378"/>
        <xdr:cNvSpPr txBox="1"/>
      </xdr:nvSpPr>
      <xdr:spPr>
        <a:xfrm>
          <a:off x="7594111" y="10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160108</xdr:rowOff>
    </xdr:from>
    <xdr:to>
      <xdr:col>10</xdr:col>
      <xdr:colOff>155575</xdr:colOff>
      <xdr:row>59</xdr:row>
      <xdr:rowOff>90258</xdr:rowOff>
    </xdr:to>
    <xdr:sp macro="" textlink="">
      <xdr:nvSpPr>
        <xdr:cNvPr id="380" name="円/楕円 379"/>
        <xdr:cNvSpPr/>
      </xdr:nvSpPr>
      <xdr:spPr>
        <a:xfrm>
          <a:off x="6921500" y="1010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81385</xdr:rowOff>
    </xdr:from>
    <xdr:ext cx="534377" cy="259045"/>
    <xdr:sp macro="" textlink="">
      <xdr:nvSpPr>
        <xdr:cNvPr id="381" name="テキスト ボックス 380"/>
        <xdr:cNvSpPr txBox="1"/>
      </xdr:nvSpPr>
      <xdr:spPr>
        <a:xfrm>
          <a:off x="6705111" y="1019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41917</xdr:rowOff>
    </xdr:from>
    <xdr:to>
      <xdr:col>15</xdr:col>
      <xdr:colOff>180975</xdr:colOff>
      <xdr:row>79</xdr:row>
      <xdr:rowOff>42129</xdr:rowOff>
    </xdr:to>
    <xdr:cxnSp macro="">
      <xdr:nvCxnSpPr>
        <xdr:cNvPr id="410" name="直線コネクタ 409"/>
        <xdr:cNvCxnSpPr/>
      </xdr:nvCxnSpPr>
      <xdr:spPr>
        <a:xfrm flipV="1">
          <a:off x="9639300" y="13586467"/>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42129</xdr:rowOff>
    </xdr:from>
    <xdr:to>
      <xdr:col>14</xdr:col>
      <xdr:colOff>28575</xdr:colOff>
      <xdr:row>79</xdr:row>
      <xdr:rowOff>42374</xdr:rowOff>
    </xdr:to>
    <xdr:cxnSp macro="">
      <xdr:nvCxnSpPr>
        <xdr:cNvPr id="413" name="直線コネクタ 412"/>
        <xdr:cNvCxnSpPr/>
      </xdr:nvCxnSpPr>
      <xdr:spPr>
        <a:xfrm flipV="1">
          <a:off x="8750300" y="13586679"/>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42205</xdr:rowOff>
    </xdr:from>
    <xdr:to>
      <xdr:col>12</xdr:col>
      <xdr:colOff>511175</xdr:colOff>
      <xdr:row>79</xdr:row>
      <xdr:rowOff>42374</xdr:rowOff>
    </xdr:to>
    <xdr:cxnSp macro="">
      <xdr:nvCxnSpPr>
        <xdr:cNvPr id="416" name="直線コネクタ 415"/>
        <xdr:cNvCxnSpPr/>
      </xdr:nvCxnSpPr>
      <xdr:spPr>
        <a:xfrm>
          <a:off x="7861300" y="1358675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23160</xdr:rowOff>
    </xdr:from>
    <xdr:to>
      <xdr:col>11</xdr:col>
      <xdr:colOff>307975</xdr:colOff>
      <xdr:row>79</xdr:row>
      <xdr:rowOff>42205</xdr:rowOff>
    </xdr:to>
    <xdr:cxnSp macro="">
      <xdr:nvCxnSpPr>
        <xdr:cNvPr id="419" name="直線コネクタ 418"/>
        <xdr:cNvCxnSpPr/>
      </xdr:nvCxnSpPr>
      <xdr:spPr>
        <a:xfrm>
          <a:off x="6972300" y="13567710"/>
          <a:ext cx="889000" cy="1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162567</xdr:rowOff>
    </xdr:from>
    <xdr:to>
      <xdr:col>15</xdr:col>
      <xdr:colOff>231775</xdr:colOff>
      <xdr:row>79</xdr:row>
      <xdr:rowOff>92717</xdr:rowOff>
    </xdr:to>
    <xdr:sp macro="" textlink="">
      <xdr:nvSpPr>
        <xdr:cNvPr id="429" name="円/楕円 428"/>
        <xdr:cNvSpPr/>
      </xdr:nvSpPr>
      <xdr:spPr>
        <a:xfrm>
          <a:off x="10426700" y="135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77494</xdr:rowOff>
    </xdr:from>
    <xdr:ext cx="378565" cy="259045"/>
    <xdr:sp macro="" textlink="">
      <xdr:nvSpPr>
        <xdr:cNvPr id="430" name="商工費該当値テキスト"/>
        <xdr:cNvSpPr txBox="1"/>
      </xdr:nvSpPr>
      <xdr:spPr>
        <a:xfrm>
          <a:off x="10528300" y="13450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162779</xdr:rowOff>
    </xdr:from>
    <xdr:to>
      <xdr:col>14</xdr:col>
      <xdr:colOff>79375</xdr:colOff>
      <xdr:row>79</xdr:row>
      <xdr:rowOff>92929</xdr:rowOff>
    </xdr:to>
    <xdr:sp macro="" textlink="">
      <xdr:nvSpPr>
        <xdr:cNvPr id="431" name="円/楕円 430"/>
        <xdr:cNvSpPr/>
      </xdr:nvSpPr>
      <xdr:spPr>
        <a:xfrm>
          <a:off x="9588500" y="1353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84056</xdr:rowOff>
    </xdr:from>
    <xdr:ext cx="378565" cy="259045"/>
    <xdr:sp macro="" textlink="">
      <xdr:nvSpPr>
        <xdr:cNvPr id="432" name="テキスト ボックス 431"/>
        <xdr:cNvSpPr txBox="1"/>
      </xdr:nvSpPr>
      <xdr:spPr>
        <a:xfrm>
          <a:off x="9450017" y="13628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163024</xdr:rowOff>
    </xdr:from>
    <xdr:to>
      <xdr:col>12</xdr:col>
      <xdr:colOff>561975</xdr:colOff>
      <xdr:row>79</xdr:row>
      <xdr:rowOff>93174</xdr:rowOff>
    </xdr:to>
    <xdr:sp macro="" textlink="">
      <xdr:nvSpPr>
        <xdr:cNvPr id="433" name="円/楕円 432"/>
        <xdr:cNvSpPr/>
      </xdr:nvSpPr>
      <xdr:spPr>
        <a:xfrm>
          <a:off x="8699500" y="135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84301</xdr:rowOff>
    </xdr:from>
    <xdr:ext cx="378565" cy="259045"/>
    <xdr:sp macro="" textlink="">
      <xdr:nvSpPr>
        <xdr:cNvPr id="434" name="テキスト ボックス 433"/>
        <xdr:cNvSpPr txBox="1"/>
      </xdr:nvSpPr>
      <xdr:spPr>
        <a:xfrm>
          <a:off x="8561017" y="1362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162855</xdr:rowOff>
    </xdr:from>
    <xdr:to>
      <xdr:col>11</xdr:col>
      <xdr:colOff>358775</xdr:colOff>
      <xdr:row>79</xdr:row>
      <xdr:rowOff>93005</xdr:rowOff>
    </xdr:to>
    <xdr:sp macro="" textlink="">
      <xdr:nvSpPr>
        <xdr:cNvPr id="435" name="円/楕円 434"/>
        <xdr:cNvSpPr/>
      </xdr:nvSpPr>
      <xdr:spPr>
        <a:xfrm>
          <a:off x="7810500" y="1353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84132</xdr:rowOff>
    </xdr:from>
    <xdr:ext cx="378565" cy="259045"/>
    <xdr:sp macro="" textlink="">
      <xdr:nvSpPr>
        <xdr:cNvPr id="436" name="テキスト ボックス 435"/>
        <xdr:cNvSpPr txBox="1"/>
      </xdr:nvSpPr>
      <xdr:spPr>
        <a:xfrm>
          <a:off x="7672017" y="1362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143810</xdr:rowOff>
    </xdr:from>
    <xdr:to>
      <xdr:col>10</xdr:col>
      <xdr:colOff>155575</xdr:colOff>
      <xdr:row>79</xdr:row>
      <xdr:rowOff>73960</xdr:rowOff>
    </xdr:to>
    <xdr:sp macro="" textlink="">
      <xdr:nvSpPr>
        <xdr:cNvPr id="437" name="円/楕円 436"/>
        <xdr:cNvSpPr/>
      </xdr:nvSpPr>
      <xdr:spPr>
        <a:xfrm>
          <a:off x="6921500" y="135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65087</xdr:rowOff>
    </xdr:from>
    <xdr:ext cx="469744" cy="259045"/>
    <xdr:sp macro="" textlink="">
      <xdr:nvSpPr>
        <xdr:cNvPr id="438" name="テキスト ボックス 437"/>
        <xdr:cNvSpPr txBox="1"/>
      </xdr:nvSpPr>
      <xdr:spPr>
        <a:xfrm>
          <a:off x="6737427" y="1360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137982</xdr:rowOff>
    </xdr:from>
    <xdr:to>
      <xdr:col>15</xdr:col>
      <xdr:colOff>180975</xdr:colOff>
      <xdr:row>98</xdr:row>
      <xdr:rowOff>152070</xdr:rowOff>
    </xdr:to>
    <xdr:cxnSp macro="">
      <xdr:nvCxnSpPr>
        <xdr:cNvPr id="467" name="直線コネクタ 466"/>
        <xdr:cNvCxnSpPr/>
      </xdr:nvCxnSpPr>
      <xdr:spPr>
        <a:xfrm>
          <a:off x="9639300" y="16940082"/>
          <a:ext cx="838200" cy="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117532</xdr:rowOff>
    </xdr:from>
    <xdr:to>
      <xdr:col>14</xdr:col>
      <xdr:colOff>28575</xdr:colOff>
      <xdr:row>98</xdr:row>
      <xdr:rowOff>137982</xdr:rowOff>
    </xdr:to>
    <xdr:cxnSp macro="">
      <xdr:nvCxnSpPr>
        <xdr:cNvPr id="470" name="直線コネクタ 469"/>
        <xdr:cNvCxnSpPr/>
      </xdr:nvCxnSpPr>
      <xdr:spPr>
        <a:xfrm>
          <a:off x="8750300" y="16919632"/>
          <a:ext cx="889000" cy="2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117532</xdr:rowOff>
    </xdr:from>
    <xdr:to>
      <xdr:col>12</xdr:col>
      <xdr:colOff>511175</xdr:colOff>
      <xdr:row>98</xdr:row>
      <xdr:rowOff>148518</xdr:rowOff>
    </xdr:to>
    <xdr:cxnSp macro="">
      <xdr:nvCxnSpPr>
        <xdr:cNvPr id="473" name="直線コネクタ 472"/>
        <xdr:cNvCxnSpPr/>
      </xdr:nvCxnSpPr>
      <xdr:spPr>
        <a:xfrm flipV="1">
          <a:off x="7861300" y="16919632"/>
          <a:ext cx="889000" cy="3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148518</xdr:rowOff>
    </xdr:from>
    <xdr:to>
      <xdr:col>11</xdr:col>
      <xdr:colOff>307975</xdr:colOff>
      <xdr:row>98</xdr:row>
      <xdr:rowOff>169912</xdr:rowOff>
    </xdr:to>
    <xdr:cxnSp macro="">
      <xdr:nvCxnSpPr>
        <xdr:cNvPr id="476" name="直線コネクタ 475"/>
        <xdr:cNvCxnSpPr/>
      </xdr:nvCxnSpPr>
      <xdr:spPr>
        <a:xfrm flipV="1">
          <a:off x="6972300" y="16950618"/>
          <a:ext cx="889000" cy="2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101270</xdr:rowOff>
    </xdr:from>
    <xdr:to>
      <xdr:col>15</xdr:col>
      <xdr:colOff>231775</xdr:colOff>
      <xdr:row>99</xdr:row>
      <xdr:rowOff>31420</xdr:rowOff>
    </xdr:to>
    <xdr:sp macro="" textlink="">
      <xdr:nvSpPr>
        <xdr:cNvPr id="486" name="円/楕円 485"/>
        <xdr:cNvSpPr/>
      </xdr:nvSpPr>
      <xdr:spPr>
        <a:xfrm>
          <a:off x="10426700" y="169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87182</xdr:rowOff>
    </xdr:from>
    <xdr:to>
      <xdr:col>14</xdr:col>
      <xdr:colOff>79375</xdr:colOff>
      <xdr:row>99</xdr:row>
      <xdr:rowOff>17332</xdr:rowOff>
    </xdr:to>
    <xdr:sp macro="" textlink="">
      <xdr:nvSpPr>
        <xdr:cNvPr id="488" name="円/楕円 487"/>
        <xdr:cNvSpPr/>
      </xdr:nvSpPr>
      <xdr:spPr>
        <a:xfrm>
          <a:off x="9588500" y="1688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99</xdr:row>
      <xdr:rowOff>8459</xdr:rowOff>
    </xdr:from>
    <xdr:ext cx="599010" cy="259045"/>
    <xdr:sp macro="" textlink="">
      <xdr:nvSpPr>
        <xdr:cNvPr id="489" name="テキスト ボックス 488"/>
        <xdr:cNvSpPr txBox="1"/>
      </xdr:nvSpPr>
      <xdr:spPr>
        <a:xfrm>
          <a:off x="9339794" y="16982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66732</xdr:rowOff>
    </xdr:from>
    <xdr:to>
      <xdr:col>12</xdr:col>
      <xdr:colOff>561975</xdr:colOff>
      <xdr:row>98</xdr:row>
      <xdr:rowOff>168332</xdr:rowOff>
    </xdr:to>
    <xdr:sp macro="" textlink="">
      <xdr:nvSpPr>
        <xdr:cNvPr id="490" name="円/楕円 489"/>
        <xdr:cNvSpPr/>
      </xdr:nvSpPr>
      <xdr:spPr>
        <a:xfrm>
          <a:off x="8699500" y="168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159459</xdr:rowOff>
    </xdr:from>
    <xdr:ext cx="599010" cy="259045"/>
    <xdr:sp macro="" textlink="">
      <xdr:nvSpPr>
        <xdr:cNvPr id="491" name="テキスト ボックス 490"/>
        <xdr:cNvSpPr txBox="1"/>
      </xdr:nvSpPr>
      <xdr:spPr>
        <a:xfrm>
          <a:off x="8450794" y="1696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129,091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97718</xdr:rowOff>
    </xdr:from>
    <xdr:to>
      <xdr:col>11</xdr:col>
      <xdr:colOff>358775</xdr:colOff>
      <xdr:row>99</xdr:row>
      <xdr:rowOff>27868</xdr:rowOff>
    </xdr:to>
    <xdr:sp macro="" textlink="">
      <xdr:nvSpPr>
        <xdr:cNvPr id="492" name="円/楕円 491"/>
        <xdr:cNvSpPr/>
      </xdr:nvSpPr>
      <xdr:spPr>
        <a:xfrm>
          <a:off x="7810500" y="1689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18995</xdr:rowOff>
    </xdr:from>
    <xdr:ext cx="534377" cy="259045"/>
    <xdr:sp macro="" textlink="">
      <xdr:nvSpPr>
        <xdr:cNvPr id="493" name="テキスト ボックス 492"/>
        <xdr:cNvSpPr txBox="1"/>
      </xdr:nvSpPr>
      <xdr:spPr>
        <a:xfrm>
          <a:off x="7594111" y="1699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119112</xdr:rowOff>
    </xdr:from>
    <xdr:to>
      <xdr:col>10</xdr:col>
      <xdr:colOff>155575</xdr:colOff>
      <xdr:row>99</xdr:row>
      <xdr:rowOff>49262</xdr:rowOff>
    </xdr:to>
    <xdr:sp macro="" textlink="">
      <xdr:nvSpPr>
        <xdr:cNvPr id="494" name="円/楕円 493"/>
        <xdr:cNvSpPr/>
      </xdr:nvSpPr>
      <xdr:spPr>
        <a:xfrm>
          <a:off x="6921500" y="169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40389</xdr:rowOff>
    </xdr:from>
    <xdr:ext cx="534377" cy="259045"/>
    <xdr:sp macro="" textlink="">
      <xdr:nvSpPr>
        <xdr:cNvPr id="495" name="テキスト ボックス 494"/>
        <xdr:cNvSpPr txBox="1"/>
      </xdr:nvSpPr>
      <xdr:spPr>
        <a:xfrm>
          <a:off x="6705111" y="170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36144</xdr:rowOff>
    </xdr:from>
    <xdr:to>
      <xdr:col>23</xdr:col>
      <xdr:colOff>517525</xdr:colOff>
      <xdr:row>38</xdr:row>
      <xdr:rowOff>43842</xdr:rowOff>
    </xdr:to>
    <xdr:cxnSp macro="">
      <xdr:nvCxnSpPr>
        <xdr:cNvPr id="522" name="直線コネクタ 521"/>
        <xdr:cNvCxnSpPr/>
      </xdr:nvCxnSpPr>
      <xdr:spPr>
        <a:xfrm flipV="1">
          <a:off x="15481300" y="6551244"/>
          <a:ext cx="8382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27151</xdr:rowOff>
    </xdr:from>
    <xdr:to>
      <xdr:col>22</xdr:col>
      <xdr:colOff>365125</xdr:colOff>
      <xdr:row>38</xdr:row>
      <xdr:rowOff>43842</xdr:rowOff>
    </xdr:to>
    <xdr:cxnSp macro="">
      <xdr:nvCxnSpPr>
        <xdr:cNvPr id="525" name="直線コネクタ 524"/>
        <xdr:cNvCxnSpPr/>
      </xdr:nvCxnSpPr>
      <xdr:spPr>
        <a:xfrm>
          <a:off x="14592300" y="6370801"/>
          <a:ext cx="889000" cy="18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27151</xdr:rowOff>
    </xdr:from>
    <xdr:to>
      <xdr:col>21</xdr:col>
      <xdr:colOff>161925</xdr:colOff>
      <xdr:row>37</xdr:row>
      <xdr:rowOff>131411</xdr:rowOff>
    </xdr:to>
    <xdr:cxnSp macro="">
      <xdr:nvCxnSpPr>
        <xdr:cNvPr id="528" name="直線コネクタ 527"/>
        <xdr:cNvCxnSpPr/>
      </xdr:nvCxnSpPr>
      <xdr:spPr>
        <a:xfrm flipV="1">
          <a:off x="13703300" y="6370801"/>
          <a:ext cx="889000" cy="10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131411</xdr:rowOff>
    </xdr:from>
    <xdr:to>
      <xdr:col>19</xdr:col>
      <xdr:colOff>644525</xdr:colOff>
      <xdr:row>38</xdr:row>
      <xdr:rowOff>45107</xdr:rowOff>
    </xdr:to>
    <xdr:cxnSp macro="">
      <xdr:nvCxnSpPr>
        <xdr:cNvPr id="531" name="直線コネクタ 530"/>
        <xdr:cNvCxnSpPr/>
      </xdr:nvCxnSpPr>
      <xdr:spPr>
        <a:xfrm flipV="1">
          <a:off x="12814300" y="6475061"/>
          <a:ext cx="889000" cy="8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156794</xdr:rowOff>
    </xdr:from>
    <xdr:to>
      <xdr:col>23</xdr:col>
      <xdr:colOff>568325</xdr:colOff>
      <xdr:row>38</xdr:row>
      <xdr:rowOff>86944</xdr:rowOff>
    </xdr:to>
    <xdr:sp macro="" textlink="">
      <xdr:nvSpPr>
        <xdr:cNvPr id="541" name="円/楕円 540"/>
        <xdr:cNvSpPr/>
      </xdr:nvSpPr>
      <xdr:spPr>
        <a:xfrm>
          <a:off x="162687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45,300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164492</xdr:rowOff>
    </xdr:from>
    <xdr:to>
      <xdr:col>22</xdr:col>
      <xdr:colOff>415925</xdr:colOff>
      <xdr:row>38</xdr:row>
      <xdr:rowOff>94642</xdr:rowOff>
    </xdr:to>
    <xdr:sp macro="" textlink="">
      <xdr:nvSpPr>
        <xdr:cNvPr id="543" name="円/楕円 542"/>
        <xdr:cNvSpPr/>
      </xdr:nvSpPr>
      <xdr:spPr>
        <a:xfrm>
          <a:off x="15430500" y="650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85769</xdr:rowOff>
    </xdr:from>
    <xdr:ext cx="534377" cy="259045"/>
    <xdr:sp macro="" textlink="">
      <xdr:nvSpPr>
        <xdr:cNvPr id="544" name="テキスト ボックス 543"/>
        <xdr:cNvSpPr txBox="1"/>
      </xdr:nvSpPr>
      <xdr:spPr>
        <a:xfrm>
          <a:off x="15214111" y="660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147801</xdr:rowOff>
    </xdr:from>
    <xdr:to>
      <xdr:col>21</xdr:col>
      <xdr:colOff>212725</xdr:colOff>
      <xdr:row>37</xdr:row>
      <xdr:rowOff>77951</xdr:rowOff>
    </xdr:to>
    <xdr:sp macro="" textlink="">
      <xdr:nvSpPr>
        <xdr:cNvPr id="545" name="円/楕円 544"/>
        <xdr:cNvSpPr/>
      </xdr:nvSpPr>
      <xdr:spPr>
        <a:xfrm>
          <a:off x="14541500" y="632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94478</xdr:rowOff>
    </xdr:from>
    <xdr:ext cx="599010" cy="259045"/>
    <xdr:sp macro="" textlink="">
      <xdr:nvSpPr>
        <xdr:cNvPr id="546" name="テキスト ボックス 545"/>
        <xdr:cNvSpPr txBox="1"/>
      </xdr:nvSpPr>
      <xdr:spPr>
        <a:xfrm>
          <a:off x="14292794" y="609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80611</xdr:rowOff>
    </xdr:from>
    <xdr:to>
      <xdr:col>20</xdr:col>
      <xdr:colOff>9525</xdr:colOff>
      <xdr:row>38</xdr:row>
      <xdr:rowOff>10761</xdr:rowOff>
    </xdr:to>
    <xdr:sp macro="" textlink="">
      <xdr:nvSpPr>
        <xdr:cNvPr id="547" name="円/楕円 546"/>
        <xdr:cNvSpPr/>
      </xdr:nvSpPr>
      <xdr:spPr>
        <a:xfrm>
          <a:off x="13652500" y="64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27288</xdr:rowOff>
    </xdr:from>
    <xdr:ext cx="534377" cy="259045"/>
    <xdr:sp macro="" textlink="">
      <xdr:nvSpPr>
        <xdr:cNvPr id="548" name="テキスト ボックス 547"/>
        <xdr:cNvSpPr txBox="1"/>
      </xdr:nvSpPr>
      <xdr:spPr>
        <a:xfrm>
          <a:off x="13436111" y="61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78,626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165757</xdr:rowOff>
    </xdr:from>
    <xdr:to>
      <xdr:col>18</xdr:col>
      <xdr:colOff>492125</xdr:colOff>
      <xdr:row>38</xdr:row>
      <xdr:rowOff>95907</xdr:rowOff>
    </xdr:to>
    <xdr:sp macro="" textlink="">
      <xdr:nvSpPr>
        <xdr:cNvPr id="549" name="円/楕円 548"/>
        <xdr:cNvSpPr/>
      </xdr:nvSpPr>
      <xdr:spPr>
        <a:xfrm>
          <a:off x="12763500" y="650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87034</xdr:rowOff>
    </xdr:from>
    <xdr:ext cx="534377" cy="259045"/>
    <xdr:sp macro="" textlink="">
      <xdr:nvSpPr>
        <xdr:cNvPr id="550" name="テキスト ボックス 549"/>
        <xdr:cNvSpPr txBox="1"/>
      </xdr:nvSpPr>
      <xdr:spPr>
        <a:xfrm>
          <a:off x="12547111" y="66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83765</xdr:rowOff>
    </xdr:from>
    <xdr:to>
      <xdr:col>23</xdr:col>
      <xdr:colOff>517525</xdr:colOff>
      <xdr:row>58</xdr:row>
      <xdr:rowOff>98901</xdr:rowOff>
    </xdr:to>
    <xdr:cxnSp macro="">
      <xdr:nvCxnSpPr>
        <xdr:cNvPr id="579" name="直線コネクタ 578"/>
        <xdr:cNvCxnSpPr/>
      </xdr:nvCxnSpPr>
      <xdr:spPr>
        <a:xfrm>
          <a:off x="15481300" y="10027865"/>
          <a:ext cx="838200" cy="1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83765</xdr:rowOff>
    </xdr:from>
    <xdr:to>
      <xdr:col>22</xdr:col>
      <xdr:colOff>365125</xdr:colOff>
      <xdr:row>58</xdr:row>
      <xdr:rowOff>85280</xdr:rowOff>
    </xdr:to>
    <xdr:cxnSp macro="">
      <xdr:nvCxnSpPr>
        <xdr:cNvPr id="582" name="直線コネクタ 581"/>
        <xdr:cNvCxnSpPr/>
      </xdr:nvCxnSpPr>
      <xdr:spPr>
        <a:xfrm flipV="1">
          <a:off x="14592300" y="10027865"/>
          <a:ext cx="8890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85280</xdr:rowOff>
    </xdr:from>
    <xdr:to>
      <xdr:col>21</xdr:col>
      <xdr:colOff>161925</xdr:colOff>
      <xdr:row>58</xdr:row>
      <xdr:rowOff>90667</xdr:rowOff>
    </xdr:to>
    <xdr:cxnSp macro="">
      <xdr:nvCxnSpPr>
        <xdr:cNvPr id="585" name="直線コネクタ 584"/>
        <xdr:cNvCxnSpPr/>
      </xdr:nvCxnSpPr>
      <xdr:spPr>
        <a:xfrm flipV="1">
          <a:off x="13703300" y="10029380"/>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72103</xdr:rowOff>
    </xdr:from>
    <xdr:to>
      <xdr:col>19</xdr:col>
      <xdr:colOff>644525</xdr:colOff>
      <xdr:row>58</xdr:row>
      <xdr:rowOff>90667</xdr:rowOff>
    </xdr:to>
    <xdr:cxnSp macro="">
      <xdr:nvCxnSpPr>
        <xdr:cNvPr id="588" name="直線コネクタ 587"/>
        <xdr:cNvCxnSpPr/>
      </xdr:nvCxnSpPr>
      <xdr:spPr>
        <a:xfrm>
          <a:off x="12814300" y="10016203"/>
          <a:ext cx="889000" cy="1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48101</xdr:rowOff>
    </xdr:from>
    <xdr:to>
      <xdr:col>23</xdr:col>
      <xdr:colOff>568325</xdr:colOff>
      <xdr:row>58</xdr:row>
      <xdr:rowOff>149701</xdr:rowOff>
    </xdr:to>
    <xdr:sp macro="" textlink="">
      <xdr:nvSpPr>
        <xdr:cNvPr id="598" name="円/楕円 597"/>
        <xdr:cNvSpPr/>
      </xdr:nvSpPr>
      <xdr:spPr>
        <a:xfrm>
          <a:off x="16268700" y="999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134478</xdr:rowOff>
    </xdr:from>
    <xdr:ext cx="534377" cy="259045"/>
    <xdr:sp macro="" textlink="">
      <xdr:nvSpPr>
        <xdr:cNvPr id="599" name="教育費該当値テキスト"/>
        <xdr:cNvSpPr txBox="1"/>
      </xdr:nvSpPr>
      <xdr:spPr>
        <a:xfrm>
          <a:off x="16370300" y="99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61,417</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32965</xdr:rowOff>
    </xdr:from>
    <xdr:to>
      <xdr:col>22</xdr:col>
      <xdr:colOff>415925</xdr:colOff>
      <xdr:row>58</xdr:row>
      <xdr:rowOff>134565</xdr:rowOff>
    </xdr:to>
    <xdr:sp macro="" textlink="">
      <xdr:nvSpPr>
        <xdr:cNvPr id="600" name="円/楕円 599"/>
        <xdr:cNvSpPr/>
      </xdr:nvSpPr>
      <xdr:spPr>
        <a:xfrm>
          <a:off x="15430500" y="99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125692</xdr:rowOff>
    </xdr:from>
    <xdr:ext cx="534377" cy="259045"/>
    <xdr:sp macro="" textlink="">
      <xdr:nvSpPr>
        <xdr:cNvPr id="601" name="テキスト ボックス 600"/>
        <xdr:cNvSpPr txBox="1"/>
      </xdr:nvSpPr>
      <xdr:spPr>
        <a:xfrm>
          <a:off x="15214111" y="1006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34480</xdr:rowOff>
    </xdr:from>
    <xdr:to>
      <xdr:col>21</xdr:col>
      <xdr:colOff>212725</xdr:colOff>
      <xdr:row>58</xdr:row>
      <xdr:rowOff>136080</xdr:rowOff>
    </xdr:to>
    <xdr:sp macro="" textlink="">
      <xdr:nvSpPr>
        <xdr:cNvPr id="602" name="円/楕円 601"/>
        <xdr:cNvSpPr/>
      </xdr:nvSpPr>
      <xdr:spPr>
        <a:xfrm>
          <a:off x="14541500" y="99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127207</xdr:rowOff>
    </xdr:from>
    <xdr:ext cx="534377" cy="259045"/>
    <xdr:sp macro="" textlink="">
      <xdr:nvSpPr>
        <xdr:cNvPr id="603" name="テキスト ボックス 602"/>
        <xdr:cNvSpPr txBox="1"/>
      </xdr:nvSpPr>
      <xdr:spPr>
        <a:xfrm>
          <a:off x="14325111" y="100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68,567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39867</xdr:rowOff>
    </xdr:from>
    <xdr:to>
      <xdr:col>20</xdr:col>
      <xdr:colOff>9525</xdr:colOff>
      <xdr:row>58</xdr:row>
      <xdr:rowOff>141467</xdr:rowOff>
    </xdr:to>
    <xdr:sp macro="" textlink="">
      <xdr:nvSpPr>
        <xdr:cNvPr id="604" name="円/楕円 603"/>
        <xdr:cNvSpPr/>
      </xdr:nvSpPr>
      <xdr:spPr>
        <a:xfrm>
          <a:off x="13652500" y="99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132594</xdr:rowOff>
    </xdr:from>
    <xdr:ext cx="534377" cy="259045"/>
    <xdr:sp macro="" textlink="">
      <xdr:nvSpPr>
        <xdr:cNvPr id="605" name="テキスト ボックス 604"/>
        <xdr:cNvSpPr txBox="1"/>
      </xdr:nvSpPr>
      <xdr:spPr>
        <a:xfrm>
          <a:off x="13436111" y="100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21303</xdr:rowOff>
    </xdr:from>
    <xdr:to>
      <xdr:col>18</xdr:col>
      <xdr:colOff>492125</xdr:colOff>
      <xdr:row>58</xdr:row>
      <xdr:rowOff>122903</xdr:rowOff>
    </xdr:to>
    <xdr:sp macro="" textlink="">
      <xdr:nvSpPr>
        <xdr:cNvPr id="606" name="円/楕円 605"/>
        <xdr:cNvSpPr/>
      </xdr:nvSpPr>
      <xdr:spPr>
        <a:xfrm>
          <a:off x="12763500" y="996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114030</xdr:rowOff>
    </xdr:from>
    <xdr:ext cx="534377" cy="259045"/>
    <xdr:sp macro="" textlink="">
      <xdr:nvSpPr>
        <xdr:cNvPr id="607" name="テキスト ボックス 606"/>
        <xdr:cNvSpPr txBox="1"/>
      </xdr:nvSpPr>
      <xdr:spPr>
        <a:xfrm>
          <a:off x="12547111" y="1005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123095</xdr:rowOff>
    </xdr:from>
    <xdr:to>
      <xdr:col>23</xdr:col>
      <xdr:colOff>517525</xdr:colOff>
      <xdr:row>78</xdr:row>
      <xdr:rowOff>123501</xdr:rowOff>
    </xdr:to>
    <xdr:cxnSp macro="">
      <xdr:nvCxnSpPr>
        <xdr:cNvPr id="634" name="直線コネクタ 633"/>
        <xdr:cNvCxnSpPr/>
      </xdr:nvCxnSpPr>
      <xdr:spPr>
        <a:xfrm flipV="1">
          <a:off x="15481300" y="13496195"/>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123501</xdr:rowOff>
    </xdr:from>
    <xdr:to>
      <xdr:col>22</xdr:col>
      <xdr:colOff>365125</xdr:colOff>
      <xdr:row>78</xdr:row>
      <xdr:rowOff>138162</xdr:rowOff>
    </xdr:to>
    <xdr:cxnSp macro="">
      <xdr:nvCxnSpPr>
        <xdr:cNvPr id="637" name="直線コネクタ 636"/>
        <xdr:cNvCxnSpPr/>
      </xdr:nvCxnSpPr>
      <xdr:spPr>
        <a:xfrm flipV="1">
          <a:off x="14592300" y="13496601"/>
          <a:ext cx="889000" cy="1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133459</xdr:rowOff>
    </xdr:from>
    <xdr:to>
      <xdr:col>21</xdr:col>
      <xdr:colOff>161925</xdr:colOff>
      <xdr:row>78</xdr:row>
      <xdr:rowOff>138162</xdr:rowOff>
    </xdr:to>
    <xdr:cxnSp macro="">
      <xdr:nvCxnSpPr>
        <xdr:cNvPr id="640" name="直線コネクタ 639"/>
        <xdr:cNvCxnSpPr/>
      </xdr:nvCxnSpPr>
      <xdr:spPr>
        <a:xfrm>
          <a:off x="13703300" y="13506559"/>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133459</xdr:rowOff>
    </xdr:from>
    <xdr:to>
      <xdr:col>19</xdr:col>
      <xdr:colOff>644525</xdr:colOff>
      <xdr:row>78</xdr:row>
      <xdr:rowOff>137734</xdr:rowOff>
    </xdr:to>
    <xdr:cxnSp macro="">
      <xdr:nvCxnSpPr>
        <xdr:cNvPr id="643" name="直線コネクタ 642"/>
        <xdr:cNvCxnSpPr/>
      </xdr:nvCxnSpPr>
      <xdr:spPr>
        <a:xfrm flipV="1">
          <a:off x="12814300" y="13506559"/>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72295</xdr:rowOff>
    </xdr:from>
    <xdr:to>
      <xdr:col>23</xdr:col>
      <xdr:colOff>568325</xdr:colOff>
      <xdr:row>79</xdr:row>
      <xdr:rowOff>2445</xdr:rowOff>
    </xdr:to>
    <xdr:sp macro="" textlink="">
      <xdr:nvSpPr>
        <xdr:cNvPr id="653" name="円/楕円 652"/>
        <xdr:cNvSpPr/>
      </xdr:nvSpPr>
      <xdr:spPr>
        <a:xfrm>
          <a:off x="16268700" y="134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469744" cy="259045"/>
    <xdr:sp macro="" textlink="">
      <xdr:nvSpPr>
        <xdr:cNvPr id="654" name="災害復旧費該当値テキスト"/>
        <xdr:cNvSpPr txBox="1"/>
      </xdr:nvSpPr>
      <xdr:spPr>
        <a:xfrm>
          <a:off x="16370300" y="13407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72701</xdr:rowOff>
    </xdr:from>
    <xdr:to>
      <xdr:col>22</xdr:col>
      <xdr:colOff>415925</xdr:colOff>
      <xdr:row>79</xdr:row>
      <xdr:rowOff>2851</xdr:rowOff>
    </xdr:to>
    <xdr:sp macro="" textlink="">
      <xdr:nvSpPr>
        <xdr:cNvPr id="655" name="円/楕円 654"/>
        <xdr:cNvSpPr/>
      </xdr:nvSpPr>
      <xdr:spPr>
        <a:xfrm>
          <a:off x="15430500" y="134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165428</xdr:rowOff>
    </xdr:from>
    <xdr:ext cx="469744" cy="259045"/>
    <xdr:sp macro="" textlink="">
      <xdr:nvSpPr>
        <xdr:cNvPr id="656" name="テキスト ボックス 655"/>
        <xdr:cNvSpPr txBox="1"/>
      </xdr:nvSpPr>
      <xdr:spPr>
        <a:xfrm>
          <a:off x="15246427" y="1353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87362</xdr:rowOff>
    </xdr:from>
    <xdr:to>
      <xdr:col>21</xdr:col>
      <xdr:colOff>212725</xdr:colOff>
      <xdr:row>79</xdr:row>
      <xdr:rowOff>17512</xdr:rowOff>
    </xdr:to>
    <xdr:sp macro="" textlink="">
      <xdr:nvSpPr>
        <xdr:cNvPr id="657" name="円/楕円 656"/>
        <xdr:cNvSpPr/>
      </xdr:nvSpPr>
      <xdr:spPr>
        <a:xfrm>
          <a:off x="14541500" y="134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8639</xdr:rowOff>
    </xdr:from>
    <xdr:ext cx="378565" cy="259045"/>
    <xdr:sp macro="" textlink="">
      <xdr:nvSpPr>
        <xdr:cNvPr id="658" name="テキスト ボックス 657"/>
        <xdr:cNvSpPr txBox="1"/>
      </xdr:nvSpPr>
      <xdr:spPr>
        <a:xfrm>
          <a:off x="14403017" y="1355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82659</xdr:rowOff>
    </xdr:from>
    <xdr:to>
      <xdr:col>20</xdr:col>
      <xdr:colOff>9525</xdr:colOff>
      <xdr:row>79</xdr:row>
      <xdr:rowOff>12809</xdr:rowOff>
    </xdr:to>
    <xdr:sp macro="" textlink="">
      <xdr:nvSpPr>
        <xdr:cNvPr id="659" name="円/楕円 658"/>
        <xdr:cNvSpPr/>
      </xdr:nvSpPr>
      <xdr:spPr>
        <a:xfrm>
          <a:off x="13652500" y="134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3936</xdr:rowOff>
    </xdr:from>
    <xdr:ext cx="469744" cy="259045"/>
    <xdr:sp macro="" textlink="">
      <xdr:nvSpPr>
        <xdr:cNvPr id="660" name="テキスト ボックス 659"/>
        <xdr:cNvSpPr txBox="1"/>
      </xdr:nvSpPr>
      <xdr:spPr>
        <a:xfrm>
          <a:off x="13468427" y="1354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86934</xdr:rowOff>
    </xdr:from>
    <xdr:to>
      <xdr:col>18</xdr:col>
      <xdr:colOff>492125</xdr:colOff>
      <xdr:row>79</xdr:row>
      <xdr:rowOff>17084</xdr:rowOff>
    </xdr:to>
    <xdr:sp macro="" textlink="">
      <xdr:nvSpPr>
        <xdr:cNvPr id="661" name="円/楕円 660"/>
        <xdr:cNvSpPr/>
      </xdr:nvSpPr>
      <xdr:spPr>
        <a:xfrm>
          <a:off x="12763500" y="1346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8211</xdr:rowOff>
    </xdr:from>
    <xdr:ext cx="378565" cy="259045"/>
    <xdr:sp macro="" textlink="">
      <xdr:nvSpPr>
        <xdr:cNvPr id="662" name="テキスト ボックス 661"/>
        <xdr:cNvSpPr txBox="1"/>
      </xdr:nvSpPr>
      <xdr:spPr>
        <a:xfrm>
          <a:off x="12625017" y="13552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42935</xdr:rowOff>
    </xdr:from>
    <xdr:to>
      <xdr:col>23</xdr:col>
      <xdr:colOff>517525</xdr:colOff>
      <xdr:row>98</xdr:row>
      <xdr:rowOff>97854</xdr:rowOff>
    </xdr:to>
    <xdr:cxnSp macro="">
      <xdr:nvCxnSpPr>
        <xdr:cNvPr id="691" name="直線コネクタ 690"/>
        <xdr:cNvCxnSpPr/>
      </xdr:nvCxnSpPr>
      <xdr:spPr>
        <a:xfrm flipV="1">
          <a:off x="15481300" y="16845035"/>
          <a:ext cx="838200" cy="5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94348</xdr:rowOff>
    </xdr:from>
    <xdr:to>
      <xdr:col>22</xdr:col>
      <xdr:colOff>365125</xdr:colOff>
      <xdr:row>98</xdr:row>
      <xdr:rowOff>97854</xdr:rowOff>
    </xdr:to>
    <xdr:cxnSp macro="">
      <xdr:nvCxnSpPr>
        <xdr:cNvPr id="694" name="直線コネクタ 693"/>
        <xdr:cNvCxnSpPr/>
      </xdr:nvCxnSpPr>
      <xdr:spPr>
        <a:xfrm>
          <a:off x="14592300" y="16896448"/>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163922</xdr:rowOff>
    </xdr:from>
    <xdr:to>
      <xdr:col>21</xdr:col>
      <xdr:colOff>161925</xdr:colOff>
      <xdr:row>98</xdr:row>
      <xdr:rowOff>94348</xdr:rowOff>
    </xdr:to>
    <xdr:cxnSp macro="">
      <xdr:nvCxnSpPr>
        <xdr:cNvPr id="697" name="直線コネクタ 696"/>
        <xdr:cNvCxnSpPr/>
      </xdr:nvCxnSpPr>
      <xdr:spPr>
        <a:xfrm>
          <a:off x="13703300" y="16794572"/>
          <a:ext cx="889000" cy="10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163922</xdr:rowOff>
    </xdr:from>
    <xdr:to>
      <xdr:col>19</xdr:col>
      <xdr:colOff>644525</xdr:colOff>
      <xdr:row>98</xdr:row>
      <xdr:rowOff>59630</xdr:rowOff>
    </xdr:to>
    <xdr:cxnSp macro="">
      <xdr:nvCxnSpPr>
        <xdr:cNvPr id="700" name="直線コネクタ 699"/>
        <xdr:cNvCxnSpPr/>
      </xdr:nvCxnSpPr>
      <xdr:spPr>
        <a:xfrm flipV="1">
          <a:off x="12814300" y="16794572"/>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163585</xdr:rowOff>
    </xdr:from>
    <xdr:to>
      <xdr:col>23</xdr:col>
      <xdr:colOff>568325</xdr:colOff>
      <xdr:row>98</xdr:row>
      <xdr:rowOff>93735</xdr:rowOff>
    </xdr:to>
    <xdr:sp macro="" textlink="">
      <xdr:nvSpPr>
        <xdr:cNvPr id="710" name="円/楕円 709"/>
        <xdr:cNvSpPr/>
      </xdr:nvSpPr>
      <xdr:spPr>
        <a:xfrm>
          <a:off x="16268700" y="167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78512</xdr:rowOff>
    </xdr:from>
    <xdr:ext cx="534377" cy="259045"/>
    <xdr:sp macro="" textlink="">
      <xdr:nvSpPr>
        <xdr:cNvPr id="711" name="公債費該当値テキスト"/>
        <xdr:cNvSpPr txBox="1"/>
      </xdr:nvSpPr>
      <xdr:spPr>
        <a:xfrm>
          <a:off x="16370300" y="1670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90,795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47054</xdr:rowOff>
    </xdr:from>
    <xdr:to>
      <xdr:col>22</xdr:col>
      <xdr:colOff>415925</xdr:colOff>
      <xdr:row>98</xdr:row>
      <xdr:rowOff>148654</xdr:rowOff>
    </xdr:to>
    <xdr:sp macro="" textlink="">
      <xdr:nvSpPr>
        <xdr:cNvPr id="712" name="円/楕円 711"/>
        <xdr:cNvSpPr/>
      </xdr:nvSpPr>
      <xdr:spPr>
        <a:xfrm>
          <a:off x="15430500" y="1684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139781</xdr:rowOff>
    </xdr:from>
    <xdr:ext cx="534377" cy="259045"/>
    <xdr:sp macro="" textlink="">
      <xdr:nvSpPr>
        <xdr:cNvPr id="713" name="テキスト ボックス 712"/>
        <xdr:cNvSpPr txBox="1"/>
      </xdr:nvSpPr>
      <xdr:spPr>
        <a:xfrm>
          <a:off x="15214111" y="169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43548</xdr:rowOff>
    </xdr:from>
    <xdr:to>
      <xdr:col>21</xdr:col>
      <xdr:colOff>212725</xdr:colOff>
      <xdr:row>98</xdr:row>
      <xdr:rowOff>145148</xdr:rowOff>
    </xdr:to>
    <xdr:sp macro="" textlink="">
      <xdr:nvSpPr>
        <xdr:cNvPr id="714" name="円/楕円 713"/>
        <xdr:cNvSpPr/>
      </xdr:nvSpPr>
      <xdr:spPr>
        <a:xfrm>
          <a:off x="14541500" y="1684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136275</xdr:rowOff>
    </xdr:from>
    <xdr:ext cx="534377" cy="259045"/>
    <xdr:sp macro="" textlink="">
      <xdr:nvSpPr>
        <xdr:cNvPr id="715" name="テキスト ボックス 714"/>
        <xdr:cNvSpPr txBox="1"/>
      </xdr:nvSpPr>
      <xdr:spPr>
        <a:xfrm>
          <a:off x="14325111" y="1693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113122</xdr:rowOff>
    </xdr:from>
    <xdr:to>
      <xdr:col>20</xdr:col>
      <xdr:colOff>9525</xdr:colOff>
      <xdr:row>98</xdr:row>
      <xdr:rowOff>43272</xdr:rowOff>
    </xdr:to>
    <xdr:sp macro="" textlink="">
      <xdr:nvSpPr>
        <xdr:cNvPr id="716" name="円/楕円 715"/>
        <xdr:cNvSpPr/>
      </xdr:nvSpPr>
      <xdr:spPr>
        <a:xfrm>
          <a:off x="13652500" y="1674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34399</xdr:rowOff>
    </xdr:from>
    <xdr:ext cx="599010" cy="259045"/>
    <xdr:sp macro="" textlink="">
      <xdr:nvSpPr>
        <xdr:cNvPr id="717" name="テキスト ボックス 716"/>
        <xdr:cNvSpPr txBox="1"/>
      </xdr:nvSpPr>
      <xdr:spPr>
        <a:xfrm>
          <a:off x="13403794" y="16836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117,285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8830</xdr:rowOff>
    </xdr:from>
    <xdr:to>
      <xdr:col>18</xdr:col>
      <xdr:colOff>492125</xdr:colOff>
      <xdr:row>98</xdr:row>
      <xdr:rowOff>110430</xdr:rowOff>
    </xdr:to>
    <xdr:sp macro="" textlink="">
      <xdr:nvSpPr>
        <xdr:cNvPr id="718" name="円/楕円 717"/>
        <xdr:cNvSpPr/>
      </xdr:nvSpPr>
      <xdr:spPr>
        <a:xfrm>
          <a:off x="12763500" y="1681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101557</xdr:rowOff>
    </xdr:from>
    <xdr:ext cx="534377" cy="259045"/>
    <xdr:sp macro="" textlink="">
      <xdr:nvSpPr>
        <xdr:cNvPr id="719" name="テキスト ボックス 718"/>
        <xdr:cNvSpPr txBox="1"/>
      </xdr:nvSpPr>
      <xdr:spPr>
        <a:xfrm>
          <a:off x="12547111" y="1690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全ての項目で類似団体を下回っている。要因は一般廃棄物処理を一部事務組合で実施していることにより、事務の効率化及び経費の削減が達成されたことによるものである。また、消防費において増減幅が大きいが、これは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年度から津波避難タワーなどの南海トラフ地震対策として実施した大規模なハード事業が一旦完了したことが要因である。</a:t>
          </a:r>
          <a:endParaRPr kumimoji="1" lang="ja-JP" altLang="en-US" sz="12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財政調整基金残高については、前年度比１．３５ポイント減である。これは適切な財源確保と歳出の精査により、例年取崩しをせず前年度とほぼ同額を維持し、標準財政規模が増加したことによるもの。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実質収支額（対標財比）については対前年比０．１７ポイント減である。一般財源を活用した事業増加の影響により実質収支比率が減少した。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実質単年度収支（対標財比）については対前年比９．６４ポイント増である。翌年度に繰り越すべき財源が前年度比５８．４％増となり実質収支額の割合が増加した。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連結実質赤字比率については、全会計において黒字であり赤字比率はない。しかしながら、簡易水道事業債の増加に伴い今後当該会計で赤字の発生が見込まれる。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簡易水道事業債の増加による償還額の増加が見込まれることから、水道料金の改定を行う等、健全な財政運営に努める必要がある。また、一般会計においても実質収支比率同様に今後は、普通交付税を含めた一般財源の確保が厳しい状況となる見込みであり、財政調整基金を始めとする各種基金を繰入れせざるをえない状況が予想されるため、各種財政指標を注視し、健全な財政運営に努める必要があ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3071504</v>
      </c>
      <c r="BO4" s="379"/>
      <c r="BP4" s="379"/>
      <c r="BQ4" s="379"/>
      <c r="BR4" s="379"/>
      <c r="BS4" s="379"/>
      <c r="BT4" s="379"/>
      <c r="BU4" s="380"/>
      <c r="BV4" s="378">
        <v>3174279</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5.7</v>
      </c>
      <c r="CU4" s="385"/>
      <c r="CV4" s="385"/>
      <c r="CW4" s="385"/>
      <c r="CX4" s="385"/>
      <c r="CY4" s="385"/>
      <c r="CZ4" s="385"/>
      <c r="DA4" s="386"/>
      <c r="DB4" s="384">
        <v>5.9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2953300</v>
      </c>
      <c r="BO5" s="416"/>
      <c r="BP5" s="416"/>
      <c r="BQ5" s="416"/>
      <c r="BR5" s="416"/>
      <c r="BS5" s="416"/>
      <c r="BT5" s="416"/>
      <c r="BU5" s="417"/>
      <c r="BV5" s="415">
        <v>3049372</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82</v>
      </c>
      <c r="CU5" s="413"/>
      <c r="CV5" s="413"/>
      <c r="CW5" s="413"/>
      <c r="CX5" s="413"/>
      <c r="CY5" s="413"/>
      <c r="CZ5" s="413"/>
      <c r="DA5" s="414"/>
      <c r="DB5" s="412">
        <v>84.3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118204</v>
      </c>
      <c r="BO6" s="416"/>
      <c r="BP6" s="416"/>
      <c r="BQ6" s="416"/>
      <c r="BR6" s="416"/>
      <c r="BS6" s="416"/>
      <c r="BT6" s="416"/>
      <c r="BU6" s="417"/>
      <c r="BV6" s="415">
        <v>124907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86.4</v>
      </c>
      <c r="CU6" s="453"/>
      <c r="CV6" s="453"/>
      <c r="CW6" s="453"/>
      <c r="CX6" s="453"/>
      <c r="CY6" s="453"/>
      <c r="CZ6" s="453"/>
      <c r="DA6" s="454"/>
      <c r="DB6" s="452">
        <v>89.1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13187</v>
      </c>
      <c r="BO7" s="416"/>
      <c r="BP7" s="416"/>
      <c r="BQ7" s="416"/>
      <c r="BR7" s="416"/>
      <c r="BS7" s="416"/>
      <c r="BT7" s="416"/>
      <c r="BU7" s="417"/>
      <c r="BV7" s="415">
        <v>22599</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1828747</v>
      </c>
      <c r="CU7" s="416"/>
      <c r="CV7" s="416"/>
      <c r="CW7" s="416"/>
      <c r="CX7" s="416"/>
      <c r="CY7" s="416"/>
      <c r="CZ7" s="416"/>
      <c r="DA7" s="417"/>
      <c r="DB7" s="415">
        <v>1731719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105017</v>
      </c>
      <c r="BO8" s="416"/>
      <c r="BP8" s="416"/>
      <c r="BQ8" s="416"/>
      <c r="BR8" s="416"/>
      <c r="BS8" s="416"/>
      <c r="BT8" s="416"/>
      <c r="BU8" s="417"/>
      <c r="BV8" s="415">
        <v>102308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0.24</v>
      </c>
      <c r="CU8" s="456"/>
      <c r="CV8" s="456"/>
      <c r="CW8" s="456"/>
      <c r="CX8" s="456"/>
      <c r="CY8" s="456"/>
      <c r="CZ8" s="456"/>
      <c r="DA8" s="457"/>
      <c r="DB8" s="455">
        <v>0.23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3858</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2709</v>
      </c>
      <c r="BO9" s="416"/>
      <c r="BP9" s="416"/>
      <c r="BQ9" s="416"/>
      <c r="BR9" s="416"/>
      <c r="BS9" s="416"/>
      <c r="BT9" s="416"/>
      <c r="BU9" s="417"/>
      <c r="BV9" s="415">
        <v>-118684</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13.4</v>
      </c>
      <c r="CU9" s="413"/>
      <c r="CV9" s="413"/>
      <c r="CW9" s="413"/>
      <c r="CX9" s="413"/>
      <c r="CY9" s="413"/>
      <c r="CZ9" s="413"/>
      <c r="DA9" s="414"/>
      <c r="DB9" s="412">
        <v>8.6</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4048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899</v>
      </c>
      <c r="BO10" s="416"/>
      <c r="BP10" s="416"/>
      <c r="BQ10" s="416"/>
      <c r="BR10" s="416"/>
      <c r="BS10" s="416"/>
      <c r="BT10" s="416"/>
      <c r="BU10" s="417"/>
      <c r="BV10" s="415">
        <v>45704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107</v>
      </c>
      <c r="AV11" s="448"/>
      <c r="AW11" s="448"/>
      <c r="AX11" s="448"/>
      <c r="AY11" s="449" t="s">
        <v>108</v>
      </c>
      <c r="AZ11" s="450"/>
      <c r="BA11" s="450"/>
      <c r="BB11" s="450"/>
      <c r="BC11" s="450"/>
      <c r="BD11" s="450"/>
      <c r="BE11" s="450"/>
      <c r="BF11" s="450"/>
      <c r="BG11" s="450"/>
      <c r="BH11" s="450"/>
      <c r="BI11" s="450"/>
      <c r="BJ11" s="450"/>
      <c r="BK11" s="450"/>
      <c r="BL11" s="450"/>
      <c r="BM11" s="451"/>
      <c r="BN11" s="415">
        <v>95671</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3881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3851</v>
      </c>
      <c r="S13" s="497"/>
      <c r="T13" s="497"/>
      <c r="U13" s="497"/>
      <c r="V13" s="498"/>
      <c r="W13" s="431" t="s">
        <v>121</v>
      </c>
      <c r="X13" s="432"/>
      <c r="Y13" s="432"/>
      <c r="Z13" s="432"/>
      <c r="AA13" s="432"/>
      <c r="AB13" s="422"/>
      <c r="AC13" s="466">
        <v>872</v>
      </c>
      <c r="AD13" s="467"/>
      <c r="AE13" s="467"/>
      <c r="AF13" s="467"/>
      <c r="AG13" s="506"/>
      <c r="AH13" s="466">
        <v>908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99279</v>
      </c>
      <c r="BO13" s="416"/>
      <c r="BP13" s="416"/>
      <c r="BQ13" s="416"/>
      <c r="BR13" s="416"/>
      <c r="BS13" s="416"/>
      <c r="BT13" s="416"/>
      <c r="BU13" s="417"/>
      <c r="BV13" s="415">
        <v>-72980</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8.5</v>
      </c>
      <c r="CU13" s="413"/>
      <c r="CV13" s="413"/>
      <c r="CW13" s="413"/>
      <c r="CX13" s="413"/>
      <c r="CY13" s="413"/>
      <c r="CZ13" s="413"/>
      <c r="DA13" s="414"/>
      <c r="DB13" s="412">
        <v>9.3000000000000007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3929</v>
      </c>
      <c r="S14" s="497"/>
      <c r="T14" s="497"/>
      <c r="U14" s="497"/>
      <c r="V14" s="498"/>
      <c r="W14" s="405"/>
      <c r="X14" s="406"/>
      <c r="Y14" s="406"/>
      <c r="Z14" s="406"/>
      <c r="AA14" s="406"/>
      <c r="AB14" s="395"/>
      <c r="AC14" s="499">
        <v>43.8</v>
      </c>
      <c r="AD14" s="500"/>
      <c r="AE14" s="500"/>
      <c r="AF14" s="500"/>
      <c r="AG14" s="501"/>
      <c r="AH14" s="499">
        <v>42.1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3915</v>
      </c>
      <c r="S15" s="497"/>
      <c r="T15" s="497"/>
      <c r="U15" s="497"/>
      <c r="V15" s="498"/>
      <c r="W15" s="431" t="s">
        <v>128</v>
      </c>
      <c r="X15" s="432"/>
      <c r="Y15" s="432"/>
      <c r="Z15" s="432"/>
      <c r="AA15" s="432"/>
      <c r="AB15" s="422"/>
      <c r="AC15" s="466">
        <v>227</v>
      </c>
      <c r="AD15" s="467"/>
      <c r="AE15" s="467"/>
      <c r="AF15" s="467"/>
      <c r="AG15" s="506"/>
      <c r="AH15" s="466">
        <v>272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386246</v>
      </c>
      <c r="BO15" s="379"/>
      <c r="BP15" s="379"/>
      <c r="BQ15" s="379"/>
      <c r="BR15" s="379"/>
      <c r="BS15" s="379"/>
      <c r="BT15" s="379"/>
      <c r="BU15" s="380"/>
      <c r="BV15" s="378">
        <v>366713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11.4</v>
      </c>
      <c r="AD16" s="500"/>
      <c r="AE16" s="500"/>
      <c r="AF16" s="500"/>
      <c r="AG16" s="501"/>
      <c r="AH16" s="499">
        <v>12.6</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1631497</v>
      </c>
      <c r="BO16" s="416"/>
      <c r="BP16" s="416"/>
      <c r="BQ16" s="416"/>
      <c r="BR16" s="416"/>
      <c r="BS16" s="416"/>
      <c r="BT16" s="416"/>
      <c r="BU16" s="417"/>
      <c r="BV16" s="415">
        <v>1534533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135</v>
      </c>
      <c r="S17" s="517"/>
      <c r="T17" s="517"/>
      <c r="U17" s="517"/>
      <c r="V17" s="518"/>
      <c r="W17" s="431" t="s">
        <v>136</v>
      </c>
      <c r="X17" s="432"/>
      <c r="Y17" s="432"/>
      <c r="Z17" s="432"/>
      <c r="AA17" s="432"/>
      <c r="AB17" s="422"/>
      <c r="AC17" s="466">
        <v>894</v>
      </c>
      <c r="AD17" s="467"/>
      <c r="AE17" s="467"/>
      <c r="AF17" s="467"/>
      <c r="AG17" s="506"/>
      <c r="AH17" s="466">
        <v>972</v>
      </c>
      <c r="AI17" s="467"/>
      <c r="AJ17" s="467"/>
      <c r="AK17" s="467"/>
      <c r="AL17" s="468"/>
      <c r="AM17" s="444"/>
      <c r="AN17" s="445"/>
      <c r="AO17" s="445"/>
      <c r="AP17" s="445"/>
      <c r="AQ17" s="445"/>
      <c r="AR17" s="445"/>
      <c r="AS17" s="445"/>
      <c r="AT17" s="446"/>
      <c r="AU17" s="447"/>
      <c r="AV17" s="448"/>
      <c r="AW17" s="448"/>
      <c r="AX17" s="448"/>
      <c r="AY17" s="449" t="s">
        <v>137</v>
      </c>
      <c r="AZ17" s="450"/>
      <c r="BA17" s="450"/>
      <c r="BB17" s="450"/>
      <c r="BC17" s="450"/>
      <c r="BD17" s="450"/>
      <c r="BE17" s="450"/>
      <c r="BF17" s="450"/>
      <c r="BG17" s="450"/>
      <c r="BH17" s="450"/>
      <c r="BI17" s="450"/>
      <c r="BJ17" s="450"/>
      <c r="BK17" s="450"/>
      <c r="BL17" s="450"/>
      <c r="BM17" s="451"/>
      <c r="BN17" s="415">
        <v>487659</v>
      </c>
      <c r="BO17" s="416"/>
      <c r="BP17" s="416"/>
      <c r="BQ17" s="416"/>
      <c r="BR17" s="416"/>
      <c r="BS17" s="416"/>
      <c r="BT17" s="416"/>
      <c r="BU17" s="417"/>
      <c r="BV17" s="415">
        <v>467937</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138</v>
      </c>
      <c r="C18" s="458"/>
      <c r="D18" s="458"/>
      <c r="E18" s="527"/>
      <c r="F18" s="527"/>
      <c r="G18" s="527"/>
      <c r="H18" s="527"/>
      <c r="I18" s="527"/>
      <c r="J18" s="527"/>
      <c r="K18" s="527"/>
      <c r="L18" s="528">
        <v>39.6</v>
      </c>
      <c r="M18" s="528"/>
      <c r="N18" s="528"/>
      <c r="O18" s="528"/>
      <c r="P18" s="528"/>
      <c r="Q18" s="528"/>
      <c r="R18" s="529"/>
      <c r="S18" s="529"/>
      <c r="T18" s="529"/>
      <c r="U18" s="529"/>
      <c r="V18" s="530"/>
      <c r="W18" s="433"/>
      <c r="X18" s="434"/>
      <c r="Y18" s="434"/>
      <c r="Z18" s="434"/>
      <c r="AA18" s="434"/>
      <c r="AB18" s="425"/>
      <c r="AC18" s="531">
        <v>44.9</v>
      </c>
      <c r="AD18" s="532"/>
      <c r="AE18" s="532"/>
      <c r="AF18" s="532"/>
      <c r="AG18" s="533"/>
      <c r="AH18" s="531">
        <v>45.1</v>
      </c>
      <c r="AI18" s="532"/>
      <c r="AJ18" s="532"/>
      <c r="AK18" s="532"/>
      <c r="AL18" s="534"/>
      <c r="AM18" s="444"/>
      <c r="AN18" s="445"/>
      <c r="AO18" s="445"/>
      <c r="AP18" s="445"/>
      <c r="AQ18" s="445"/>
      <c r="AR18" s="445"/>
      <c r="AS18" s="445"/>
      <c r="AT18" s="446"/>
      <c r="AU18" s="447"/>
      <c r="AV18" s="448"/>
      <c r="AW18" s="448"/>
      <c r="AX18" s="448"/>
      <c r="AY18" s="449" t="s">
        <v>139</v>
      </c>
      <c r="AZ18" s="450"/>
      <c r="BA18" s="450"/>
      <c r="BB18" s="450"/>
      <c r="BC18" s="450"/>
      <c r="BD18" s="450"/>
      <c r="BE18" s="450"/>
      <c r="BF18" s="450"/>
      <c r="BG18" s="450"/>
      <c r="BH18" s="450"/>
      <c r="BI18" s="450"/>
      <c r="BJ18" s="450"/>
      <c r="BK18" s="450"/>
      <c r="BL18" s="450"/>
      <c r="BM18" s="451"/>
      <c r="BN18" s="415">
        <v>1532900</v>
      </c>
      <c r="BO18" s="416"/>
      <c r="BP18" s="416"/>
      <c r="BQ18" s="416"/>
      <c r="BR18" s="416"/>
      <c r="BS18" s="416"/>
      <c r="BT18" s="416"/>
      <c r="BU18" s="417"/>
      <c r="BV18" s="415">
        <v>1477584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140</v>
      </c>
      <c r="C19" s="458"/>
      <c r="D19" s="458"/>
      <c r="E19" s="527"/>
      <c r="F19" s="527"/>
      <c r="G19" s="527"/>
      <c r="H19" s="527"/>
      <c r="I19" s="527"/>
      <c r="J19" s="527"/>
      <c r="K19" s="527"/>
      <c r="L19" s="535">
        <v>97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141</v>
      </c>
      <c r="AZ19" s="450"/>
      <c r="BA19" s="450"/>
      <c r="BB19" s="450"/>
      <c r="BC19" s="450"/>
      <c r="BD19" s="450"/>
      <c r="BE19" s="450"/>
      <c r="BF19" s="450"/>
      <c r="BG19" s="450"/>
      <c r="BH19" s="450"/>
      <c r="BI19" s="450"/>
      <c r="BJ19" s="450"/>
      <c r="BK19" s="450"/>
      <c r="BL19" s="450"/>
      <c r="BM19" s="451"/>
      <c r="BN19" s="415">
        <v>2275322</v>
      </c>
      <c r="BO19" s="416"/>
      <c r="BP19" s="416"/>
      <c r="BQ19" s="416"/>
      <c r="BR19" s="416"/>
      <c r="BS19" s="416"/>
      <c r="BT19" s="416"/>
      <c r="BU19" s="417"/>
      <c r="BV19" s="415">
        <v>2323500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142</v>
      </c>
      <c r="C20" s="458"/>
      <c r="D20" s="458"/>
      <c r="E20" s="527"/>
      <c r="F20" s="527"/>
      <c r="G20" s="527"/>
      <c r="H20" s="527"/>
      <c r="I20" s="527"/>
      <c r="J20" s="527"/>
      <c r="K20" s="527"/>
      <c r="L20" s="535">
        <v>1488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143</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144</v>
      </c>
      <c r="C22" s="546"/>
      <c r="D22" s="547"/>
      <c r="E22" s="427" t="s">
        <v>1</v>
      </c>
      <c r="F22" s="432"/>
      <c r="G22" s="432"/>
      <c r="H22" s="432"/>
      <c r="I22" s="432"/>
      <c r="J22" s="432"/>
      <c r="K22" s="422"/>
      <c r="L22" s="427" t="s">
        <v>145</v>
      </c>
      <c r="M22" s="432"/>
      <c r="N22" s="432"/>
      <c r="O22" s="432"/>
      <c r="P22" s="422"/>
      <c r="Q22" s="554" t="s">
        <v>146</v>
      </c>
      <c r="R22" s="555"/>
      <c r="S22" s="555"/>
      <c r="T22" s="555"/>
      <c r="U22" s="555"/>
      <c r="V22" s="556"/>
      <c r="W22" s="560" t="s">
        <v>147</v>
      </c>
      <c r="X22" s="546"/>
      <c r="Y22" s="547"/>
      <c r="Z22" s="427" t="s">
        <v>1</v>
      </c>
      <c r="AA22" s="432"/>
      <c r="AB22" s="432"/>
      <c r="AC22" s="432"/>
      <c r="AD22" s="432"/>
      <c r="AE22" s="432"/>
      <c r="AF22" s="432"/>
      <c r="AG22" s="422"/>
      <c r="AH22" s="573" t="s">
        <v>148</v>
      </c>
      <c r="AI22" s="432"/>
      <c r="AJ22" s="432"/>
      <c r="AK22" s="432"/>
      <c r="AL22" s="422"/>
      <c r="AM22" s="573" t="s">
        <v>149</v>
      </c>
      <c r="AN22" s="574"/>
      <c r="AO22" s="574"/>
      <c r="AP22" s="574"/>
      <c r="AQ22" s="574"/>
      <c r="AR22" s="575"/>
      <c r="AS22" s="554" t="s">
        <v>146</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150</v>
      </c>
      <c r="AZ23" s="376"/>
      <c r="BA23" s="376"/>
      <c r="BB23" s="376"/>
      <c r="BC23" s="376"/>
      <c r="BD23" s="376"/>
      <c r="BE23" s="376"/>
      <c r="BF23" s="376"/>
      <c r="BG23" s="376"/>
      <c r="BH23" s="376"/>
      <c r="BI23" s="376"/>
      <c r="BJ23" s="376"/>
      <c r="BK23" s="376"/>
      <c r="BL23" s="376"/>
      <c r="BM23" s="377"/>
      <c r="BN23" s="415">
        <v>2292305</v>
      </c>
      <c r="BO23" s="416"/>
      <c r="BP23" s="416"/>
      <c r="BQ23" s="416"/>
      <c r="BR23" s="416"/>
      <c r="BS23" s="416"/>
      <c r="BT23" s="416"/>
      <c r="BU23" s="417"/>
      <c r="BV23" s="415">
        <v>2442362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151</v>
      </c>
      <c r="F24" s="445"/>
      <c r="G24" s="445"/>
      <c r="H24" s="445"/>
      <c r="I24" s="445"/>
      <c r="J24" s="445"/>
      <c r="K24" s="446"/>
      <c r="L24" s="466">
        <v>1</v>
      </c>
      <c r="M24" s="467"/>
      <c r="N24" s="467"/>
      <c r="O24" s="467"/>
      <c r="P24" s="506"/>
      <c r="Q24" s="466">
        <v>6650</v>
      </c>
      <c r="R24" s="467"/>
      <c r="S24" s="467"/>
      <c r="T24" s="467"/>
      <c r="U24" s="467"/>
      <c r="V24" s="506"/>
      <c r="W24" s="561"/>
      <c r="X24" s="549"/>
      <c r="Y24" s="550"/>
      <c r="Z24" s="465" t="s">
        <v>152</v>
      </c>
      <c r="AA24" s="445"/>
      <c r="AB24" s="445"/>
      <c r="AC24" s="445"/>
      <c r="AD24" s="445"/>
      <c r="AE24" s="445"/>
      <c r="AF24" s="445"/>
      <c r="AG24" s="446"/>
      <c r="AH24" s="466">
        <v>50</v>
      </c>
      <c r="AI24" s="467"/>
      <c r="AJ24" s="467"/>
      <c r="AK24" s="467"/>
      <c r="AL24" s="506"/>
      <c r="AM24" s="466">
        <v>147850</v>
      </c>
      <c r="AN24" s="467"/>
      <c r="AO24" s="467"/>
      <c r="AP24" s="467"/>
      <c r="AQ24" s="467"/>
      <c r="AR24" s="506"/>
      <c r="AS24" s="466">
        <v>2957</v>
      </c>
      <c r="AT24" s="467"/>
      <c r="AU24" s="467"/>
      <c r="AV24" s="467"/>
      <c r="AW24" s="467"/>
      <c r="AX24" s="468"/>
      <c r="AY24" s="581" t="s">
        <v>153</v>
      </c>
      <c r="AZ24" s="582"/>
      <c r="BA24" s="582"/>
      <c r="BB24" s="582"/>
      <c r="BC24" s="582"/>
      <c r="BD24" s="582"/>
      <c r="BE24" s="582"/>
      <c r="BF24" s="582"/>
      <c r="BG24" s="582"/>
      <c r="BH24" s="582"/>
      <c r="BI24" s="582"/>
      <c r="BJ24" s="582"/>
      <c r="BK24" s="582"/>
      <c r="BL24" s="582"/>
      <c r="BM24" s="583"/>
      <c r="BN24" s="415">
        <v>1286652</v>
      </c>
      <c r="BO24" s="416"/>
      <c r="BP24" s="416"/>
      <c r="BQ24" s="416"/>
      <c r="BR24" s="416"/>
      <c r="BS24" s="416"/>
      <c r="BT24" s="416"/>
      <c r="BU24" s="417"/>
      <c r="BV24" s="415">
        <v>1361342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154</v>
      </c>
      <c r="F25" s="445"/>
      <c r="G25" s="445"/>
      <c r="H25" s="445"/>
      <c r="I25" s="445"/>
      <c r="J25" s="445"/>
      <c r="K25" s="446"/>
      <c r="L25" s="466">
        <v>1</v>
      </c>
      <c r="M25" s="467"/>
      <c r="N25" s="467"/>
      <c r="O25" s="467"/>
      <c r="P25" s="506"/>
      <c r="Q25" s="466">
        <v>5850</v>
      </c>
      <c r="R25" s="467"/>
      <c r="S25" s="467"/>
      <c r="T25" s="467"/>
      <c r="U25" s="467"/>
      <c r="V25" s="506"/>
      <c r="W25" s="561"/>
      <c r="X25" s="549"/>
      <c r="Y25" s="550"/>
      <c r="Z25" s="465" t="s">
        <v>155</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156</v>
      </c>
      <c r="AZ25" s="376"/>
      <c r="BA25" s="376"/>
      <c r="BB25" s="376"/>
      <c r="BC25" s="376"/>
      <c r="BD25" s="376"/>
      <c r="BE25" s="376"/>
      <c r="BF25" s="376"/>
      <c r="BG25" s="376"/>
      <c r="BH25" s="376"/>
      <c r="BI25" s="376"/>
      <c r="BJ25" s="376"/>
      <c r="BK25" s="376"/>
      <c r="BL25" s="376"/>
      <c r="BM25" s="377"/>
      <c r="BN25" s="378" t="s">
        <v>118</v>
      </c>
      <c r="BO25" s="379"/>
      <c r="BP25" s="379"/>
      <c r="BQ25" s="379"/>
      <c r="BR25" s="379"/>
      <c r="BS25" s="379"/>
      <c r="BT25" s="379"/>
      <c r="BU25" s="380"/>
      <c r="BV25" s="378" t="s">
        <v>118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157</v>
      </c>
      <c r="F26" s="445"/>
      <c r="G26" s="445"/>
      <c r="H26" s="445"/>
      <c r="I26" s="445"/>
      <c r="J26" s="445"/>
      <c r="K26" s="446"/>
      <c r="L26" s="466">
        <v>1</v>
      </c>
      <c r="M26" s="467"/>
      <c r="N26" s="467"/>
      <c r="O26" s="467"/>
      <c r="P26" s="506"/>
      <c r="Q26" s="466">
        <v>5650</v>
      </c>
      <c r="R26" s="467"/>
      <c r="S26" s="467"/>
      <c r="T26" s="467"/>
      <c r="U26" s="467"/>
      <c r="V26" s="506"/>
      <c r="W26" s="561"/>
      <c r="X26" s="549"/>
      <c r="Y26" s="550"/>
      <c r="Z26" s="465" t="s">
        <v>158</v>
      </c>
      <c r="AA26" s="571"/>
      <c r="AB26" s="571"/>
      <c r="AC26" s="571"/>
      <c r="AD26" s="571"/>
      <c r="AE26" s="571"/>
      <c r="AF26" s="571"/>
      <c r="AG26" s="572"/>
      <c r="AH26" s="466" t="s">
        <v>118</v>
      </c>
      <c r="AI26" s="467"/>
      <c r="AJ26" s="467"/>
      <c r="AK26" s="467"/>
      <c r="AL26" s="506"/>
      <c r="AM26" s="466" t="s">
        <v>118</v>
      </c>
      <c r="AN26" s="467"/>
      <c r="AO26" s="467"/>
      <c r="AP26" s="467"/>
      <c r="AQ26" s="467"/>
      <c r="AR26" s="506"/>
      <c r="AS26" s="466" t="s">
        <v>118</v>
      </c>
      <c r="AT26" s="467"/>
      <c r="AU26" s="467"/>
      <c r="AV26" s="467"/>
      <c r="AW26" s="467"/>
      <c r="AX26" s="468"/>
      <c r="AY26" s="418" t="s">
        <v>159</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160</v>
      </c>
      <c r="F27" s="445"/>
      <c r="G27" s="445"/>
      <c r="H27" s="445"/>
      <c r="I27" s="445"/>
      <c r="J27" s="445"/>
      <c r="K27" s="446"/>
      <c r="L27" s="466">
        <v>1</v>
      </c>
      <c r="M27" s="467"/>
      <c r="N27" s="467"/>
      <c r="O27" s="467"/>
      <c r="P27" s="506"/>
      <c r="Q27" s="466">
        <v>2360</v>
      </c>
      <c r="R27" s="467"/>
      <c r="S27" s="467"/>
      <c r="T27" s="467"/>
      <c r="U27" s="467"/>
      <c r="V27" s="506"/>
      <c r="W27" s="561"/>
      <c r="X27" s="549"/>
      <c r="Y27" s="550"/>
      <c r="Z27" s="465" t="s">
        <v>161</v>
      </c>
      <c r="AA27" s="445"/>
      <c r="AB27" s="445"/>
      <c r="AC27" s="445"/>
      <c r="AD27" s="445"/>
      <c r="AE27" s="445"/>
      <c r="AF27" s="445"/>
      <c r="AG27" s="446"/>
      <c r="AH27" s="466">
        <v>4</v>
      </c>
      <c r="AI27" s="467"/>
      <c r="AJ27" s="467"/>
      <c r="AK27" s="467"/>
      <c r="AL27" s="506"/>
      <c r="AM27" s="466">
        <v>12824</v>
      </c>
      <c r="AN27" s="467"/>
      <c r="AO27" s="467"/>
      <c r="AP27" s="467"/>
      <c r="AQ27" s="467"/>
      <c r="AR27" s="506"/>
      <c r="AS27" s="466">
        <v>3206</v>
      </c>
      <c r="AT27" s="467"/>
      <c r="AU27" s="467"/>
      <c r="AV27" s="467"/>
      <c r="AW27" s="467"/>
      <c r="AX27" s="468"/>
      <c r="AY27" s="507" t="s">
        <v>162</v>
      </c>
      <c r="AZ27" s="508"/>
      <c r="BA27" s="508"/>
      <c r="BB27" s="508"/>
      <c r="BC27" s="508"/>
      <c r="BD27" s="508"/>
      <c r="BE27" s="508"/>
      <c r="BF27" s="508"/>
      <c r="BG27" s="508"/>
      <c r="BH27" s="508"/>
      <c r="BI27" s="508"/>
      <c r="BJ27" s="508"/>
      <c r="BK27" s="508"/>
      <c r="BL27" s="508"/>
      <c r="BM27" s="509"/>
      <c r="BN27" s="584">
        <v>188536</v>
      </c>
      <c r="BO27" s="585"/>
      <c r="BP27" s="585"/>
      <c r="BQ27" s="585"/>
      <c r="BR27" s="585"/>
      <c r="BS27" s="585"/>
      <c r="BT27" s="585"/>
      <c r="BU27" s="586"/>
      <c r="BV27" s="584">
        <v>188151</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163</v>
      </c>
      <c r="F28" s="445"/>
      <c r="G28" s="445"/>
      <c r="H28" s="445"/>
      <c r="I28" s="445"/>
      <c r="J28" s="445"/>
      <c r="K28" s="446"/>
      <c r="L28" s="466">
        <v>1</v>
      </c>
      <c r="M28" s="467"/>
      <c r="N28" s="467"/>
      <c r="O28" s="467"/>
      <c r="P28" s="506"/>
      <c r="Q28" s="466">
        <v>1920</v>
      </c>
      <c r="R28" s="467"/>
      <c r="S28" s="467"/>
      <c r="T28" s="467"/>
      <c r="U28" s="467"/>
      <c r="V28" s="506"/>
      <c r="W28" s="561"/>
      <c r="X28" s="549"/>
      <c r="Y28" s="550"/>
      <c r="Z28" s="465" t="s">
        <v>164</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165</v>
      </c>
      <c r="AZ28" s="588"/>
      <c r="BA28" s="588"/>
      <c r="BB28" s="589"/>
      <c r="BC28" s="375" t="s">
        <v>166</v>
      </c>
      <c r="BD28" s="376"/>
      <c r="BE28" s="376"/>
      <c r="BF28" s="376"/>
      <c r="BG28" s="376"/>
      <c r="BH28" s="376"/>
      <c r="BI28" s="376"/>
      <c r="BJ28" s="376"/>
      <c r="BK28" s="376"/>
      <c r="BL28" s="376"/>
      <c r="BM28" s="377"/>
      <c r="BN28" s="378">
        <v>460410</v>
      </c>
      <c r="BO28" s="379"/>
      <c r="BP28" s="379"/>
      <c r="BQ28" s="379"/>
      <c r="BR28" s="379"/>
      <c r="BS28" s="379"/>
      <c r="BT28" s="379"/>
      <c r="BU28" s="380"/>
      <c r="BV28" s="378">
        <v>459511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167</v>
      </c>
      <c r="F29" s="445"/>
      <c r="G29" s="445"/>
      <c r="H29" s="445"/>
      <c r="I29" s="445"/>
      <c r="J29" s="445"/>
      <c r="K29" s="446"/>
      <c r="L29" s="466">
        <v>8</v>
      </c>
      <c r="M29" s="467"/>
      <c r="N29" s="467"/>
      <c r="O29" s="467"/>
      <c r="P29" s="506"/>
      <c r="Q29" s="466">
        <v>1640</v>
      </c>
      <c r="R29" s="467"/>
      <c r="S29" s="467"/>
      <c r="T29" s="467"/>
      <c r="U29" s="467"/>
      <c r="V29" s="506"/>
      <c r="W29" s="562"/>
      <c r="X29" s="563"/>
      <c r="Y29" s="564"/>
      <c r="Z29" s="465" t="s">
        <v>168</v>
      </c>
      <c r="AA29" s="445"/>
      <c r="AB29" s="445"/>
      <c r="AC29" s="445"/>
      <c r="AD29" s="445"/>
      <c r="AE29" s="445"/>
      <c r="AF29" s="445"/>
      <c r="AG29" s="446"/>
      <c r="AH29" s="466">
        <v>54</v>
      </c>
      <c r="AI29" s="467"/>
      <c r="AJ29" s="467"/>
      <c r="AK29" s="467"/>
      <c r="AL29" s="506"/>
      <c r="AM29" s="466">
        <v>160674</v>
      </c>
      <c r="AN29" s="467"/>
      <c r="AO29" s="467"/>
      <c r="AP29" s="467"/>
      <c r="AQ29" s="467"/>
      <c r="AR29" s="506"/>
      <c r="AS29" s="466">
        <v>2975</v>
      </c>
      <c r="AT29" s="467"/>
      <c r="AU29" s="467"/>
      <c r="AV29" s="467"/>
      <c r="AW29" s="467"/>
      <c r="AX29" s="468"/>
      <c r="AY29" s="590"/>
      <c r="AZ29" s="591"/>
      <c r="BA29" s="591"/>
      <c r="BB29" s="592"/>
      <c r="BC29" s="449" t="s">
        <v>169</v>
      </c>
      <c r="BD29" s="450"/>
      <c r="BE29" s="450"/>
      <c r="BF29" s="450"/>
      <c r="BG29" s="450"/>
      <c r="BH29" s="450"/>
      <c r="BI29" s="450"/>
      <c r="BJ29" s="450"/>
      <c r="BK29" s="450"/>
      <c r="BL29" s="450"/>
      <c r="BM29" s="451"/>
      <c r="BN29" s="415">
        <v>339036</v>
      </c>
      <c r="BO29" s="416"/>
      <c r="BP29" s="416"/>
      <c r="BQ29" s="416"/>
      <c r="BR29" s="416"/>
      <c r="BS29" s="416"/>
      <c r="BT29" s="416"/>
      <c r="BU29" s="417"/>
      <c r="BV29" s="415">
        <v>338359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170</v>
      </c>
      <c r="X30" s="569"/>
      <c r="Y30" s="569"/>
      <c r="Z30" s="569"/>
      <c r="AA30" s="569"/>
      <c r="AB30" s="569"/>
      <c r="AC30" s="569"/>
      <c r="AD30" s="569"/>
      <c r="AE30" s="569"/>
      <c r="AF30" s="569"/>
      <c r="AG30" s="570"/>
      <c r="AH30" s="531">
        <v>96.2</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171</v>
      </c>
      <c r="BD30" s="582"/>
      <c r="BE30" s="582"/>
      <c r="BF30" s="582"/>
      <c r="BG30" s="582"/>
      <c r="BH30" s="582"/>
      <c r="BI30" s="582"/>
      <c r="BJ30" s="582"/>
      <c r="BK30" s="582"/>
      <c r="BL30" s="582"/>
      <c r="BM30" s="583"/>
      <c r="BN30" s="584">
        <v>2227578</v>
      </c>
      <c r="BO30" s="585"/>
      <c r="BP30" s="585"/>
      <c r="BQ30" s="585"/>
      <c r="BR30" s="585"/>
      <c r="BS30" s="585"/>
      <c r="BT30" s="585"/>
      <c r="BU30" s="586"/>
      <c r="BV30" s="584">
        <v>2093823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178</v>
      </c>
      <c r="D33" s="439"/>
      <c r="E33" s="404" t="s">
        <v>179</v>
      </c>
      <c r="F33" s="404"/>
      <c r="G33" s="404"/>
      <c r="H33" s="404"/>
      <c r="I33" s="404"/>
      <c r="J33" s="404"/>
      <c r="K33" s="404"/>
      <c r="L33" s="404"/>
      <c r="M33" s="404"/>
      <c r="N33" s="404"/>
      <c r="O33" s="404"/>
      <c r="P33" s="404"/>
      <c r="Q33" s="404"/>
      <c r="R33" s="404"/>
      <c r="S33" s="404"/>
      <c r="T33" s="167"/>
      <c r="U33" s="439" t="s">
        <v>178</v>
      </c>
      <c r="V33" s="439"/>
      <c r="W33" s="404" t="s">
        <v>179</v>
      </c>
      <c r="X33" s="404"/>
      <c r="Y33" s="404"/>
      <c r="Z33" s="404"/>
      <c r="AA33" s="404"/>
      <c r="AB33" s="404"/>
      <c r="AC33" s="404"/>
      <c r="AD33" s="404"/>
      <c r="AE33" s="404"/>
      <c r="AF33" s="404"/>
      <c r="AG33" s="404"/>
      <c r="AH33" s="404"/>
      <c r="AI33" s="404"/>
      <c r="AJ33" s="404"/>
      <c r="AK33" s="404"/>
      <c r="AL33" s="167"/>
      <c r="AM33" s="439" t="s">
        <v>178</v>
      </c>
      <c r="AN33" s="439"/>
      <c r="AO33" s="404" t="s">
        <v>179</v>
      </c>
      <c r="AP33" s="404"/>
      <c r="AQ33" s="404"/>
      <c r="AR33" s="404"/>
      <c r="AS33" s="404"/>
      <c r="AT33" s="404"/>
      <c r="AU33" s="404"/>
      <c r="AV33" s="404"/>
      <c r="AW33" s="404"/>
      <c r="AX33" s="404"/>
      <c r="AY33" s="404"/>
      <c r="AZ33" s="404"/>
      <c r="BA33" s="404"/>
      <c r="BB33" s="404"/>
      <c r="BC33" s="404"/>
      <c r="BD33" s="168"/>
      <c r="BE33" s="404" t="s">
        <v>180</v>
      </c>
      <c r="BF33" s="404"/>
      <c r="BG33" s="404" t="s">
        <v>181</v>
      </c>
      <c r="BH33" s="404"/>
      <c r="BI33" s="404"/>
      <c r="BJ33" s="404"/>
      <c r="BK33" s="404"/>
      <c r="BL33" s="404"/>
      <c r="BM33" s="404"/>
      <c r="BN33" s="404"/>
      <c r="BO33" s="404"/>
      <c r="BP33" s="404"/>
      <c r="BQ33" s="404"/>
      <c r="BR33" s="404"/>
      <c r="BS33" s="404"/>
      <c r="BT33" s="404"/>
      <c r="BU33" s="404"/>
      <c r="BV33" s="168"/>
      <c r="BW33" s="439" t="s">
        <v>180</v>
      </c>
      <c r="BX33" s="439"/>
      <c r="BY33" s="404" t="s">
        <v>182</v>
      </c>
      <c r="BZ33" s="404"/>
      <c r="CA33" s="404"/>
      <c r="CB33" s="404"/>
      <c r="CC33" s="404"/>
      <c r="CD33" s="404"/>
      <c r="CE33" s="404"/>
      <c r="CF33" s="404"/>
      <c r="CG33" s="404"/>
      <c r="CH33" s="404"/>
      <c r="CI33" s="404"/>
      <c r="CJ33" s="404"/>
      <c r="CK33" s="404"/>
      <c r="CL33" s="404"/>
      <c r="CM33" s="404"/>
      <c r="CN33" s="167"/>
      <c r="CO33" s="439" t="s">
        <v>178</v>
      </c>
      <c r="CP33" s="439"/>
      <c r="CQ33" s="404" t="s">
        <v>183</v>
      </c>
      <c r="CR33" s="404"/>
      <c r="CS33" s="404"/>
      <c r="CT33" s="404"/>
      <c r="CU33" s="404"/>
      <c r="CV33" s="404"/>
      <c r="CW33" s="404"/>
      <c r="CX33" s="404"/>
      <c r="CY33" s="404"/>
      <c r="CZ33" s="404"/>
      <c r="DA33" s="404"/>
      <c r="DB33" s="404"/>
      <c r="DC33" s="404"/>
      <c r="DD33" s="404"/>
      <c r="DE33" s="404"/>
      <c r="DF33" s="167"/>
      <c r="DG33" s="404" t="s">
        <v>184</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芸西村国民健康保険特別会計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IF('各会計、関係団体の財政状況及び健全化判断比率'!B31="","",'各会計、関係団体の財政状況及び健全化判断比率'!B31)</f>
        <v>芸西村簡易水道事業特別会計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高知県広域食肉センター事務組合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芸西村代替輸送事業特別会計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芸西村介護保険事業特別会計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IF('各会計、関係団体の財政状況及び健全化判断比率'!B32="","",'各会計、関係団体の財政状況及び健全化判断比率'!B32)</f>
        <v>芸西村下水道事業特別会計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安芸広域市町村圏事務組合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芸西村住宅新築資金等特別会計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芸西村後期高齢者医療特別会計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こうち人づくり広域連合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高知県市町村総合事務組合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高知県市町村総合事務組合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高知県市町村総合事務組合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15</v>
      </c>
      <c r="BX40" s="596"/>
      <c r="BY40" s="597" t="str">
        <f>IF('各会計、関係団体の財政状況及び健全化判断比率'!B74="","",'各会計、関係団体の財政状況及び健全化判断比率'!B74)</f>
        <v>高知県後期高齢者医療広域連合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16</v>
      </c>
      <c r="BX41" s="596"/>
      <c r="BY41" s="597" t="str">
        <f>IF('各会計、関係団体の財政状況及び健全化判断比率'!B75="","",'各会計、関係団体の財政状況及び健全化判断比率'!B75)</f>
        <v>高知県後期高齢者医療広域連合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17</v>
      </c>
      <c r="BX42" s="596"/>
      <c r="BY42" s="597" t="str">
        <f>IF('各会計、関係団体の財政状況及び健全化判断比率'!B76="","",'各会計、関係団体の財政状況及び健全化判断比率'!B76)</f>
        <v>安芸広域市町村圏特別養護老人ホーム組合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18</v>
      </c>
      <c r="BX43" s="596"/>
      <c r="BY43" s="597" t="str">
        <f>IF('各会計、関係団体の財政状況及び健全化判断比率'!B77="","",'各会計、関係団体の財政状況及び健全化判断比率'!B77)</f>
        <v>香南斎場組合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525</v>
      </c>
      <c r="D34" s="1181"/>
      <c r="E34" s="1182"/>
      <c r="F34" s="32">
        <v>15.06</v>
      </c>
      <c r="G34" s="33">
        <v>3.06</v>
      </c>
      <c r="H34" s="33">
        <v>12.4</v>
      </c>
      <c r="I34" s="33">
        <v>5.71</v>
      </c>
      <c r="J34" s="34">
        <v>5.58</v>
      </c>
      <c r="K34" s="22"/>
      <c r="L34" s="22"/>
      <c r="M34" s="22"/>
      <c r="N34" s="22"/>
      <c r="O34" s="22"/>
      <c r="P34" s="22"/>
    </row>
    <row r="35" spans="1:16" ht="39" customHeight="1">
      <c r="A35" s="22"/>
      <c r="B35" s="35"/>
      <c r="C35" s="1175" t="s">
        <v>526</v>
      </c>
      <c r="D35" s="1176"/>
      <c r="E35" s="1177"/>
      <c r="F35" s="36">
        <v>0</v>
      </c>
      <c r="G35" s="37">
        <v>0.05</v>
      </c>
      <c r="H35" s="37">
        <v>0.16</v>
      </c>
      <c r="I35" s="37">
        <v>0.19</v>
      </c>
      <c r="J35" s="38">
        <v>0.15</v>
      </c>
      <c r="K35" s="22"/>
      <c r="L35" s="22"/>
      <c r="M35" s="22"/>
      <c r="N35" s="22"/>
      <c r="O35" s="22"/>
      <c r="P35" s="22"/>
    </row>
    <row r="36" spans="1:16" ht="39" customHeight="1">
      <c r="A36" s="22"/>
      <c r="B36" s="35"/>
      <c r="C36" s="1175" t="s">
        <v>527</v>
      </c>
      <c r="D36" s="1176"/>
      <c r="E36" s="1177"/>
      <c r="F36" s="36">
        <v>0.53</v>
      </c>
      <c r="G36" s="37">
        <v>0.41</v>
      </c>
      <c r="H36" s="37">
        <v>0.28999999999999998</v>
      </c>
      <c r="I36" s="37">
        <v>0.51</v>
      </c>
      <c r="J36" s="38">
        <v>0.09</v>
      </c>
      <c r="K36" s="22"/>
      <c r="L36" s="22"/>
      <c r="M36" s="22"/>
      <c r="N36" s="22"/>
      <c r="O36" s="22"/>
      <c r="P36" s="22"/>
    </row>
    <row r="37" spans="1:16" ht="39" customHeight="1">
      <c r="A37" s="22"/>
      <c r="B37" s="35"/>
      <c r="C37" s="1175" t="s">
        <v>528</v>
      </c>
      <c r="D37" s="1176"/>
      <c r="E37" s="1177"/>
      <c r="F37" s="36">
        <v>0.71</v>
      </c>
      <c r="G37" s="37">
        <v>1.55</v>
      </c>
      <c r="H37" s="37">
        <v>0.59</v>
      </c>
      <c r="I37" s="37">
        <v>1.52</v>
      </c>
      <c r="J37" s="38">
        <v>0.06</v>
      </c>
      <c r="K37" s="22"/>
      <c r="L37" s="22"/>
      <c r="M37" s="22"/>
      <c r="N37" s="22"/>
      <c r="O37" s="22"/>
      <c r="P37" s="22"/>
    </row>
    <row r="38" spans="1:16" ht="39" customHeight="1">
      <c r="A38" s="22"/>
      <c r="B38" s="35"/>
      <c r="C38" s="1175" t="s">
        <v>529</v>
      </c>
      <c r="D38" s="1176"/>
      <c r="E38" s="1177"/>
      <c r="F38" s="36">
        <v>0.04</v>
      </c>
      <c r="G38" s="37">
        <v>0.03</v>
      </c>
      <c r="H38" s="37">
        <v>0.05</v>
      </c>
      <c r="I38" s="37">
        <v>0.04</v>
      </c>
      <c r="J38" s="38">
        <v>0.06</v>
      </c>
      <c r="K38" s="22"/>
      <c r="L38" s="22"/>
      <c r="M38" s="22"/>
      <c r="N38" s="22"/>
      <c r="O38" s="22"/>
      <c r="P38" s="22"/>
    </row>
    <row r="39" spans="1:16" ht="39" customHeight="1">
      <c r="A39" s="22"/>
      <c r="B39" s="35"/>
      <c r="C39" s="1175" t="s">
        <v>530</v>
      </c>
      <c r="D39" s="1176"/>
      <c r="E39" s="1177"/>
      <c r="F39" s="36">
        <v>0</v>
      </c>
      <c r="G39" s="37">
        <v>0.1</v>
      </c>
      <c r="H39" s="37">
        <v>0.13</v>
      </c>
      <c r="I39" s="37">
        <v>0.17</v>
      </c>
      <c r="J39" s="38">
        <v>0.02</v>
      </c>
      <c r="K39" s="22"/>
      <c r="L39" s="22"/>
      <c r="M39" s="22"/>
      <c r="N39" s="22"/>
      <c r="O39" s="22"/>
      <c r="P39" s="22"/>
    </row>
    <row r="40" spans="1:16" ht="39" customHeight="1">
      <c r="A40" s="22"/>
      <c r="B40" s="35"/>
      <c r="C40" s="1175" t="s">
        <v>531</v>
      </c>
      <c r="D40" s="1176"/>
      <c r="E40" s="1177"/>
      <c r="F40" s="36">
        <v>0</v>
      </c>
      <c r="G40" s="37">
        <v>0.02</v>
      </c>
      <c r="H40" s="37">
        <v>0.01</v>
      </c>
      <c r="I40" s="37">
        <v>0.01</v>
      </c>
      <c r="J40" s="38">
        <v>0</v>
      </c>
      <c r="K40" s="22"/>
      <c r="L40" s="22"/>
      <c r="M40" s="22"/>
      <c r="N40" s="22"/>
      <c r="O40" s="22"/>
      <c r="P40" s="22"/>
    </row>
    <row r="41" spans="1:16" ht="39" customHeight="1">
      <c r="A41" s="22"/>
      <c r="B41" s="35"/>
      <c r="C41" s="1175" t="s">
        <v>532</v>
      </c>
      <c r="D41" s="1176"/>
      <c r="E41" s="1177"/>
      <c r="F41" s="36">
        <v>0</v>
      </c>
      <c r="G41" s="37">
        <v>0</v>
      </c>
      <c r="H41" s="37">
        <v>0</v>
      </c>
      <c r="I41" s="37">
        <v>0</v>
      </c>
      <c r="J41" s="38">
        <v>0</v>
      </c>
      <c r="K41" s="22"/>
      <c r="L41" s="22"/>
      <c r="M41" s="22"/>
      <c r="N41" s="22"/>
      <c r="O41" s="22"/>
      <c r="P41" s="22"/>
    </row>
    <row r="42" spans="1:16" ht="39" customHeight="1">
      <c r="A42" s="22"/>
      <c r="B42" s="39"/>
      <c r="C42" s="1175" t="s">
        <v>533</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534</v>
      </c>
      <c r="D43" s="1179"/>
      <c r="E43" s="1180"/>
      <c r="F43" s="41" t="s">
        <v>478</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11</v>
      </c>
      <c r="C45" s="1192"/>
      <c r="D45" s="58"/>
      <c r="E45" s="1197" t="s">
        <v>12</v>
      </c>
      <c r="F45" s="1197"/>
      <c r="G45" s="1197"/>
      <c r="H45" s="1197"/>
      <c r="I45" s="1197"/>
      <c r="J45" s="1198"/>
      <c r="K45" s="59">
        <v>328</v>
      </c>
      <c r="L45" s="60">
        <v>283</v>
      </c>
      <c r="M45" s="60">
        <v>253</v>
      </c>
      <c r="N45" s="60">
        <v>243</v>
      </c>
      <c r="O45" s="61">
        <v>257</v>
      </c>
      <c r="P45" s="48"/>
      <c r="Q45" s="48"/>
      <c r="R45" s="48"/>
      <c r="S45" s="48"/>
      <c r="T45" s="48"/>
      <c r="U45" s="48"/>
    </row>
    <row r="46" spans="1:21" ht="30.75" customHeight="1">
      <c r="A46" s="48"/>
      <c r="B46" s="1193"/>
      <c r="C46" s="1194"/>
      <c r="D46" s="62"/>
      <c r="E46" s="1185" t="s">
        <v>13</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14</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15</v>
      </c>
      <c r="F48" s="1185"/>
      <c r="G48" s="1185"/>
      <c r="H48" s="1185"/>
      <c r="I48" s="1185"/>
      <c r="J48" s="1186"/>
      <c r="K48" s="63">
        <v>138</v>
      </c>
      <c r="L48" s="64">
        <v>125</v>
      </c>
      <c r="M48" s="64">
        <v>133</v>
      </c>
      <c r="N48" s="64">
        <v>142</v>
      </c>
      <c r="O48" s="65">
        <v>150</v>
      </c>
      <c r="P48" s="48"/>
      <c r="Q48" s="48"/>
      <c r="R48" s="48"/>
      <c r="S48" s="48"/>
      <c r="T48" s="48"/>
      <c r="U48" s="48"/>
    </row>
    <row r="49" spans="1:21" ht="30.75" customHeight="1">
      <c r="A49" s="48"/>
      <c r="B49" s="1193"/>
      <c r="C49" s="1194"/>
      <c r="D49" s="62"/>
      <c r="E49" s="1185" t="s">
        <v>16</v>
      </c>
      <c r="F49" s="1185"/>
      <c r="G49" s="1185"/>
      <c r="H49" s="1185"/>
      <c r="I49" s="1185"/>
      <c r="J49" s="1186"/>
      <c r="K49" s="63">
        <v>28</v>
      </c>
      <c r="L49" s="64">
        <v>28</v>
      </c>
      <c r="M49" s="64">
        <v>28</v>
      </c>
      <c r="N49" s="64">
        <v>28</v>
      </c>
      <c r="O49" s="65">
        <v>28</v>
      </c>
      <c r="P49" s="48"/>
      <c r="Q49" s="48"/>
      <c r="R49" s="48"/>
      <c r="S49" s="48"/>
      <c r="T49" s="48"/>
      <c r="U49" s="48"/>
    </row>
    <row r="50" spans="1:21" ht="30.75" customHeight="1">
      <c r="A50" s="48"/>
      <c r="B50" s="1193"/>
      <c r="C50" s="1194"/>
      <c r="D50" s="62"/>
      <c r="E50" s="1185" t="s">
        <v>17</v>
      </c>
      <c r="F50" s="1185"/>
      <c r="G50" s="1185"/>
      <c r="H50" s="1185"/>
      <c r="I50" s="1185"/>
      <c r="J50" s="1186"/>
      <c r="K50" s="63" t="s">
        <v>478</v>
      </c>
      <c r="L50" s="64" t="s">
        <v>478</v>
      </c>
      <c r="M50" s="64" t="s">
        <v>478</v>
      </c>
      <c r="N50" s="64" t="s">
        <v>478</v>
      </c>
      <c r="O50" s="65" t="s">
        <v>478</v>
      </c>
      <c r="P50" s="48"/>
      <c r="Q50" s="48"/>
      <c r="R50" s="48"/>
      <c r="S50" s="48"/>
      <c r="T50" s="48"/>
      <c r="U50" s="48"/>
    </row>
    <row r="51" spans="1:21" ht="30.75" customHeight="1">
      <c r="A51" s="48"/>
      <c r="B51" s="1195"/>
      <c r="C51" s="1196"/>
      <c r="D51" s="66"/>
      <c r="E51" s="1185" t="s">
        <v>18</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19</v>
      </c>
      <c r="C52" s="1184"/>
      <c r="D52" s="66"/>
      <c r="E52" s="1185" t="s">
        <v>20</v>
      </c>
      <c r="F52" s="1185"/>
      <c r="G52" s="1185"/>
      <c r="H52" s="1185"/>
      <c r="I52" s="1185"/>
      <c r="J52" s="1186"/>
      <c r="K52" s="63">
        <v>280</v>
      </c>
      <c r="L52" s="64">
        <v>284</v>
      </c>
      <c r="M52" s="64">
        <v>275</v>
      </c>
      <c r="N52" s="64">
        <v>282</v>
      </c>
      <c r="O52" s="65">
        <v>315</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214</v>
      </c>
      <c r="L53" s="69">
        <v>152</v>
      </c>
      <c r="M53" s="69">
        <v>139</v>
      </c>
      <c r="N53" s="69">
        <v>131</v>
      </c>
      <c r="O53" s="70">
        <v>120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99" t="s">
        <v>24</v>
      </c>
      <c r="C41" s="1200"/>
      <c r="D41" s="81"/>
      <c r="E41" s="1205" t="s">
        <v>25</v>
      </c>
      <c r="F41" s="1205"/>
      <c r="G41" s="1205"/>
      <c r="H41" s="1206"/>
      <c r="I41" s="82">
        <v>2323</v>
      </c>
      <c r="J41" s="83">
        <v>2189</v>
      </c>
      <c r="K41" s="83">
        <v>2435</v>
      </c>
      <c r="L41" s="83">
        <v>2442</v>
      </c>
      <c r="M41" s="84">
        <v>2292</v>
      </c>
    </row>
    <row r="42" spans="2:13" ht="27.75" customHeight="1">
      <c r="B42" s="1201"/>
      <c r="C42" s="1202"/>
      <c r="D42" s="85"/>
      <c r="E42" s="1207" t="s">
        <v>26</v>
      </c>
      <c r="F42" s="1207"/>
      <c r="G42" s="1207"/>
      <c r="H42" s="1208"/>
      <c r="I42" s="86" t="s">
        <v>478</v>
      </c>
      <c r="J42" s="87" t="s">
        <v>478</v>
      </c>
      <c r="K42" s="87" t="s">
        <v>478</v>
      </c>
      <c r="L42" s="87" t="s">
        <v>478</v>
      </c>
      <c r="M42" s="88" t="s">
        <v>478</v>
      </c>
    </row>
    <row r="43" spans="2:13" ht="27.75" customHeight="1">
      <c r="B43" s="1201"/>
      <c r="C43" s="1202"/>
      <c r="D43" s="85"/>
      <c r="E43" s="1207" t="s">
        <v>27</v>
      </c>
      <c r="F43" s="1207"/>
      <c r="G43" s="1207"/>
      <c r="H43" s="1208"/>
      <c r="I43" s="86">
        <v>2191</v>
      </c>
      <c r="J43" s="87">
        <v>2063</v>
      </c>
      <c r="K43" s="87">
        <v>2164</v>
      </c>
      <c r="L43" s="87">
        <v>2223</v>
      </c>
      <c r="M43" s="88">
        <v>2222</v>
      </c>
    </row>
    <row r="44" spans="2:13" ht="27.75" customHeight="1">
      <c r="B44" s="1201"/>
      <c r="C44" s="1202"/>
      <c r="D44" s="85"/>
      <c r="E44" s="1207" t="s">
        <v>28</v>
      </c>
      <c r="F44" s="1207"/>
      <c r="G44" s="1207"/>
      <c r="H44" s="1208"/>
      <c r="I44" s="86">
        <v>221</v>
      </c>
      <c r="J44" s="87">
        <v>197</v>
      </c>
      <c r="K44" s="87">
        <v>172</v>
      </c>
      <c r="L44" s="87">
        <v>146</v>
      </c>
      <c r="M44" s="88">
        <v>121</v>
      </c>
    </row>
    <row r="45" spans="2:13" ht="27.75" customHeight="1">
      <c r="B45" s="1201"/>
      <c r="C45" s="1202"/>
      <c r="D45" s="85"/>
      <c r="E45" s="1207" t="s">
        <v>29</v>
      </c>
      <c r="F45" s="1207"/>
      <c r="G45" s="1207"/>
      <c r="H45" s="1208"/>
      <c r="I45" s="86">
        <v>398</v>
      </c>
      <c r="J45" s="87">
        <v>384</v>
      </c>
      <c r="K45" s="87">
        <v>419</v>
      </c>
      <c r="L45" s="87">
        <v>360</v>
      </c>
      <c r="M45" s="88">
        <v>342</v>
      </c>
    </row>
    <row r="46" spans="2:13" ht="27.75" customHeight="1">
      <c r="B46" s="1201"/>
      <c r="C46" s="1202"/>
      <c r="D46" s="85"/>
      <c r="E46" s="1207" t="s">
        <v>30</v>
      </c>
      <c r="F46" s="1207"/>
      <c r="G46" s="1207"/>
      <c r="H46" s="1208"/>
      <c r="I46" s="86" t="s">
        <v>478</v>
      </c>
      <c r="J46" s="87" t="s">
        <v>478</v>
      </c>
      <c r="K46" s="87" t="s">
        <v>478</v>
      </c>
      <c r="L46" s="87" t="s">
        <v>478</v>
      </c>
      <c r="M46" s="88" t="s">
        <v>478</v>
      </c>
    </row>
    <row r="47" spans="2:13" ht="27.75" customHeight="1">
      <c r="B47" s="1201"/>
      <c r="C47" s="1202"/>
      <c r="D47" s="85"/>
      <c r="E47" s="1207" t="s">
        <v>31</v>
      </c>
      <c r="F47" s="1207"/>
      <c r="G47" s="1207"/>
      <c r="H47" s="1208"/>
      <c r="I47" s="86" t="s">
        <v>478</v>
      </c>
      <c r="J47" s="87" t="s">
        <v>478</v>
      </c>
      <c r="K47" s="87" t="s">
        <v>478</v>
      </c>
      <c r="L47" s="87" t="s">
        <v>478</v>
      </c>
      <c r="M47" s="88" t="s">
        <v>478</v>
      </c>
    </row>
    <row r="48" spans="2:13" ht="27.75" customHeight="1">
      <c r="B48" s="1203"/>
      <c r="C48" s="1204"/>
      <c r="D48" s="85"/>
      <c r="E48" s="1207" t="s">
        <v>32</v>
      </c>
      <c r="F48" s="1207"/>
      <c r="G48" s="1207"/>
      <c r="H48" s="1208"/>
      <c r="I48" s="86" t="s">
        <v>478</v>
      </c>
      <c r="J48" s="87" t="s">
        <v>478</v>
      </c>
      <c r="K48" s="87" t="s">
        <v>478</v>
      </c>
      <c r="L48" s="87" t="s">
        <v>478</v>
      </c>
      <c r="M48" s="88" t="s">
        <v>478</v>
      </c>
    </row>
    <row r="49" spans="2:13" ht="27.75" customHeight="1">
      <c r="B49" s="1209" t="s">
        <v>33</v>
      </c>
      <c r="C49" s="1210"/>
      <c r="D49" s="89"/>
      <c r="E49" s="1207" t="s">
        <v>34</v>
      </c>
      <c r="F49" s="1207"/>
      <c r="G49" s="1207"/>
      <c r="H49" s="1208"/>
      <c r="I49" s="86">
        <v>2803</v>
      </c>
      <c r="J49" s="87">
        <v>2900</v>
      </c>
      <c r="K49" s="87">
        <v>2943</v>
      </c>
      <c r="L49" s="87">
        <v>3160</v>
      </c>
      <c r="M49" s="88">
        <v>3264</v>
      </c>
    </row>
    <row r="50" spans="2:13" ht="27.75" customHeight="1">
      <c r="B50" s="1201"/>
      <c r="C50" s="1202"/>
      <c r="D50" s="85"/>
      <c r="E50" s="1207" t="s">
        <v>35</v>
      </c>
      <c r="F50" s="1207"/>
      <c r="G50" s="1207"/>
      <c r="H50" s="1208"/>
      <c r="I50" s="86">
        <v>310</v>
      </c>
      <c r="J50" s="87">
        <v>256</v>
      </c>
      <c r="K50" s="87">
        <v>322</v>
      </c>
      <c r="L50" s="87">
        <v>303</v>
      </c>
      <c r="M50" s="88">
        <v>257</v>
      </c>
    </row>
    <row r="51" spans="2:13" ht="27.75" customHeight="1">
      <c r="B51" s="1203"/>
      <c r="C51" s="1204"/>
      <c r="D51" s="85"/>
      <c r="E51" s="1207" t="s">
        <v>36</v>
      </c>
      <c r="F51" s="1207"/>
      <c r="G51" s="1207"/>
      <c r="H51" s="1208"/>
      <c r="I51" s="86">
        <v>2954</v>
      </c>
      <c r="J51" s="87">
        <v>3167</v>
      </c>
      <c r="K51" s="87">
        <v>3099</v>
      </c>
      <c r="L51" s="87">
        <v>3013</v>
      </c>
      <c r="M51" s="88">
        <v>2946</v>
      </c>
    </row>
    <row r="52" spans="2:13" ht="27.75" customHeight="1" thickBot="1">
      <c r="B52" s="1211" t="s">
        <v>37</v>
      </c>
      <c r="C52" s="1212"/>
      <c r="D52" s="90"/>
      <c r="E52" s="1213" t="s">
        <v>38</v>
      </c>
      <c r="F52" s="1213"/>
      <c r="G52" s="1213"/>
      <c r="H52" s="1214"/>
      <c r="I52" s="91">
        <v>-933</v>
      </c>
      <c r="J52" s="92">
        <v>-1490</v>
      </c>
      <c r="K52" s="92">
        <v>-1174</v>
      </c>
      <c r="L52" s="92">
        <v>-1304</v>
      </c>
      <c r="M52" s="93">
        <v>-1491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547</v>
      </c>
      <c r="C41" s="246"/>
      <c r="D41" s="246"/>
      <c r="E41" s="246"/>
      <c r="F41" s="246"/>
      <c r="G41" s="246"/>
      <c r="H41" s="246"/>
      <c r="I41" s="246"/>
      <c r="J41" s="246"/>
      <c r="K41" s="246"/>
      <c r="L41" s="246"/>
      <c r="M41" s="246"/>
      <c r="N41" s="246"/>
      <c r="O41" s="246"/>
      <c r="P41" s="247"/>
    </row>
    <row r="42" spans="2:17">
      <c r="B42" s="248"/>
      <c r="C42" s="244"/>
      <c r="D42" s="244"/>
      <c r="E42" s="244"/>
      <c r="F42" s="244"/>
      <c r="G42" s="351" t="s">
        <v>548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549</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550</v>
      </c>
      <c r="H51" s="1228"/>
      <c r="I51" s="1233" t="s">
        <v>551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553</v>
      </c>
      <c r="H55" s="1239"/>
      <c r="I55" s="1237" t="s">
        <v>551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554</v>
      </c>
      <c r="C63" s="244"/>
      <c r="D63" s="244"/>
      <c r="E63" s="244"/>
      <c r="F63" s="244"/>
      <c r="G63" s="244"/>
      <c r="H63" s="244"/>
      <c r="I63" s="244"/>
      <c r="J63" s="244"/>
      <c r="K63" s="244"/>
      <c r="L63" s="244"/>
      <c r="M63" s="244"/>
      <c r="N63" s="244"/>
      <c r="O63" s="244"/>
    </row>
    <row r="64" spans="1:17">
      <c r="B64" s="248"/>
      <c r="C64" s="244"/>
      <c r="D64" s="244"/>
      <c r="E64" s="244"/>
      <c r="F64" s="244"/>
      <c r="G64" s="351" t="s">
        <v>548</v>
      </c>
      <c r="I64" s="352"/>
      <c r="J64" s="352"/>
      <c r="K64" s="352"/>
      <c r="L64" s="244"/>
      <c r="M64" s="244"/>
      <c r="N64" s="244"/>
      <c r="O64" s="244"/>
    </row>
    <row r="65" spans="2:30">
      <c r="B65" s="248"/>
      <c r="C65" s="244"/>
      <c r="D65" s="244"/>
      <c r="E65" s="244"/>
      <c r="F65" s="244"/>
      <c r="G65" s="1247" t="s">
        <v>555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550</v>
      </c>
      <c r="H73" s="1228"/>
      <c r="I73" s="1233" t="s">
        <v>551</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557</v>
      </c>
      <c r="J75" s="1237"/>
      <c r="K75" s="1249">
        <v>14.1</v>
      </c>
      <c r="L75" s="1249">
        <v>12.7</v>
      </c>
      <c r="M75" s="1249">
        <v>11</v>
      </c>
      <c r="N75" s="1249">
        <v>9.3000000000000007</v>
      </c>
      <c r="O75" s="1249">
        <v>8.5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553</v>
      </c>
      <c r="H77" s="1239"/>
      <c r="I77" s="1237" t="s">
        <v>551</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557</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98647</v>
      </c>
      <c r="E3" s="116"/>
      <c r="F3" s="117">
        <v>216155</v>
      </c>
      <c r="G3" s="118"/>
      <c r="H3" s="119"/>
    </row>
    <row r="4" spans="1:8">
      <c r="A4" s="120"/>
      <c r="B4" s="121"/>
      <c r="C4" s="122"/>
      <c r="D4" s="123">
        <v>70811</v>
      </c>
      <c r="E4" s="124"/>
      <c r="F4" s="125">
        <v>108827</v>
      </c>
      <c r="G4" s="126"/>
      <c r="H4" s="127"/>
    </row>
    <row r="5" spans="1:8">
      <c r="A5" s="108" t="s">
        <v>512</v>
      </c>
      <c r="B5" s="113"/>
      <c r="C5" s="114"/>
      <c r="D5" s="115">
        <v>158444</v>
      </c>
      <c r="E5" s="116"/>
      <c r="F5" s="117">
        <v>228305</v>
      </c>
      <c r="G5" s="118"/>
      <c r="H5" s="119"/>
    </row>
    <row r="6" spans="1:8">
      <c r="A6" s="120"/>
      <c r="B6" s="121"/>
      <c r="C6" s="122"/>
      <c r="D6" s="123">
        <v>80225</v>
      </c>
      <c r="E6" s="124"/>
      <c r="F6" s="125">
        <v>86611</v>
      </c>
      <c r="G6" s="126"/>
      <c r="H6" s="127"/>
    </row>
    <row r="7" spans="1:8">
      <c r="A7" s="108" t="s">
        <v>513</v>
      </c>
      <c r="B7" s="113"/>
      <c r="C7" s="114"/>
      <c r="D7" s="115">
        <v>246256</v>
      </c>
      <c r="E7" s="116"/>
      <c r="F7" s="117">
        <v>316331</v>
      </c>
      <c r="G7" s="118"/>
      <c r="H7" s="119"/>
    </row>
    <row r="8" spans="1:8">
      <c r="A8" s="120"/>
      <c r="B8" s="121"/>
      <c r="C8" s="122"/>
      <c r="D8" s="123">
        <v>88527</v>
      </c>
      <c r="E8" s="124"/>
      <c r="F8" s="125">
        <v>106387</v>
      </c>
      <c r="G8" s="126"/>
      <c r="H8" s="127"/>
    </row>
    <row r="9" spans="1:8">
      <c r="A9" s="108" t="s">
        <v>514</v>
      </c>
      <c r="B9" s="113"/>
      <c r="C9" s="114"/>
      <c r="D9" s="115">
        <v>154213</v>
      </c>
      <c r="E9" s="116"/>
      <c r="F9" s="117">
        <v>333013</v>
      </c>
      <c r="G9" s="118"/>
      <c r="H9" s="119"/>
    </row>
    <row r="10" spans="1:8">
      <c r="A10" s="120"/>
      <c r="B10" s="121"/>
      <c r="C10" s="122"/>
      <c r="D10" s="123">
        <v>83783</v>
      </c>
      <c r="E10" s="124"/>
      <c r="F10" s="125">
        <v>126732</v>
      </c>
      <c r="G10" s="126"/>
      <c r="H10" s="127"/>
    </row>
    <row r="11" spans="1:8">
      <c r="A11" s="108" t="s">
        <v>515</v>
      </c>
      <c r="B11" s="113"/>
      <c r="C11" s="114"/>
      <c r="D11" s="115">
        <v>81495</v>
      </c>
      <c r="E11" s="116"/>
      <c r="F11" s="117">
        <v>280458</v>
      </c>
      <c r="G11" s="118"/>
      <c r="H11" s="119"/>
    </row>
    <row r="12" spans="1:8">
      <c r="A12" s="120"/>
      <c r="B12" s="121"/>
      <c r="C12" s="128"/>
      <c r="D12" s="123">
        <v>47433</v>
      </c>
      <c r="E12" s="124"/>
      <c r="F12" s="125">
        <v>127286</v>
      </c>
      <c r="G12" s="126"/>
      <c r="H12" s="127"/>
    </row>
    <row r="13" spans="1:8">
      <c r="A13" s="108"/>
      <c r="B13" s="113"/>
      <c r="C13" s="129"/>
      <c r="D13" s="130">
        <v>147811</v>
      </c>
      <c r="E13" s="131"/>
      <c r="F13" s="132">
        <v>274852</v>
      </c>
      <c r="G13" s="133"/>
      <c r="H13" s="119"/>
    </row>
    <row r="14" spans="1:8">
      <c r="A14" s="120"/>
      <c r="B14" s="121"/>
      <c r="C14" s="122"/>
      <c r="D14" s="123">
        <v>74156</v>
      </c>
      <c r="E14" s="124"/>
      <c r="F14" s="125">
        <v>111169</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15.06</v>
      </c>
      <c r="C19" s="134">
        <f>ROUND(VALUE(SUBSTITUTE(実質収支比率等に係る経年分析!G$48,"▲","-")),2)</f>
        <v>3.11</v>
      </c>
      <c r="D19" s="134">
        <f>ROUND(VALUE(SUBSTITUTE(実質収支比率等に係る経年分析!H$48,"▲","-")),2)</f>
        <v>12.57</v>
      </c>
      <c r="E19" s="134">
        <f>ROUND(VALUE(SUBSTITUTE(実質収支比率等に係る経年分析!I$48,"▲","-")),2)</f>
        <v>5.91</v>
      </c>
      <c r="F19" s="134">
        <f>ROUND(VALUE(SUBSTITUTE(実質収支比率等に係る経年分析!J$48,"▲","-")),2)</f>
        <v>5.74</v>
      </c>
    </row>
    <row r="20" spans="1:11">
      <c r="A20" s="134" t="s">
        <v>43</v>
      </c>
      <c r="B20" s="134">
        <f>ROUND(VALUE(SUBSTITUTE(実質収支比率等に係る経年分析!F$47,"▲","-")),2)</f>
        <v>23.4</v>
      </c>
      <c r="C20" s="134">
        <f>ROUND(VALUE(SUBSTITUTE(実質収支比率等に係る経年分析!G$47,"▲","-")),2)</f>
        <v>23.64</v>
      </c>
      <c r="D20" s="134">
        <f>ROUND(VALUE(SUBSTITUTE(実質収支比率等に係る経年分析!H$47,"▲","-")),2)</f>
        <v>23.54</v>
      </c>
      <c r="E20" s="134">
        <f>ROUND(VALUE(SUBSTITUTE(実質収支比率等に係る経年分析!I$47,"▲","-")),2)</f>
        <v>26.53</v>
      </c>
      <c r="F20" s="134">
        <f>ROUND(VALUE(SUBSTITUTE(実質収支比率等に係る経年分析!J$47,"▲","-")),2)</f>
        <v>25.18</v>
      </c>
    </row>
    <row r="21" spans="1:11">
      <c r="A21" s="134" t="s">
        <v>44</v>
      </c>
      <c r="B21" s="134">
        <f>IF(ISNUMBER(VALUE(SUBSTITUTE(実質収支比率等に係る経年分析!F$49,"▲","-"))),ROUND(VALUE(SUBSTITUTE(実質収支比率等に係る経年分析!F$49,"▲","-")),2),NA())</f>
        <v>4.99</v>
      </c>
      <c r="C21" s="134">
        <f>IF(ISNUMBER(VALUE(SUBSTITUTE(実質収支比率等に係る経年分析!G$49,"▲","-"))),ROUND(VALUE(SUBSTITUTE(実質収支比率等に係る経年分析!G$49,"▲","-")),2),NA())</f>
        <v>-1.42</v>
      </c>
      <c r="D21" s="134">
        <f>IF(ISNUMBER(VALUE(SUBSTITUTE(実質収支比率等に係る経年分析!H$49,"▲","-"))),ROUND(VALUE(SUBSTITUTE(実質収支比率等に係る経年分析!H$49,"▲","-")),2),NA())</f>
        <v>9.52</v>
      </c>
      <c r="E21" s="134">
        <f>IF(ISNUMBER(VALUE(SUBSTITUTE(実質収支比率等に係る経年分析!I$49,"▲","-"))),ROUND(VALUE(SUBSTITUTE(実質収支比率等に係る経年分析!I$49,"▲","-")),2),NA())</f>
        <v>-4.21</v>
      </c>
      <c r="F21" s="134">
        <f>IF(ISNUMBER(VALUE(SUBSTITUTE(実質収支比率等に係る経年分析!J$49,"▲","-"))),ROUND(VALUE(SUBSTITUTE(実質収支比率等に係る経年分析!J$49,"▲","-")),2),NA())</f>
        <v>5.43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芸西村代替輸送事業特別会計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芸西村下水道事業特別会計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芸西村簡易水道事業特別会計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芸西村後期高齢者医療特別会計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芸西村国民健康保険特別会計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0.06</v>
      </c>
    </row>
    <row r="34" spans="1:16">
      <c r="A34" s="135" t="str">
        <f>IF(連結実質赤字比率に係る赤字・黒字の構成分析!C$36="",NA(),連結実質赤字比率に係る赤字・黒字の構成分析!C$36)</f>
        <v>芸西村介護保険事業特別会計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芸西村住宅新築資金等特別会計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280</v>
      </c>
      <c r="E42" s="136"/>
      <c r="F42" s="136"/>
      <c r="G42" s="136">
        <f>'実質公債費比率（分子）の構造'!L$52</f>
        <v>284</v>
      </c>
      <c r="H42" s="136"/>
      <c r="I42" s="136"/>
      <c r="J42" s="136">
        <f>'実質公債費比率（分子）の構造'!M$52</f>
        <v>275</v>
      </c>
      <c r="K42" s="136"/>
      <c r="L42" s="136"/>
      <c r="M42" s="136">
        <f>'実質公債費比率（分子）の構造'!N$52</f>
        <v>282</v>
      </c>
      <c r="N42" s="136"/>
      <c r="O42" s="136"/>
      <c r="P42" s="136">
        <f>'実質公債費比率（分子）の構造'!O$52</f>
        <v>315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28</v>
      </c>
      <c r="C45" s="136"/>
      <c r="D45" s="136"/>
      <c r="E45" s="136">
        <f>'実質公債費比率（分子）の構造'!L$49</f>
        <v>28</v>
      </c>
      <c r="F45" s="136"/>
      <c r="G45" s="136"/>
      <c r="H45" s="136">
        <f>'実質公債費比率（分子）の構造'!M$49</f>
        <v>28</v>
      </c>
      <c r="I45" s="136"/>
      <c r="J45" s="136"/>
      <c r="K45" s="136">
        <f>'実質公債費比率（分子）の構造'!N$49</f>
        <v>28</v>
      </c>
      <c r="L45" s="136"/>
      <c r="M45" s="136"/>
      <c r="N45" s="136">
        <f>'実質公債費比率（分子）の構造'!O$49</f>
        <v>28</v>
      </c>
      <c r="O45" s="136"/>
      <c r="P45" s="136"/>
    </row>
    <row r="46" spans="1:16">
      <c r="A46" s="136" t="s">
        <v>55</v>
      </c>
      <c r="B46" s="136">
        <f>'実質公債費比率（分子）の構造'!K$48</f>
        <v>138</v>
      </c>
      <c r="C46" s="136"/>
      <c r="D46" s="136"/>
      <c r="E46" s="136">
        <f>'実質公債費比率（分子）の構造'!L$48</f>
        <v>125</v>
      </c>
      <c r="F46" s="136"/>
      <c r="G46" s="136"/>
      <c r="H46" s="136">
        <f>'実質公債費比率（分子）の構造'!M$48</f>
        <v>133</v>
      </c>
      <c r="I46" s="136"/>
      <c r="J46" s="136"/>
      <c r="K46" s="136">
        <f>'実質公債費比率（分子）の構造'!N$48</f>
        <v>142</v>
      </c>
      <c r="L46" s="136"/>
      <c r="M46" s="136"/>
      <c r="N46" s="136">
        <f>'実質公債費比率（分子）の構造'!O$48</f>
        <v>150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328</v>
      </c>
      <c r="C49" s="136"/>
      <c r="D49" s="136"/>
      <c r="E49" s="136">
        <f>'実質公債費比率（分子）の構造'!L$45</f>
        <v>283</v>
      </c>
      <c r="F49" s="136"/>
      <c r="G49" s="136"/>
      <c r="H49" s="136">
        <f>'実質公債費比率（分子）の構造'!M$45</f>
        <v>253</v>
      </c>
      <c r="I49" s="136"/>
      <c r="J49" s="136"/>
      <c r="K49" s="136">
        <f>'実質公債費比率（分子）の構造'!N$45</f>
        <v>243</v>
      </c>
      <c r="L49" s="136"/>
      <c r="M49" s="136"/>
      <c r="N49" s="136">
        <f>'実質公債費比率（分子）の構造'!O$45</f>
        <v>257</v>
      </c>
      <c r="O49" s="136"/>
      <c r="P49" s="136"/>
    </row>
    <row r="50" spans="1:16">
      <c r="A50" s="136" t="s">
        <v>59</v>
      </c>
      <c r="B50" s="136" t="e">
        <f>NA()</f>
        <v>#N/A</v>
      </c>
      <c r="C50" s="136">
        <f>IF(ISNUMBER('実質公債費比率（分子）の構造'!K$53),'実質公債費比率（分子）の構造'!K$53,NA())</f>
        <v>214</v>
      </c>
      <c r="D50" s="136" t="e">
        <f>NA()</f>
        <v>#N/A</v>
      </c>
      <c r="E50" s="136" t="e">
        <f>NA()</f>
        <v>#N/A</v>
      </c>
      <c r="F50" s="136">
        <f>IF(ISNUMBER('実質公債費比率（分子）の構造'!L$53),'実質公債費比率（分子）の構造'!L$53,NA())</f>
        <v>152</v>
      </c>
      <c r="G50" s="136" t="e">
        <f>NA()</f>
        <v>#N/A</v>
      </c>
      <c r="H50" s="136" t="e">
        <f>NA()</f>
        <v>#N/A</v>
      </c>
      <c r="I50" s="136">
        <f>IF(ISNUMBER('実質公債費比率（分子）の構造'!M$53),'実質公債費比率（分子）の構造'!M$53,NA())</f>
        <v>139</v>
      </c>
      <c r="J50" s="136" t="e">
        <f>NA()</f>
        <v>#N/A</v>
      </c>
      <c r="K50" s="136" t="e">
        <f>NA()</f>
        <v>#N/A</v>
      </c>
      <c r="L50" s="136">
        <f>IF(ISNUMBER('実質公債費比率（分子）の構造'!N$53),'実質公債費比率（分子）の構造'!N$53,NA())</f>
        <v>131</v>
      </c>
      <c r="M50" s="136" t="e">
        <f>NA()</f>
        <v>#N/A</v>
      </c>
      <c r="N50" s="136" t="e">
        <f>NA()</f>
        <v>#N/A</v>
      </c>
      <c r="O50" s="136">
        <f>IF(ISNUMBER('実質公債費比率（分子）の構造'!O$53),'実質公債費比率（分子）の構造'!O$53,NA())</f>
        <v>120</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2954</v>
      </c>
      <c r="E56" s="135"/>
      <c r="F56" s="135"/>
      <c r="G56" s="135">
        <f>'将来負担比率（分子）の構造'!J$51</f>
        <v>3167</v>
      </c>
      <c r="H56" s="135"/>
      <c r="I56" s="135"/>
      <c r="J56" s="135">
        <f>'将来負担比率（分子）の構造'!K$51</f>
        <v>3099</v>
      </c>
      <c r="K56" s="135"/>
      <c r="L56" s="135"/>
      <c r="M56" s="135">
        <f>'将来負担比率（分子）の構造'!L$51</f>
        <v>3013</v>
      </c>
      <c r="N56" s="135"/>
      <c r="O56" s="135"/>
      <c r="P56" s="135">
        <f>'将来負担比率（分子）の構造'!M$51</f>
        <v>2946</v>
      </c>
    </row>
    <row r="57" spans="1:16">
      <c r="A57" s="135" t="s">
        <v>35</v>
      </c>
      <c r="B57" s="135"/>
      <c r="C57" s="135"/>
      <c r="D57" s="135">
        <f>'将来負担比率（分子）の構造'!I$50</f>
        <v>310</v>
      </c>
      <c r="E57" s="135"/>
      <c r="F57" s="135"/>
      <c r="G57" s="135">
        <f>'将来負担比率（分子）の構造'!J$50</f>
        <v>256</v>
      </c>
      <c r="H57" s="135"/>
      <c r="I57" s="135"/>
      <c r="J57" s="135">
        <f>'将来負担比率（分子）の構造'!K$50</f>
        <v>322</v>
      </c>
      <c r="K57" s="135"/>
      <c r="L57" s="135"/>
      <c r="M57" s="135">
        <f>'将来負担比率（分子）の構造'!L$50</f>
        <v>303</v>
      </c>
      <c r="N57" s="135"/>
      <c r="O57" s="135"/>
      <c r="P57" s="135">
        <f>'将来負担比率（分子）の構造'!M$50</f>
        <v>257</v>
      </c>
    </row>
    <row r="58" spans="1:16">
      <c r="A58" s="135" t="s">
        <v>34</v>
      </c>
      <c r="B58" s="135"/>
      <c r="C58" s="135"/>
      <c r="D58" s="135">
        <f>'将来負担比率（分子）の構造'!I$49</f>
        <v>2803</v>
      </c>
      <c r="E58" s="135"/>
      <c r="F58" s="135"/>
      <c r="G58" s="135">
        <f>'将来負担比率（分子）の構造'!J$49</f>
        <v>2900</v>
      </c>
      <c r="H58" s="135"/>
      <c r="I58" s="135"/>
      <c r="J58" s="135">
        <f>'将来負担比率（分子）の構造'!K$49</f>
        <v>2943</v>
      </c>
      <c r="K58" s="135"/>
      <c r="L58" s="135"/>
      <c r="M58" s="135">
        <f>'将来負担比率（分子）の構造'!L$49</f>
        <v>3160</v>
      </c>
      <c r="N58" s="135"/>
      <c r="O58" s="135"/>
      <c r="P58" s="135">
        <f>'将来負担比率（分子）の構造'!M$49</f>
        <v>3264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398</v>
      </c>
      <c r="C62" s="135"/>
      <c r="D62" s="135"/>
      <c r="E62" s="135">
        <f>'将来負担比率（分子）の構造'!J$45</f>
        <v>384</v>
      </c>
      <c r="F62" s="135"/>
      <c r="G62" s="135"/>
      <c r="H62" s="135">
        <f>'将来負担比率（分子）の構造'!K$45</f>
        <v>419</v>
      </c>
      <c r="I62" s="135"/>
      <c r="J62" s="135"/>
      <c r="K62" s="135">
        <f>'将来負担比率（分子）の構造'!L$45</f>
        <v>360</v>
      </c>
      <c r="L62" s="135"/>
      <c r="M62" s="135"/>
      <c r="N62" s="135">
        <f>'将来負担比率（分子）の構造'!M$45</f>
        <v>342</v>
      </c>
      <c r="O62" s="135"/>
      <c r="P62" s="135"/>
    </row>
    <row r="63" spans="1:16">
      <c r="A63" s="135" t="s">
        <v>28</v>
      </c>
      <c r="B63" s="135">
        <f>'将来負担比率（分子）の構造'!I$44</f>
        <v>221</v>
      </c>
      <c r="C63" s="135"/>
      <c r="D63" s="135"/>
      <c r="E63" s="135">
        <f>'将来負担比率（分子）の構造'!J$44</f>
        <v>197</v>
      </c>
      <c r="F63" s="135"/>
      <c r="G63" s="135"/>
      <c r="H63" s="135">
        <f>'将来負担比率（分子）の構造'!K$44</f>
        <v>172</v>
      </c>
      <c r="I63" s="135"/>
      <c r="J63" s="135"/>
      <c r="K63" s="135">
        <f>'将来負担比率（分子）の構造'!L$44</f>
        <v>146</v>
      </c>
      <c r="L63" s="135"/>
      <c r="M63" s="135"/>
      <c r="N63" s="135">
        <f>'将来負担比率（分子）の構造'!M$44</f>
        <v>121</v>
      </c>
      <c r="O63" s="135"/>
      <c r="P63" s="135"/>
    </row>
    <row r="64" spans="1:16">
      <c r="A64" s="135" t="s">
        <v>27</v>
      </c>
      <c r="B64" s="135">
        <f>'将来負担比率（分子）の構造'!I$43</f>
        <v>2191</v>
      </c>
      <c r="C64" s="135"/>
      <c r="D64" s="135"/>
      <c r="E64" s="135">
        <f>'将来負担比率（分子）の構造'!J$43</f>
        <v>2063</v>
      </c>
      <c r="F64" s="135"/>
      <c r="G64" s="135"/>
      <c r="H64" s="135">
        <f>'将来負担比率（分子）の構造'!K$43</f>
        <v>2164</v>
      </c>
      <c r="I64" s="135"/>
      <c r="J64" s="135"/>
      <c r="K64" s="135">
        <f>'将来負担比率（分子）の構造'!L$43</f>
        <v>2223</v>
      </c>
      <c r="L64" s="135"/>
      <c r="M64" s="135"/>
      <c r="N64" s="135">
        <f>'将来負担比率（分子）の構造'!M$43</f>
        <v>2222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2323</v>
      </c>
      <c r="C66" s="135"/>
      <c r="D66" s="135"/>
      <c r="E66" s="135">
        <f>'将来負担比率（分子）の構造'!J$41</f>
        <v>2189</v>
      </c>
      <c r="F66" s="135"/>
      <c r="G66" s="135"/>
      <c r="H66" s="135">
        <f>'将来負担比率（分子）の構造'!K$41</f>
        <v>2435</v>
      </c>
      <c r="I66" s="135"/>
      <c r="J66" s="135"/>
      <c r="K66" s="135">
        <f>'将来負担比率（分子）の構造'!L$41</f>
        <v>2442</v>
      </c>
      <c r="L66" s="135"/>
      <c r="M66" s="135"/>
      <c r="N66" s="135">
        <f>'将来負担比率（分子）の構造'!M$41</f>
        <v>2292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193</v>
      </c>
      <c r="DI1" s="600"/>
      <c r="DJ1" s="600"/>
      <c r="DK1" s="600"/>
      <c r="DL1" s="600"/>
      <c r="DM1" s="600"/>
      <c r="DN1" s="601"/>
      <c r="DP1" s="599" t="s">
        <v>194</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196</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197</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199</v>
      </c>
      <c r="S4" s="603"/>
      <c r="T4" s="603"/>
      <c r="U4" s="603"/>
      <c r="V4" s="603"/>
      <c r="W4" s="603"/>
      <c r="X4" s="603"/>
      <c r="Y4" s="604"/>
      <c r="Z4" s="602" t="s">
        <v>200</v>
      </c>
      <c r="AA4" s="603"/>
      <c r="AB4" s="603"/>
      <c r="AC4" s="604"/>
      <c r="AD4" s="602" t="s">
        <v>201</v>
      </c>
      <c r="AE4" s="603"/>
      <c r="AF4" s="603"/>
      <c r="AG4" s="603"/>
      <c r="AH4" s="603"/>
      <c r="AI4" s="603"/>
      <c r="AJ4" s="603"/>
      <c r="AK4" s="604"/>
      <c r="AL4" s="602" t="s">
        <v>200</v>
      </c>
      <c r="AM4" s="603"/>
      <c r="AN4" s="603"/>
      <c r="AO4" s="604"/>
      <c r="AP4" s="608" t="s">
        <v>202</v>
      </c>
      <c r="AQ4" s="608"/>
      <c r="AR4" s="608"/>
      <c r="AS4" s="608"/>
      <c r="AT4" s="608"/>
      <c r="AU4" s="608"/>
      <c r="AV4" s="608"/>
      <c r="AW4" s="608"/>
      <c r="AX4" s="608"/>
      <c r="AY4" s="608"/>
      <c r="AZ4" s="608"/>
      <c r="BA4" s="608"/>
      <c r="BB4" s="608"/>
      <c r="BC4" s="608"/>
      <c r="BD4" s="608"/>
      <c r="BE4" s="608"/>
      <c r="BF4" s="608"/>
      <c r="BG4" s="608" t="s">
        <v>203</v>
      </c>
      <c r="BH4" s="608"/>
      <c r="BI4" s="608"/>
      <c r="BJ4" s="608"/>
      <c r="BK4" s="608"/>
      <c r="BL4" s="608"/>
      <c r="BM4" s="608"/>
      <c r="BN4" s="608"/>
      <c r="BO4" s="608" t="s">
        <v>200</v>
      </c>
      <c r="BP4" s="608"/>
      <c r="BQ4" s="608"/>
      <c r="BR4" s="608"/>
      <c r="BS4" s="608" t="s">
        <v>204</v>
      </c>
      <c r="BT4" s="608"/>
      <c r="BU4" s="608"/>
      <c r="BV4" s="608"/>
      <c r="BW4" s="608"/>
      <c r="BX4" s="608"/>
      <c r="BY4" s="608"/>
      <c r="BZ4" s="608"/>
      <c r="CA4" s="608"/>
      <c r="CB4" s="608"/>
      <c r="CD4" s="605" t="s">
        <v>205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206</v>
      </c>
      <c r="C5" s="610"/>
      <c r="D5" s="610"/>
      <c r="E5" s="610"/>
      <c r="F5" s="610"/>
      <c r="G5" s="610"/>
      <c r="H5" s="610"/>
      <c r="I5" s="610"/>
      <c r="J5" s="610"/>
      <c r="K5" s="610"/>
      <c r="L5" s="610"/>
      <c r="M5" s="610"/>
      <c r="N5" s="610"/>
      <c r="O5" s="610"/>
      <c r="P5" s="610"/>
      <c r="Q5" s="611"/>
      <c r="R5" s="612">
        <v>378241</v>
      </c>
      <c r="S5" s="613"/>
      <c r="T5" s="613"/>
      <c r="U5" s="613"/>
      <c r="V5" s="613"/>
      <c r="W5" s="613"/>
      <c r="X5" s="613"/>
      <c r="Y5" s="614"/>
      <c r="Z5" s="615">
        <v>12.3</v>
      </c>
      <c r="AA5" s="615"/>
      <c r="AB5" s="615"/>
      <c r="AC5" s="615"/>
      <c r="AD5" s="616">
        <v>378241</v>
      </c>
      <c r="AE5" s="616"/>
      <c r="AF5" s="616"/>
      <c r="AG5" s="616"/>
      <c r="AH5" s="616"/>
      <c r="AI5" s="616"/>
      <c r="AJ5" s="616"/>
      <c r="AK5" s="616"/>
      <c r="AL5" s="617">
        <v>21.3</v>
      </c>
      <c r="AM5" s="618"/>
      <c r="AN5" s="618"/>
      <c r="AO5" s="619"/>
      <c r="AP5" s="609" t="s">
        <v>207</v>
      </c>
      <c r="AQ5" s="610"/>
      <c r="AR5" s="610"/>
      <c r="AS5" s="610"/>
      <c r="AT5" s="610"/>
      <c r="AU5" s="610"/>
      <c r="AV5" s="610"/>
      <c r="AW5" s="610"/>
      <c r="AX5" s="610"/>
      <c r="AY5" s="610"/>
      <c r="AZ5" s="610"/>
      <c r="BA5" s="610"/>
      <c r="BB5" s="610"/>
      <c r="BC5" s="610"/>
      <c r="BD5" s="610"/>
      <c r="BE5" s="610"/>
      <c r="BF5" s="611"/>
      <c r="BG5" s="623">
        <v>362309</v>
      </c>
      <c r="BH5" s="624"/>
      <c r="BI5" s="624"/>
      <c r="BJ5" s="624"/>
      <c r="BK5" s="624"/>
      <c r="BL5" s="624"/>
      <c r="BM5" s="624"/>
      <c r="BN5" s="625"/>
      <c r="BO5" s="626">
        <v>95.8</v>
      </c>
      <c r="BP5" s="626"/>
      <c r="BQ5" s="626"/>
      <c r="BR5" s="626"/>
      <c r="BS5" s="627" t="s">
        <v>208</v>
      </c>
      <c r="BT5" s="627"/>
      <c r="BU5" s="627"/>
      <c r="BV5" s="627"/>
      <c r="BW5" s="627"/>
      <c r="BX5" s="627"/>
      <c r="BY5" s="627"/>
      <c r="BZ5" s="627"/>
      <c r="CA5" s="627"/>
      <c r="CB5" s="631"/>
      <c r="CD5" s="605" t="s">
        <v>202</v>
      </c>
      <c r="CE5" s="606"/>
      <c r="CF5" s="606"/>
      <c r="CG5" s="606"/>
      <c r="CH5" s="606"/>
      <c r="CI5" s="606"/>
      <c r="CJ5" s="606"/>
      <c r="CK5" s="606"/>
      <c r="CL5" s="606"/>
      <c r="CM5" s="606"/>
      <c r="CN5" s="606"/>
      <c r="CO5" s="606"/>
      <c r="CP5" s="606"/>
      <c r="CQ5" s="607"/>
      <c r="CR5" s="605" t="s">
        <v>209</v>
      </c>
      <c r="CS5" s="606"/>
      <c r="CT5" s="606"/>
      <c r="CU5" s="606"/>
      <c r="CV5" s="606"/>
      <c r="CW5" s="606"/>
      <c r="CX5" s="606"/>
      <c r="CY5" s="607"/>
      <c r="CZ5" s="605" t="s">
        <v>200</v>
      </c>
      <c r="DA5" s="606"/>
      <c r="DB5" s="606"/>
      <c r="DC5" s="607"/>
      <c r="DD5" s="605" t="s">
        <v>210</v>
      </c>
      <c r="DE5" s="606"/>
      <c r="DF5" s="606"/>
      <c r="DG5" s="606"/>
      <c r="DH5" s="606"/>
      <c r="DI5" s="606"/>
      <c r="DJ5" s="606"/>
      <c r="DK5" s="606"/>
      <c r="DL5" s="606"/>
      <c r="DM5" s="606"/>
      <c r="DN5" s="606"/>
      <c r="DO5" s="606"/>
      <c r="DP5" s="607"/>
      <c r="DQ5" s="605" t="s">
        <v>211</v>
      </c>
      <c r="DR5" s="606"/>
      <c r="DS5" s="606"/>
      <c r="DT5" s="606"/>
      <c r="DU5" s="606"/>
      <c r="DV5" s="606"/>
      <c r="DW5" s="606"/>
      <c r="DX5" s="606"/>
      <c r="DY5" s="606"/>
      <c r="DZ5" s="606"/>
      <c r="EA5" s="606"/>
      <c r="EB5" s="606"/>
      <c r="EC5" s="607"/>
    </row>
    <row r="6" spans="2:143" ht="11.25" customHeight="1">
      <c r="B6" s="620" t="s">
        <v>212</v>
      </c>
      <c r="C6" s="621"/>
      <c r="D6" s="621"/>
      <c r="E6" s="621"/>
      <c r="F6" s="621"/>
      <c r="G6" s="621"/>
      <c r="H6" s="621"/>
      <c r="I6" s="621"/>
      <c r="J6" s="621"/>
      <c r="K6" s="621"/>
      <c r="L6" s="621"/>
      <c r="M6" s="621"/>
      <c r="N6" s="621"/>
      <c r="O6" s="621"/>
      <c r="P6" s="621"/>
      <c r="Q6" s="622"/>
      <c r="R6" s="623">
        <v>22403</v>
      </c>
      <c r="S6" s="624"/>
      <c r="T6" s="624"/>
      <c r="U6" s="624"/>
      <c r="V6" s="624"/>
      <c r="W6" s="624"/>
      <c r="X6" s="624"/>
      <c r="Y6" s="625"/>
      <c r="Z6" s="626">
        <v>0.7</v>
      </c>
      <c r="AA6" s="626"/>
      <c r="AB6" s="626"/>
      <c r="AC6" s="626"/>
      <c r="AD6" s="627">
        <v>22403</v>
      </c>
      <c r="AE6" s="627"/>
      <c r="AF6" s="627"/>
      <c r="AG6" s="627"/>
      <c r="AH6" s="627"/>
      <c r="AI6" s="627"/>
      <c r="AJ6" s="627"/>
      <c r="AK6" s="627"/>
      <c r="AL6" s="628">
        <v>1.3</v>
      </c>
      <c r="AM6" s="629"/>
      <c r="AN6" s="629"/>
      <c r="AO6" s="630"/>
      <c r="AP6" s="620" t="s">
        <v>213</v>
      </c>
      <c r="AQ6" s="621"/>
      <c r="AR6" s="621"/>
      <c r="AS6" s="621"/>
      <c r="AT6" s="621"/>
      <c r="AU6" s="621"/>
      <c r="AV6" s="621"/>
      <c r="AW6" s="621"/>
      <c r="AX6" s="621"/>
      <c r="AY6" s="621"/>
      <c r="AZ6" s="621"/>
      <c r="BA6" s="621"/>
      <c r="BB6" s="621"/>
      <c r="BC6" s="621"/>
      <c r="BD6" s="621"/>
      <c r="BE6" s="621"/>
      <c r="BF6" s="622"/>
      <c r="BG6" s="623">
        <v>362309</v>
      </c>
      <c r="BH6" s="624"/>
      <c r="BI6" s="624"/>
      <c r="BJ6" s="624"/>
      <c r="BK6" s="624"/>
      <c r="BL6" s="624"/>
      <c r="BM6" s="624"/>
      <c r="BN6" s="625"/>
      <c r="BO6" s="626">
        <v>95.8</v>
      </c>
      <c r="BP6" s="626"/>
      <c r="BQ6" s="626"/>
      <c r="BR6" s="626"/>
      <c r="BS6" s="627" t="s">
        <v>208</v>
      </c>
      <c r="BT6" s="627"/>
      <c r="BU6" s="627"/>
      <c r="BV6" s="627"/>
      <c r="BW6" s="627"/>
      <c r="BX6" s="627"/>
      <c r="BY6" s="627"/>
      <c r="BZ6" s="627"/>
      <c r="CA6" s="627"/>
      <c r="CB6" s="631"/>
      <c r="CD6" s="634" t="s">
        <v>214</v>
      </c>
      <c r="CE6" s="635"/>
      <c r="CF6" s="635"/>
      <c r="CG6" s="635"/>
      <c r="CH6" s="635"/>
      <c r="CI6" s="635"/>
      <c r="CJ6" s="635"/>
      <c r="CK6" s="635"/>
      <c r="CL6" s="635"/>
      <c r="CM6" s="635"/>
      <c r="CN6" s="635"/>
      <c r="CO6" s="635"/>
      <c r="CP6" s="635"/>
      <c r="CQ6" s="636"/>
      <c r="CR6" s="623">
        <v>52900</v>
      </c>
      <c r="CS6" s="624"/>
      <c r="CT6" s="624"/>
      <c r="CU6" s="624"/>
      <c r="CV6" s="624"/>
      <c r="CW6" s="624"/>
      <c r="CX6" s="624"/>
      <c r="CY6" s="625"/>
      <c r="CZ6" s="626">
        <v>1.8</v>
      </c>
      <c r="DA6" s="626"/>
      <c r="DB6" s="626"/>
      <c r="DC6" s="626"/>
      <c r="DD6" s="632" t="s">
        <v>208</v>
      </c>
      <c r="DE6" s="624"/>
      <c r="DF6" s="624"/>
      <c r="DG6" s="624"/>
      <c r="DH6" s="624"/>
      <c r="DI6" s="624"/>
      <c r="DJ6" s="624"/>
      <c r="DK6" s="624"/>
      <c r="DL6" s="624"/>
      <c r="DM6" s="624"/>
      <c r="DN6" s="624"/>
      <c r="DO6" s="624"/>
      <c r="DP6" s="625"/>
      <c r="DQ6" s="632">
        <v>52900</v>
      </c>
      <c r="DR6" s="624"/>
      <c r="DS6" s="624"/>
      <c r="DT6" s="624"/>
      <c r="DU6" s="624"/>
      <c r="DV6" s="624"/>
      <c r="DW6" s="624"/>
      <c r="DX6" s="624"/>
      <c r="DY6" s="624"/>
      <c r="DZ6" s="624"/>
      <c r="EA6" s="624"/>
      <c r="EB6" s="624"/>
      <c r="EC6" s="633"/>
    </row>
    <row r="7" spans="2:143" ht="11.25" customHeight="1">
      <c r="B7" s="620" t="s">
        <v>215</v>
      </c>
      <c r="C7" s="621"/>
      <c r="D7" s="621"/>
      <c r="E7" s="621"/>
      <c r="F7" s="621"/>
      <c r="G7" s="621"/>
      <c r="H7" s="621"/>
      <c r="I7" s="621"/>
      <c r="J7" s="621"/>
      <c r="K7" s="621"/>
      <c r="L7" s="621"/>
      <c r="M7" s="621"/>
      <c r="N7" s="621"/>
      <c r="O7" s="621"/>
      <c r="P7" s="621"/>
      <c r="Q7" s="622"/>
      <c r="R7" s="623">
        <v>1060</v>
      </c>
      <c r="S7" s="624"/>
      <c r="T7" s="624"/>
      <c r="U7" s="624"/>
      <c r="V7" s="624"/>
      <c r="W7" s="624"/>
      <c r="X7" s="624"/>
      <c r="Y7" s="625"/>
      <c r="Z7" s="626">
        <v>0</v>
      </c>
      <c r="AA7" s="626"/>
      <c r="AB7" s="626"/>
      <c r="AC7" s="626"/>
      <c r="AD7" s="627">
        <v>1060</v>
      </c>
      <c r="AE7" s="627"/>
      <c r="AF7" s="627"/>
      <c r="AG7" s="627"/>
      <c r="AH7" s="627"/>
      <c r="AI7" s="627"/>
      <c r="AJ7" s="627"/>
      <c r="AK7" s="627"/>
      <c r="AL7" s="628">
        <v>0.1</v>
      </c>
      <c r="AM7" s="629"/>
      <c r="AN7" s="629"/>
      <c r="AO7" s="630"/>
      <c r="AP7" s="620" t="s">
        <v>216</v>
      </c>
      <c r="AQ7" s="621"/>
      <c r="AR7" s="621"/>
      <c r="AS7" s="621"/>
      <c r="AT7" s="621"/>
      <c r="AU7" s="621"/>
      <c r="AV7" s="621"/>
      <c r="AW7" s="621"/>
      <c r="AX7" s="621"/>
      <c r="AY7" s="621"/>
      <c r="AZ7" s="621"/>
      <c r="BA7" s="621"/>
      <c r="BB7" s="621"/>
      <c r="BC7" s="621"/>
      <c r="BD7" s="621"/>
      <c r="BE7" s="621"/>
      <c r="BF7" s="622"/>
      <c r="BG7" s="623">
        <v>127948</v>
      </c>
      <c r="BH7" s="624"/>
      <c r="BI7" s="624"/>
      <c r="BJ7" s="624"/>
      <c r="BK7" s="624"/>
      <c r="BL7" s="624"/>
      <c r="BM7" s="624"/>
      <c r="BN7" s="625"/>
      <c r="BO7" s="626">
        <v>33.799999999999997</v>
      </c>
      <c r="BP7" s="626"/>
      <c r="BQ7" s="626"/>
      <c r="BR7" s="626"/>
      <c r="BS7" s="627" t="s">
        <v>208</v>
      </c>
      <c r="BT7" s="627"/>
      <c r="BU7" s="627"/>
      <c r="BV7" s="627"/>
      <c r="BW7" s="627"/>
      <c r="BX7" s="627"/>
      <c r="BY7" s="627"/>
      <c r="BZ7" s="627"/>
      <c r="CA7" s="627"/>
      <c r="CB7" s="631"/>
      <c r="CD7" s="637" t="s">
        <v>217</v>
      </c>
      <c r="CE7" s="638"/>
      <c r="CF7" s="638"/>
      <c r="CG7" s="638"/>
      <c r="CH7" s="638"/>
      <c r="CI7" s="638"/>
      <c r="CJ7" s="638"/>
      <c r="CK7" s="638"/>
      <c r="CL7" s="638"/>
      <c r="CM7" s="638"/>
      <c r="CN7" s="638"/>
      <c r="CO7" s="638"/>
      <c r="CP7" s="638"/>
      <c r="CQ7" s="639"/>
      <c r="CR7" s="623">
        <v>659823</v>
      </c>
      <c r="CS7" s="624"/>
      <c r="CT7" s="624"/>
      <c r="CU7" s="624"/>
      <c r="CV7" s="624"/>
      <c r="CW7" s="624"/>
      <c r="CX7" s="624"/>
      <c r="CY7" s="625"/>
      <c r="CZ7" s="626">
        <v>22.3</v>
      </c>
      <c r="DA7" s="626"/>
      <c r="DB7" s="626"/>
      <c r="DC7" s="626"/>
      <c r="DD7" s="632">
        <v>12043</v>
      </c>
      <c r="DE7" s="624"/>
      <c r="DF7" s="624"/>
      <c r="DG7" s="624"/>
      <c r="DH7" s="624"/>
      <c r="DI7" s="624"/>
      <c r="DJ7" s="624"/>
      <c r="DK7" s="624"/>
      <c r="DL7" s="624"/>
      <c r="DM7" s="624"/>
      <c r="DN7" s="624"/>
      <c r="DO7" s="624"/>
      <c r="DP7" s="625"/>
      <c r="DQ7" s="632">
        <v>515000</v>
      </c>
      <c r="DR7" s="624"/>
      <c r="DS7" s="624"/>
      <c r="DT7" s="624"/>
      <c r="DU7" s="624"/>
      <c r="DV7" s="624"/>
      <c r="DW7" s="624"/>
      <c r="DX7" s="624"/>
      <c r="DY7" s="624"/>
      <c r="DZ7" s="624"/>
      <c r="EA7" s="624"/>
      <c r="EB7" s="624"/>
      <c r="EC7" s="633"/>
    </row>
    <row r="8" spans="2:143" ht="11.25" customHeight="1">
      <c r="B8" s="620" t="s">
        <v>218</v>
      </c>
      <c r="C8" s="621"/>
      <c r="D8" s="621"/>
      <c r="E8" s="621"/>
      <c r="F8" s="621"/>
      <c r="G8" s="621"/>
      <c r="H8" s="621"/>
      <c r="I8" s="621"/>
      <c r="J8" s="621"/>
      <c r="K8" s="621"/>
      <c r="L8" s="621"/>
      <c r="M8" s="621"/>
      <c r="N8" s="621"/>
      <c r="O8" s="621"/>
      <c r="P8" s="621"/>
      <c r="Q8" s="622"/>
      <c r="R8" s="623">
        <v>1529</v>
      </c>
      <c r="S8" s="624"/>
      <c r="T8" s="624"/>
      <c r="U8" s="624"/>
      <c r="V8" s="624"/>
      <c r="W8" s="624"/>
      <c r="X8" s="624"/>
      <c r="Y8" s="625"/>
      <c r="Z8" s="626">
        <v>0</v>
      </c>
      <c r="AA8" s="626"/>
      <c r="AB8" s="626"/>
      <c r="AC8" s="626"/>
      <c r="AD8" s="627">
        <v>1529</v>
      </c>
      <c r="AE8" s="627"/>
      <c r="AF8" s="627"/>
      <c r="AG8" s="627"/>
      <c r="AH8" s="627"/>
      <c r="AI8" s="627"/>
      <c r="AJ8" s="627"/>
      <c r="AK8" s="627"/>
      <c r="AL8" s="628">
        <v>0.1</v>
      </c>
      <c r="AM8" s="629"/>
      <c r="AN8" s="629"/>
      <c r="AO8" s="630"/>
      <c r="AP8" s="620" t="s">
        <v>219</v>
      </c>
      <c r="AQ8" s="621"/>
      <c r="AR8" s="621"/>
      <c r="AS8" s="621"/>
      <c r="AT8" s="621"/>
      <c r="AU8" s="621"/>
      <c r="AV8" s="621"/>
      <c r="AW8" s="621"/>
      <c r="AX8" s="621"/>
      <c r="AY8" s="621"/>
      <c r="AZ8" s="621"/>
      <c r="BA8" s="621"/>
      <c r="BB8" s="621"/>
      <c r="BC8" s="621"/>
      <c r="BD8" s="621"/>
      <c r="BE8" s="621"/>
      <c r="BF8" s="622"/>
      <c r="BG8" s="623">
        <v>6245</v>
      </c>
      <c r="BH8" s="624"/>
      <c r="BI8" s="624"/>
      <c r="BJ8" s="624"/>
      <c r="BK8" s="624"/>
      <c r="BL8" s="624"/>
      <c r="BM8" s="624"/>
      <c r="BN8" s="625"/>
      <c r="BO8" s="626">
        <v>1.7</v>
      </c>
      <c r="BP8" s="626"/>
      <c r="BQ8" s="626"/>
      <c r="BR8" s="626"/>
      <c r="BS8" s="632" t="s">
        <v>109</v>
      </c>
      <c r="BT8" s="624"/>
      <c r="BU8" s="624"/>
      <c r="BV8" s="624"/>
      <c r="BW8" s="624"/>
      <c r="BX8" s="624"/>
      <c r="BY8" s="624"/>
      <c r="BZ8" s="624"/>
      <c r="CA8" s="624"/>
      <c r="CB8" s="633"/>
      <c r="CD8" s="637" t="s">
        <v>220</v>
      </c>
      <c r="CE8" s="638"/>
      <c r="CF8" s="638"/>
      <c r="CG8" s="638"/>
      <c r="CH8" s="638"/>
      <c r="CI8" s="638"/>
      <c r="CJ8" s="638"/>
      <c r="CK8" s="638"/>
      <c r="CL8" s="638"/>
      <c r="CM8" s="638"/>
      <c r="CN8" s="638"/>
      <c r="CO8" s="638"/>
      <c r="CP8" s="638"/>
      <c r="CQ8" s="639"/>
      <c r="CR8" s="623">
        <v>675250</v>
      </c>
      <c r="CS8" s="624"/>
      <c r="CT8" s="624"/>
      <c r="CU8" s="624"/>
      <c r="CV8" s="624"/>
      <c r="CW8" s="624"/>
      <c r="CX8" s="624"/>
      <c r="CY8" s="625"/>
      <c r="CZ8" s="626">
        <v>22.9</v>
      </c>
      <c r="DA8" s="626"/>
      <c r="DB8" s="626"/>
      <c r="DC8" s="626"/>
      <c r="DD8" s="632">
        <v>5816</v>
      </c>
      <c r="DE8" s="624"/>
      <c r="DF8" s="624"/>
      <c r="DG8" s="624"/>
      <c r="DH8" s="624"/>
      <c r="DI8" s="624"/>
      <c r="DJ8" s="624"/>
      <c r="DK8" s="624"/>
      <c r="DL8" s="624"/>
      <c r="DM8" s="624"/>
      <c r="DN8" s="624"/>
      <c r="DO8" s="624"/>
      <c r="DP8" s="625"/>
      <c r="DQ8" s="632">
        <v>465920</v>
      </c>
      <c r="DR8" s="624"/>
      <c r="DS8" s="624"/>
      <c r="DT8" s="624"/>
      <c r="DU8" s="624"/>
      <c r="DV8" s="624"/>
      <c r="DW8" s="624"/>
      <c r="DX8" s="624"/>
      <c r="DY8" s="624"/>
      <c r="DZ8" s="624"/>
      <c r="EA8" s="624"/>
      <c r="EB8" s="624"/>
      <c r="EC8" s="633"/>
    </row>
    <row r="9" spans="2:143" ht="11.25" customHeight="1">
      <c r="B9" s="620" t="s">
        <v>221</v>
      </c>
      <c r="C9" s="621"/>
      <c r="D9" s="621"/>
      <c r="E9" s="621"/>
      <c r="F9" s="621"/>
      <c r="G9" s="621"/>
      <c r="H9" s="621"/>
      <c r="I9" s="621"/>
      <c r="J9" s="621"/>
      <c r="K9" s="621"/>
      <c r="L9" s="621"/>
      <c r="M9" s="621"/>
      <c r="N9" s="621"/>
      <c r="O9" s="621"/>
      <c r="P9" s="621"/>
      <c r="Q9" s="622"/>
      <c r="R9" s="623">
        <v>1303</v>
      </c>
      <c r="S9" s="624"/>
      <c r="T9" s="624"/>
      <c r="U9" s="624"/>
      <c r="V9" s="624"/>
      <c r="W9" s="624"/>
      <c r="X9" s="624"/>
      <c r="Y9" s="625"/>
      <c r="Z9" s="626">
        <v>0</v>
      </c>
      <c r="AA9" s="626"/>
      <c r="AB9" s="626"/>
      <c r="AC9" s="626"/>
      <c r="AD9" s="627">
        <v>1303</v>
      </c>
      <c r="AE9" s="627"/>
      <c r="AF9" s="627"/>
      <c r="AG9" s="627"/>
      <c r="AH9" s="627"/>
      <c r="AI9" s="627"/>
      <c r="AJ9" s="627"/>
      <c r="AK9" s="627"/>
      <c r="AL9" s="628">
        <v>0.1</v>
      </c>
      <c r="AM9" s="629"/>
      <c r="AN9" s="629"/>
      <c r="AO9" s="630"/>
      <c r="AP9" s="620" t="s">
        <v>222</v>
      </c>
      <c r="AQ9" s="621"/>
      <c r="AR9" s="621"/>
      <c r="AS9" s="621"/>
      <c r="AT9" s="621"/>
      <c r="AU9" s="621"/>
      <c r="AV9" s="621"/>
      <c r="AW9" s="621"/>
      <c r="AX9" s="621"/>
      <c r="AY9" s="621"/>
      <c r="AZ9" s="621"/>
      <c r="BA9" s="621"/>
      <c r="BB9" s="621"/>
      <c r="BC9" s="621"/>
      <c r="BD9" s="621"/>
      <c r="BE9" s="621"/>
      <c r="BF9" s="622"/>
      <c r="BG9" s="623">
        <v>104505</v>
      </c>
      <c r="BH9" s="624"/>
      <c r="BI9" s="624"/>
      <c r="BJ9" s="624"/>
      <c r="BK9" s="624"/>
      <c r="BL9" s="624"/>
      <c r="BM9" s="624"/>
      <c r="BN9" s="625"/>
      <c r="BO9" s="626">
        <v>27.6</v>
      </c>
      <c r="BP9" s="626"/>
      <c r="BQ9" s="626"/>
      <c r="BR9" s="626"/>
      <c r="BS9" s="632" t="s">
        <v>109</v>
      </c>
      <c r="BT9" s="624"/>
      <c r="BU9" s="624"/>
      <c r="BV9" s="624"/>
      <c r="BW9" s="624"/>
      <c r="BX9" s="624"/>
      <c r="BY9" s="624"/>
      <c r="BZ9" s="624"/>
      <c r="CA9" s="624"/>
      <c r="CB9" s="633"/>
      <c r="CD9" s="637" t="s">
        <v>223</v>
      </c>
      <c r="CE9" s="638"/>
      <c r="CF9" s="638"/>
      <c r="CG9" s="638"/>
      <c r="CH9" s="638"/>
      <c r="CI9" s="638"/>
      <c r="CJ9" s="638"/>
      <c r="CK9" s="638"/>
      <c r="CL9" s="638"/>
      <c r="CM9" s="638"/>
      <c r="CN9" s="638"/>
      <c r="CO9" s="638"/>
      <c r="CP9" s="638"/>
      <c r="CQ9" s="639"/>
      <c r="CR9" s="623">
        <v>218281</v>
      </c>
      <c r="CS9" s="624"/>
      <c r="CT9" s="624"/>
      <c r="CU9" s="624"/>
      <c r="CV9" s="624"/>
      <c r="CW9" s="624"/>
      <c r="CX9" s="624"/>
      <c r="CY9" s="625"/>
      <c r="CZ9" s="626">
        <v>7.4</v>
      </c>
      <c r="DA9" s="626"/>
      <c r="DB9" s="626"/>
      <c r="DC9" s="626"/>
      <c r="DD9" s="632">
        <v>332</v>
      </c>
      <c r="DE9" s="624"/>
      <c r="DF9" s="624"/>
      <c r="DG9" s="624"/>
      <c r="DH9" s="624"/>
      <c r="DI9" s="624"/>
      <c r="DJ9" s="624"/>
      <c r="DK9" s="624"/>
      <c r="DL9" s="624"/>
      <c r="DM9" s="624"/>
      <c r="DN9" s="624"/>
      <c r="DO9" s="624"/>
      <c r="DP9" s="625"/>
      <c r="DQ9" s="632">
        <v>203754</v>
      </c>
      <c r="DR9" s="624"/>
      <c r="DS9" s="624"/>
      <c r="DT9" s="624"/>
      <c r="DU9" s="624"/>
      <c r="DV9" s="624"/>
      <c r="DW9" s="624"/>
      <c r="DX9" s="624"/>
      <c r="DY9" s="624"/>
      <c r="DZ9" s="624"/>
      <c r="EA9" s="624"/>
      <c r="EB9" s="624"/>
      <c r="EC9" s="633"/>
    </row>
    <row r="10" spans="2:143" ht="11.25" customHeight="1">
      <c r="B10" s="620" t="s">
        <v>224</v>
      </c>
      <c r="C10" s="621"/>
      <c r="D10" s="621"/>
      <c r="E10" s="621"/>
      <c r="F10" s="621"/>
      <c r="G10" s="621"/>
      <c r="H10" s="621"/>
      <c r="I10" s="621"/>
      <c r="J10" s="621"/>
      <c r="K10" s="621"/>
      <c r="L10" s="621"/>
      <c r="M10" s="621"/>
      <c r="N10" s="621"/>
      <c r="O10" s="621"/>
      <c r="P10" s="621"/>
      <c r="Q10" s="622"/>
      <c r="R10" s="623">
        <v>78528</v>
      </c>
      <c r="S10" s="624"/>
      <c r="T10" s="624"/>
      <c r="U10" s="624"/>
      <c r="V10" s="624"/>
      <c r="W10" s="624"/>
      <c r="X10" s="624"/>
      <c r="Y10" s="625"/>
      <c r="Z10" s="626">
        <v>2.6</v>
      </c>
      <c r="AA10" s="626"/>
      <c r="AB10" s="626"/>
      <c r="AC10" s="626"/>
      <c r="AD10" s="627">
        <v>78528</v>
      </c>
      <c r="AE10" s="627"/>
      <c r="AF10" s="627"/>
      <c r="AG10" s="627"/>
      <c r="AH10" s="627"/>
      <c r="AI10" s="627"/>
      <c r="AJ10" s="627"/>
      <c r="AK10" s="627"/>
      <c r="AL10" s="628">
        <v>4.4000000000000004</v>
      </c>
      <c r="AM10" s="629"/>
      <c r="AN10" s="629"/>
      <c r="AO10" s="630"/>
      <c r="AP10" s="620" t="s">
        <v>225</v>
      </c>
      <c r="AQ10" s="621"/>
      <c r="AR10" s="621"/>
      <c r="AS10" s="621"/>
      <c r="AT10" s="621"/>
      <c r="AU10" s="621"/>
      <c r="AV10" s="621"/>
      <c r="AW10" s="621"/>
      <c r="AX10" s="621"/>
      <c r="AY10" s="621"/>
      <c r="AZ10" s="621"/>
      <c r="BA10" s="621"/>
      <c r="BB10" s="621"/>
      <c r="BC10" s="621"/>
      <c r="BD10" s="621"/>
      <c r="BE10" s="621"/>
      <c r="BF10" s="622"/>
      <c r="BG10" s="623">
        <v>12330</v>
      </c>
      <c r="BH10" s="624"/>
      <c r="BI10" s="624"/>
      <c r="BJ10" s="624"/>
      <c r="BK10" s="624"/>
      <c r="BL10" s="624"/>
      <c r="BM10" s="624"/>
      <c r="BN10" s="625"/>
      <c r="BO10" s="626">
        <v>3.3</v>
      </c>
      <c r="BP10" s="626"/>
      <c r="BQ10" s="626"/>
      <c r="BR10" s="626"/>
      <c r="BS10" s="632" t="s">
        <v>109</v>
      </c>
      <c r="BT10" s="624"/>
      <c r="BU10" s="624"/>
      <c r="BV10" s="624"/>
      <c r="BW10" s="624"/>
      <c r="BX10" s="624"/>
      <c r="BY10" s="624"/>
      <c r="BZ10" s="624"/>
      <c r="CA10" s="624"/>
      <c r="CB10" s="633"/>
      <c r="CD10" s="637" t="s">
        <v>226</v>
      </c>
      <c r="CE10" s="638"/>
      <c r="CF10" s="638"/>
      <c r="CG10" s="638"/>
      <c r="CH10" s="638"/>
      <c r="CI10" s="638"/>
      <c r="CJ10" s="638"/>
      <c r="CK10" s="638"/>
      <c r="CL10" s="638"/>
      <c r="CM10" s="638"/>
      <c r="CN10" s="638"/>
      <c r="CO10" s="638"/>
      <c r="CP10" s="638"/>
      <c r="CQ10" s="639"/>
      <c r="CR10" s="623">
        <v>1152</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114</v>
      </c>
      <c r="DR10" s="624"/>
      <c r="DS10" s="624"/>
      <c r="DT10" s="624"/>
      <c r="DU10" s="624"/>
      <c r="DV10" s="624"/>
      <c r="DW10" s="624"/>
      <c r="DX10" s="624"/>
      <c r="DY10" s="624"/>
      <c r="DZ10" s="624"/>
      <c r="EA10" s="624"/>
      <c r="EB10" s="624"/>
      <c r="EC10" s="633"/>
    </row>
    <row r="11" spans="2:143" ht="11.25" customHeight="1">
      <c r="B11" s="620" t="s">
        <v>227</v>
      </c>
      <c r="C11" s="621"/>
      <c r="D11" s="621"/>
      <c r="E11" s="621"/>
      <c r="F11" s="621"/>
      <c r="G11" s="621"/>
      <c r="H11" s="621"/>
      <c r="I11" s="621"/>
      <c r="J11" s="621"/>
      <c r="K11" s="621"/>
      <c r="L11" s="621"/>
      <c r="M11" s="621"/>
      <c r="N11" s="621"/>
      <c r="O11" s="621"/>
      <c r="P11" s="621"/>
      <c r="Q11" s="622"/>
      <c r="R11" s="623">
        <v>40092</v>
      </c>
      <c r="S11" s="624"/>
      <c r="T11" s="624"/>
      <c r="U11" s="624"/>
      <c r="V11" s="624"/>
      <c r="W11" s="624"/>
      <c r="X11" s="624"/>
      <c r="Y11" s="625"/>
      <c r="Z11" s="626">
        <v>1.3</v>
      </c>
      <c r="AA11" s="626"/>
      <c r="AB11" s="626"/>
      <c r="AC11" s="626"/>
      <c r="AD11" s="627">
        <v>40092</v>
      </c>
      <c r="AE11" s="627"/>
      <c r="AF11" s="627"/>
      <c r="AG11" s="627"/>
      <c r="AH11" s="627"/>
      <c r="AI11" s="627"/>
      <c r="AJ11" s="627"/>
      <c r="AK11" s="627"/>
      <c r="AL11" s="628">
        <v>2.2999999999999998</v>
      </c>
      <c r="AM11" s="629"/>
      <c r="AN11" s="629"/>
      <c r="AO11" s="630"/>
      <c r="AP11" s="620" t="s">
        <v>228</v>
      </c>
      <c r="AQ11" s="621"/>
      <c r="AR11" s="621"/>
      <c r="AS11" s="621"/>
      <c r="AT11" s="621"/>
      <c r="AU11" s="621"/>
      <c r="AV11" s="621"/>
      <c r="AW11" s="621"/>
      <c r="AX11" s="621"/>
      <c r="AY11" s="621"/>
      <c r="AZ11" s="621"/>
      <c r="BA11" s="621"/>
      <c r="BB11" s="621"/>
      <c r="BC11" s="621"/>
      <c r="BD11" s="621"/>
      <c r="BE11" s="621"/>
      <c r="BF11" s="622"/>
      <c r="BG11" s="623">
        <v>4868</v>
      </c>
      <c r="BH11" s="624"/>
      <c r="BI11" s="624"/>
      <c r="BJ11" s="624"/>
      <c r="BK11" s="624"/>
      <c r="BL11" s="624"/>
      <c r="BM11" s="624"/>
      <c r="BN11" s="625"/>
      <c r="BO11" s="626">
        <v>1.3</v>
      </c>
      <c r="BP11" s="626"/>
      <c r="BQ11" s="626"/>
      <c r="BR11" s="626"/>
      <c r="BS11" s="632" t="s">
        <v>109</v>
      </c>
      <c r="BT11" s="624"/>
      <c r="BU11" s="624"/>
      <c r="BV11" s="624"/>
      <c r="BW11" s="624"/>
      <c r="BX11" s="624"/>
      <c r="BY11" s="624"/>
      <c r="BZ11" s="624"/>
      <c r="CA11" s="624"/>
      <c r="CB11" s="633"/>
      <c r="CD11" s="637" t="s">
        <v>229</v>
      </c>
      <c r="CE11" s="638"/>
      <c r="CF11" s="638"/>
      <c r="CG11" s="638"/>
      <c r="CH11" s="638"/>
      <c r="CI11" s="638"/>
      <c r="CJ11" s="638"/>
      <c r="CK11" s="638"/>
      <c r="CL11" s="638"/>
      <c r="CM11" s="638"/>
      <c r="CN11" s="638"/>
      <c r="CO11" s="638"/>
      <c r="CP11" s="638"/>
      <c r="CQ11" s="639"/>
      <c r="CR11" s="623">
        <v>223479</v>
      </c>
      <c r="CS11" s="624"/>
      <c r="CT11" s="624"/>
      <c r="CU11" s="624"/>
      <c r="CV11" s="624"/>
      <c r="CW11" s="624"/>
      <c r="CX11" s="624"/>
      <c r="CY11" s="625"/>
      <c r="CZ11" s="626">
        <v>7.6</v>
      </c>
      <c r="DA11" s="626"/>
      <c r="DB11" s="626"/>
      <c r="DC11" s="626"/>
      <c r="DD11" s="632">
        <v>86225</v>
      </c>
      <c r="DE11" s="624"/>
      <c r="DF11" s="624"/>
      <c r="DG11" s="624"/>
      <c r="DH11" s="624"/>
      <c r="DI11" s="624"/>
      <c r="DJ11" s="624"/>
      <c r="DK11" s="624"/>
      <c r="DL11" s="624"/>
      <c r="DM11" s="624"/>
      <c r="DN11" s="624"/>
      <c r="DO11" s="624"/>
      <c r="DP11" s="625"/>
      <c r="DQ11" s="632">
        <v>76850</v>
      </c>
      <c r="DR11" s="624"/>
      <c r="DS11" s="624"/>
      <c r="DT11" s="624"/>
      <c r="DU11" s="624"/>
      <c r="DV11" s="624"/>
      <c r="DW11" s="624"/>
      <c r="DX11" s="624"/>
      <c r="DY11" s="624"/>
      <c r="DZ11" s="624"/>
      <c r="EA11" s="624"/>
      <c r="EB11" s="624"/>
      <c r="EC11" s="633"/>
    </row>
    <row r="12" spans="2:143" ht="11.25" customHeight="1">
      <c r="B12" s="620" t="s">
        <v>230</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231</v>
      </c>
      <c r="AQ12" s="621"/>
      <c r="AR12" s="621"/>
      <c r="AS12" s="621"/>
      <c r="AT12" s="621"/>
      <c r="AU12" s="621"/>
      <c r="AV12" s="621"/>
      <c r="AW12" s="621"/>
      <c r="AX12" s="621"/>
      <c r="AY12" s="621"/>
      <c r="AZ12" s="621"/>
      <c r="BA12" s="621"/>
      <c r="BB12" s="621"/>
      <c r="BC12" s="621"/>
      <c r="BD12" s="621"/>
      <c r="BE12" s="621"/>
      <c r="BF12" s="622"/>
      <c r="BG12" s="623">
        <v>179969</v>
      </c>
      <c r="BH12" s="624"/>
      <c r="BI12" s="624"/>
      <c r="BJ12" s="624"/>
      <c r="BK12" s="624"/>
      <c r="BL12" s="624"/>
      <c r="BM12" s="624"/>
      <c r="BN12" s="625"/>
      <c r="BO12" s="626">
        <v>47.6</v>
      </c>
      <c r="BP12" s="626"/>
      <c r="BQ12" s="626"/>
      <c r="BR12" s="626"/>
      <c r="BS12" s="632" t="s">
        <v>109</v>
      </c>
      <c r="BT12" s="624"/>
      <c r="BU12" s="624"/>
      <c r="BV12" s="624"/>
      <c r="BW12" s="624"/>
      <c r="BX12" s="624"/>
      <c r="BY12" s="624"/>
      <c r="BZ12" s="624"/>
      <c r="CA12" s="624"/>
      <c r="CB12" s="633"/>
      <c r="CD12" s="637" t="s">
        <v>232</v>
      </c>
      <c r="CE12" s="638"/>
      <c r="CF12" s="638"/>
      <c r="CG12" s="638"/>
      <c r="CH12" s="638"/>
      <c r="CI12" s="638"/>
      <c r="CJ12" s="638"/>
      <c r="CK12" s="638"/>
      <c r="CL12" s="638"/>
      <c r="CM12" s="638"/>
      <c r="CN12" s="638"/>
      <c r="CO12" s="638"/>
      <c r="CP12" s="638"/>
      <c r="CQ12" s="639"/>
      <c r="CR12" s="623">
        <v>2581</v>
      </c>
      <c r="CS12" s="624"/>
      <c r="CT12" s="624"/>
      <c r="CU12" s="624"/>
      <c r="CV12" s="624"/>
      <c r="CW12" s="624"/>
      <c r="CX12" s="624"/>
      <c r="CY12" s="625"/>
      <c r="CZ12" s="626">
        <v>0.1</v>
      </c>
      <c r="DA12" s="626"/>
      <c r="DB12" s="626"/>
      <c r="DC12" s="626"/>
      <c r="DD12" s="632" t="s">
        <v>109</v>
      </c>
      <c r="DE12" s="624"/>
      <c r="DF12" s="624"/>
      <c r="DG12" s="624"/>
      <c r="DH12" s="624"/>
      <c r="DI12" s="624"/>
      <c r="DJ12" s="624"/>
      <c r="DK12" s="624"/>
      <c r="DL12" s="624"/>
      <c r="DM12" s="624"/>
      <c r="DN12" s="624"/>
      <c r="DO12" s="624"/>
      <c r="DP12" s="625"/>
      <c r="DQ12" s="632">
        <v>2446</v>
      </c>
      <c r="DR12" s="624"/>
      <c r="DS12" s="624"/>
      <c r="DT12" s="624"/>
      <c r="DU12" s="624"/>
      <c r="DV12" s="624"/>
      <c r="DW12" s="624"/>
      <c r="DX12" s="624"/>
      <c r="DY12" s="624"/>
      <c r="DZ12" s="624"/>
      <c r="EA12" s="624"/>
      <c r="EB12" s="624"/>
      <c r="EC12" s="633"/>
    </row>
    <row r="13" spans="2:143" ht="11.25" customHeight="1">
      <c r="B13" s="620" t="s">
        <v>233</v>
      </c>
      <c r="C13" s="621"/>
      <c r="D13" s="621"/>
      <c r="E13" s="621"/>
      <c r="F13" s="621"/>
      <c r="G13" s="621"/>
      <c r="H13" s="621"/>
      <c r="I13" s="621"/>
      <c r="J13" s="621"/>
      <c r="K13" s="621"/>
      <c r="L13" s="621"/>
      <c r="M13" s="621"/>
      <c r="N13" s="621"/>
      <c r="O13" s="621"/>
      <c r="P13" s="621"/>
      <c r="Q13" s="622"/>
      <c r="R13" s="623">
        <v>2950</v>
      </c>
      <c r="S13" s="624"/>
      <c r="T13" s="624"/>
      <c r="U13" s="624"/>
      <c r="V13" s="624"/>
      <c r="W13" s="624"/>
      <c r="X13" s="624"/>
      <c r="Y13" s="625"/>
      <c r="Z13" s="626">
        <v>0.1</v>
      </c>
      <c r="AA13" s="626"/>
      <c r="AB13" s="626"/>
      <c r="AC13" s="626"/>
      <c r="AD13" s="627">
        <v>2950</v>
      </c>
      <c r="AE13" s="627"/>
      <c r="AF13" s="627"/>
      <c r="AG13" s="627"/>
      <c r="AH13" s="627"/>
      <c r="AI13" s="627"/>
      <c r="AJ13" s="627"/>
      <c r="AK13" s="627"/>
      <c r="AL13" s="628">
        <v>0.2</v>
      </c>
      <c r="AM13" s="629"/>
      <c r="AN13" s="629"/>
      <c r="AO13" s="630"/>
      <c r="AP13" s="620" t="s">
        <v>234</v>
      </c>
      <c r="AQ13" s="621"/>
      <c r="AR13" s="621"/>
      <c r="AS13" s="621"/>
      <c r="AT13" s="621"/>
      <c r="AU13" s="621"/>
      <c r="AV13" s="621"/>
      <c r="AW13" s="621"/>
      <c r="AX13" s="621"/>
      <c r="AY13" s="621"/>
      <c r="AZ13" s="621"/>
      <c r="BA13" s="621"/>
      <c r="BB13" s="621"/>
      <c r="BC13" s="621"/>
      <c r="BD13" s="621"/>
      <c r="BE13" s="621"/>
      <c r="BF13" s="622"/>
      <c r="BG13" s="623">
        <v>179969</v>
      </c>
      <c r="BH13" s="624"/>
      <c r="BI13" s="624"/>
      <c r="BJ13" s="624"/>
      <c r="BK13" s="624"/>
      <c r="BL13" s="624"/>
      <c r="BM13" s="624"/>
      <c r="BN13" s="625"/>
      <c r="BO13" s="626">
        <v>47.6</v>
      </c>
      <c r="BP13" s="626"/>
      <c r="BQ13" s="626"/>
      <c r="BR13" s="626"/>
      <c r="BS13" s="632" t="s">
        <v>109</v>
      </c>
      <c r="BT13" s="624"/>
      <c r="BU13" s="624"/>
      <c r="BV13" s="624"/>
      <c r="BW13" s="624"/>
      <c r="BX13" s="624"/>
      <c r="BY13" s="624"/>
      <c r="BZ13" s="624"/>
      <c r="CA13" s="624"/>
      <c r="CB13" s="633"/>
      <c r="CD13" s="637" t="s">
        <v>235</v>
      </c>
      <c r="CE13" s="638"/>
      <c r="CF13" s="638"/>
      <c r="CG13" s="638"/>
      <c r="CH13" s="638"/>
      <c r="CI13" s="638"/>
      <c r="CJ13" s="638"/>
      <c r="CK13" s="638"/>
      <c r="CL13" s="638"/>
      <c r="CM13" s="638"/>
      <c r="CN13" s="638"/>
      <c r="CO13" s="638"/>
      <c r="CP13" s="638"/>
      <c r="CQ13" s="639"/>
      <c r="CR13" s="623">
        <v>325100</v>
      </c>
      <c r="CS13" s="624"/>
      <c r="CT13" s="624"/>
      <c r="CU13" s="624"/>
      <c r="CV13" s="624"/>
      <c r="CW13" s="624"/>
      <c r="CX13" s="624"/>
      <c r="CY13" s="625"/>
      <c r="CZ13" s="626">
        <v>11</v>
      </c>
      <c r="DA13" s="626"/>
      <c r="DB13" s="626"/>
      <c r="DC13" s="626"/>
      <c r="DD13" s="632">
        <v>124356</v>
      </c>
      <c r="DE13" s="624"/>
      <c r="DF13" s="624"/>
      <c r="DG13" s="624"/>
      <c r="DH13" s="624"/>
      <c r="DI13" s="624"/>
      <c r="DJ13" s="624"/>
      <c r="DK13" s="624"/>
      <c r="DL13" s="624"/>
      <c r="DM13" s="624"/>
      <c r="DN13" s="624"/>
      <c r="DO13" s="624"/>
      <c r="DP13" s="625"/>
      <c r="DQ13" s="632">
        <v>230034</v>
      </c>
      <c r="DR13" s="624"/>
      <c r="DS13" s="624"/>
      <c r="DT13" s="624"/>
      <c r="DU13" s="624"/>
      <c r="DV13" s="624"/>
      <c r="DW13" s="624"/>
      <c r="DX13" s="624"/>
      <c r="DY13" s="624"/>
      <c r="DZ13" s="624"/>
      <c r="EA13" s="624"/>
      <c r="EB13" s="624"/>
      <c r="EC13" s="633"/>
    </row>
    <row r="14" spans="2:143" ht="11.25" customHeight="1">
      <c r="B14" s="620" t="s">
        <v>236</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237</v>
      </c>
      <c r="AQ14" s="621"/>
      <c r="AR14" s="621"/>
      <c r="AS14" s="621"/>
      <c r="AT14" s="621"/>
      <c r="AU14" s="621"/>
      <c r="AV14" s="621"/>
      <c r="AW14" s="621"/>
      <c r="AX14" s="621"/>
      <c r="AY14" s="621"/>
      <c r="AZ14" s="621"/>
      <c r="BA14" s="621"/>
      <c r="BB14" s="621"/>
      <c r="BC14" s="621"/>
      <c r="BD14" s="621"/>
      <c r="BE14" s="621"/>
      <c r="BF14" s="622"/>
      <c r="BG14" s="623">
        <v>11647</v>
      </c>
      <c r="BH14" s="624"/>
      <c r="BI14" s="624"/>
      <c r="BJ14" s="624"/>
      <c r="BK14" s="624"/>
      <c r="BL14" s="624"/>
      <c r="BM14" s="624"/>
      <c r="BN14" s="625"/>
      <c r="BO14" s="626">
        <v>3.1</v>
      </c>
      <c r="BP14" s="626"/>
      <c r="BQ14" s="626"/>
      <c r="BR14" s="626"/>
      <c r="BS14" s="632" t="s">
        <v>109</v>
      </c>
      <c r="BT14" s="624"/>
      <c r="BU14" s="624"/>
      <c r="BV14" s="624"/>
      <c r="BW14" s="624"/>
      <c r="BX14" s="624"/>
      <c r="BY14" s="624"/>
      <c r="BZ14" s="624"/>
      <c r="CA14" s="624"/>
      <c r="CB14" s="633"/>
      <c r="CD14" s="637" t="s">
        <v>238</v>
      </c>
      <c r="CE14" s="638"/>
      <c r="CF14" s="638"/>
      <c r="CG14" s="638"/>
      <c r="CH14" s="638"/>
      <c r="CI14" s="638"/>
      <c r="CJ14" s="638"/>
      <c r="CK14" s="638"/>
      <c r="CL14" s="638"/>
      <c r="CM14" s="638"/>
      <c r="CN14" s="638"/>
      <c r="CO14" s="638"/>
      <c r="CP14" s="638"/>
      <c r="CQ14" s="639"/>
      <c r="CR14" s="623">
        <v>175809</v>
      </c>
      <c r="CS14" s="624"/>
      <c r="CT14" s="624"/>
      <c r="CU14" s="624"/>
      <c r="CV14" s="624"/>
      <c r="CW14" s="624"/>
      <c r="CX14" s="624"/>
      <c r="CY14" s="625"/>
      <c r="CZ14" s="626">
        <v>6</v>
      </c>
      <c r="DA14" s="626"/>
      <c r="DB14" s="626"/>
      <c r="DC14" s="626"/>
      <c r="DD14" s="632">
        <v>74074</v>
      </c>
      <c r="DE14" s="624"/>
      <c r="DF14" s="624"/>
      <c r="DG14" s="624"/>
      <c r="DH14" s="624"/>
      <c r="DI14" s="624"/>
      <c r="DJ14" s="624"/>
      <c r="DK14" s="624"/>
      <c r="DL14" s="624"/>
      <c r="DM14" s="624"/>
      <c r="DN14" s="624"/>
      <c r="DO14" s="624"/>
      <c r="DP14" s="625"/>
      <c r="DQ14" s="632">
        <v>102355</v>
      </c>
      <c r="DR14" s="624"/>
      <c r="DS14" s="624"/>
      <c r="DT14" s="624"/>
      <c r="DU14" s="624"/>
      <c r="DV14" s="624"/>
      <c r="DW14" s="624"/>
      <c r="DX14" s="624"/>
      <c r="DY14" s="624"/>
      <c r="DZ14" s="624"/>
      <c r="EA14" s="624"/>
      <c r="EB14" s="624"/>
      <c r="EC14" s="633"/>
    </row>
    <row r="15" spans="2:143" ht="11.25" customHeight="1">
      <c r="B15" s="620" t="s">
        <v>239</v>
      </c>
      <c r="C15" s="621"/>
      <c r="D15" s="621"/>
      <c r="E15" s="621"/>
      <c r="F15" s="621"/>
      <c r="G15" s="621"/>
      <c r="H15" s="621"/>
      <c r="I15" s="621"/>
      <c r="J15" s="621"/>
      <c r="K15" s="621"/>
      <c r="L15" s="621"/>
      <c r="M15" s="621"/>
      <c r="N15" s="621"/>
      <c r="O15" s="621"/>
      <c r="P15" s="621"/>
      <c r="Q15" s="622"/>
      <c r="R15" s="623">
        <v>1310</v>
      </c>
      <c r="S15" s="624"/>
      <c r="T15" s="624"/>
      <c r="U15" s="624"/>
      <c r="V15" s="624"/>
      <c r="W15" s="624"/>
      <c r="X15" s="624"/>
      <c r="Y15" s="625"/>
      <c r="Z15" s="626">
        <v>0</v>
      </c>
      <c r="AA15" s="626"/>
      <c r="AB15" s="626"/>
      <c r="AC15" s="626"/>
      <c r="AD15" s="627">
        <v>1310</v>
      </c>
      <c r="AE15" s="627"/>
      <c r="AF15" s="627"/>
      <c r="AG15" s="627"/>
      <c r="AH15" s="627"/>
      <c r="AI15" s="627"/>
      <c r="AJ15" s="627"/>
      <c r="AK15" s="627"/>
      <c r="AL15" s="628">
        <v>0.1</v>
      </c>
      <c r="AM15" s="629"/>
      <c r="AN15" s="629"/>
      <c r="AO15" s="630"/>
      <c r="AP15" s="620" t="s">
        <v>240</v>
      </c>
      <c r="AQ15" s="621"/>
      <c r="AR15" s="621"/>
      <c r="AS15" s="621"/>
      <c r="AT15" s="621"/>
      <c r="AU15" s="621"/>
      <c r="AV15" s="621"/>
      <c r="AW15" s="621"/>
      <c r="AX15" s="621"/>
      <c r="AY15" s="621"/>
      <c r="AZ15" s="621"/>
      <c r="BA15" s="621"/>
      <c r="BB15" s="621"/>
      <c r="BC15" s="621"/>
      <c r="BD15" s="621"/>
      <c r="BE15" s="621"/>
      <c r="BF15" s="622"/>
      <c r="BG15" s="623">
        <v>42745</v>
      </c>
      <c r="BH15" s="624"/>
      <c r="BI15" s="624"/>
      <c r="BJ15" s="624"/>
      <c r="BK15" s="624"/>
      <c r="BL15" s="624"/>
      <c r="BM15" s="624"/>
      <c r="BN15" s="625"/>
      <c r="BO15" s="626">
        <v>11.3</v>
      </c>
      <c r="BP15" s="626"/>
      <c r="BQ15" s="626"/>
      <c r="BR15" s="626"/>
      <c r="BS15" s="632" t="s">
        <v>109</v>
      </c>
      <c r="BT15" s="624"/>
      <c r="BU15" s="624"/>
      <c r="BV15" s="624"/>
      <c r="BW15" s="624"/>
      <c r="BX15" s="624"/>
      <c r="BY15" s="624"/>
      <c r="BZ15" s="624"/>
      <c r="CA15" s="624"/>
      <c r="CB15" s="633"/>
      <c r="CD15" s="637" t="s">
        <v>241</v>
      </c>
      <c r="CE15" s="638"/>
      <c r="CF15" s="638"/>
      <c r="CG15" s="638"/>
      <c r="CH15" s="638"/>
      <c r="CI15" s="638"/>
      <c r="CJ15" s="638"/>
      <c r="CK15" s="638"/>
      <c r="CL15" s="638"/>
      <c r="CM15" s="638"/>
      <c r="CN15" s="638"/>
      <c r="CO15" s="638"/>
      <c r="CP15" s="638"/>
      <c r="CQ15" s="639"/>
      <c r="CR15" s="623">
        <v>238358</v>
      </c>
      <c r="CS15" s="624"/>
      <c r="CT15" s="624"/>
      <c r="CU15" s="624"/>
      <c r="CV15" s="624"/>
      <c r="CW15" s="624"/>
      <c r="CX15" s="624"/>
      <c r="CY15" s="625"/>
      <c r="CZ15" s="626">
        <v>8.1</v>
      </c>
      <c r="DA15" s="626"/>
      <c r="DB15" s="626"/>
      <c r="DC15" s="626"/>
      <c r="DD15" s="632">
        <v>13435</v>
      </c>
      <c r="DE15" s="624"/>
      <c r="DF15" s="624"/>
      <c r="DG15" s="624"/>
      <c r="DH15" s="624"/>
      <c r="DI15" s="624"/>
      <c r="DJ15" s="624"/>
      <c r="DK15" s="624"/>
      <c r="DL15" s="624"/>
      <c r="DM15" s="624"/>
      <c r="DN15" s="624"/>
      <c r="DO15" s="624"/>
      <c r="DP15" s="625"/>
      <c r="DQ15" s="632">
        <v>202937</v>
      </c>
      <c r="DR15" s="624"/>
      <c r="DS15" s="624"/>
      <c r="DT15" s="624"/>
      <c r="DU15" s="624"/>
      <c r="DV15" s="624"/>
      <c r="DW15" s="624"/>
      <c r="DX15" s="624"/>
      <c r="DY15" s="624"/>
      <c r="DZ15" s="624"/>
      <c r="EA15" s="624"/>
      <c r="EB15" s="624"/>
      <c r="EC15" s="633"/>
    </row>
    <row r="16" spans="2:143" ht="11.25" customHeight="1">
      <c r="B16" s="620" t="s">
        <v>242</v>
      </c>
      <c r="C16" s="621"/>
      <c r="D16" s="621"/>
      <c r="E16" s="621"/>
      <c r="F16" s="621"/>
      <c r="G16" s="621"/>
      <c r="H16" s="621"/>
      <c r="I16" s="621"/>
      <c r="J16" s="621"/>
      <c r="K16" s="621"/>
      <c r="L16" s="621"/>
      <c r="M16" s="621"/>
      <c r="N16" s="621"/>
      <c r="O16" s="621"/>
      <c r="P16" s="621"/>
      <c r="Q16" s="622"/>
      <c r="R16" s="623">
        <v>1449032</v>
      </c>
      <c r="S16" s="624"/>
      <c r="T16" s="624"/>
      <c r="U16" s="624"/>
      <c r="V16" s="624"/>
      <c r="W16" s="624"/>
      <c r="X16" s="624"/>
      <c r="Y16" s="625"/>
      <c r="Z16" s="626">
        <v>47.2</v>
      </c>
      <c r="AA16" s="626"/>
      <c r="AB16" s="626"/>
      <c r="AC16" s="626"/>
      <c r="AD16" s="627">
        <v>1245251</v>
      </c>
      <c r="AE16" s="627"/>
      <c r="AF16" s="627"/>
      <c r="AG16" s="627"/>
      <c r="AH16" s="627"/>
      <c r="AI16" s="627"/>
      <c r="AJ16" s="627"/>
      <c r="AK16" s="627"/>
      <c r="AL16" s="628">
        <v>70.2</v>
      </c>
      <c r="AM16" s="629"/>
      <c r="AN16" s="629"/>
      <c r="AO16" s="630"/>
      <c r="AP16" s="620" t="s">
        <v>243</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244</v>
      </c>
      <c r="CE16" s="638"/>
      <c r="CF16" s="638"/>
      <c r="CG16" s="638"/>
      <c r="CH16" s="638"/>
      <c r="CI16" s="638"/>
      <c r="CJ16" s="638"/>
      <c r="CK16" s="638"/>
      <c r="CL16" s="638"/>
      <c r="CM16" s="638"/>
      <c r="CN16" s="638"/>
      <c r="CO16" s="638"/>
      <c r="CP16" s="638"/>
      <c r="CQ16" s="639"/>
      <c r="CR16" s="623">
        <v>28191</v>
      </c>
      <c r="CS16" s="624"/>
      <c r="CT16" s="624"/>
      <c r="CU16" s="624"/>
      <c r="CV16" s="624"/>
      <c r="CW16" s="624"/>
      <c r="CX16" s="624"/>
      <c r="CY16" s="625"/>
      <c r="CZ16" s="626">
        <v>1</v>
      </c>
      <c r="DA16" s="626"/>
      <c r="DB16" s="626"/>
      <c r="DC16" s="626"/>
      <c r="DD16" s="632" t="s">
        <v>109</v>
      </c>
      <c r="DE16" s="624"/>
      <c r="DF16" s="624"/>
      <c r="DG16" s="624"/>
      <c r="DH16" s="624"/>
      <c r="DI16" s="624"/>
      <c r="DJ16" s="624"/>
      <c r="DK16" s="624"/>
      <c r="DL16" s="624"/>
      <c r="DM16" s="624"/>
      <c r="DN16" s="624"/>
      <c r="DO16" s="624"/>
      <c r="DP16" s="625"/>
      <c r="DQ16" s="632">
        <v>590</v>
      </c>
      <c r="DR16" s="624"/>
      <c r="DS16" s="624"/>
      <c r="DT16" s="624"/>
      <c r="DU16" s="624"/>
      <c r="DV16" s="624"/>
      <c r="DW16" s="624"/>
      <c r="DX16" s="624"/>
      <c r="DY16" s="624"/>
      <c r="DZ16" s="624"/>
      <c r="EA16" s="624"/>
      <c r="EB16" s="624"/>
      <c r="EC16" s="633"/>
    </row>
    <row r="17" spans="2:133" ht="11.25" customHeight="1">
      <c r="B17" s="620" t="s">
        <v>245</v>
      </c>
      <c r="C17" s="621"/>
      <c r="D17" s="621"/>
      <c r="E17" s="621"/>
      <c r="F17" s="621"/>
      <c r="G17" s="621"/>
      <c r="H17" s="621"/>
      <c r="I17" s="621"/>
      <c r="J17" s="621"/>
      <c r="K17" s="621"/>
      <c r="L17" s="621"/>
      <c r="M17" s="621"/>
      <c r="N17" s="621"/>
      <c r="O17" s="621"/>
      <c r="P17" s="621"/>
      <c r="Q17" s="622"/>
      <c r="R17" s="623">
        <v>1245251</v>
      </c>
      <c r="S17" s="624"/>
      <c r="T17" s="624"/>
      <c r="U17" s="624"/>
      <c r="V17" s="624"/>
      <c r="W17" s="624"/>
      <c r="X17" s="624"/>
      <c r="Y17" s="625"/>
      <c r="Z17" s="626">
        <v>40.5</v>
      </c>
      <c r="AA17" s="626"/>
      <c r="AB17" s="626"/>
      <c r="AC17" s="626"/>
      <c r="AD17" s="627">
        <v>1245251</v>
      </c>
      <c r="AE17" s="627"/>
      <c r="AF17" s="627"/>
      <c r="AG17" s="627"/>
      <c r="AH17" s="627"/>
      <c r="AI17" s="627"/>
      <c r="AJ17" s="627"/>
      <c r="AK17" s="627"/>
      <c r="AL17" s="628">
        <v>70.2</v>
      </c>
      <c r="AM17" s="629"/>
      <c r="AN17" s="629"/>
      <c r="AO17" s="630"/>
      <c r="AP17" s="620" t="s">
        <v>246</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247</v>
      </c>
      <c r="CE17" s="638"/>
      <c r="CF17" s="638"/>
      <c r="CG17" s="638"/>
      <c r="CH17" s="638"/>
      <c r="CI17" s="638"/>
      <c r="CJ17" s="638"/>
      <c r="CK17" s="638"/>
      <c r="CL17" s="638"/>
      <c r="CM17" s="638"/>
      <c r="CN17" s="638"/>
      <c r="CO17" s="638"/>
      <c r="CP17" s="638"/>
      <c r="CQ17" s="639"/>
      <c r="CR17" s="623">
        <v>352376</v>
      </c>
      <c r="CS17" s="624"/>
      <c r="CT17" s="624"/>
      <c r="CU17" s="624"/>
      <c r="CV17" s="624"/>
      <c r="CW17" s="624"/>
      <c r="CX17" s="624"/>
      <c r="CY17" s="625"/>
      <c r="CZ17" s="626">
        <v>11.9</v>
      </c>
      <c r="DA17" s="626"/>
      <c r="DB17" s="626"/>
      <c r="DC17" s="626"/>
      <c r="DD17" s="632" t="s">
        <v>109</v>
      </c>
      <c r="DE17" s="624"/>
      <c r="DF17" s="624"/>
      <c r="DG17" s="624"/>
      <c r="DH17" s="624"/>
      <c r="DI17" s="624"/>
      <c r="DJ17" s="624"/>
      <c r="DK17" s="624"/>
      <c r="DL17" s="624"/>
      <c r="DM17" s="624"/>
      <c r="DN17" s="624"/>
      <c r="DO17" s="624"/>
      <c r="DP17" s="625"/>
      <c r="DQ17" s="632">
        <v>304218</v>
      </c>
      <c r="DR17" s="624"/>
      <c r="DS17" s="624"/>
      <c r="DT17" s="624"/>
      <c r="DU17" s="624"/>
      <c r="DV17" s="624"/>
      <c r="DW17" s="624"/>
      <c r="DX17" s="624"/>
      <c r="DY17" s="624"/>
      <c r="DZ17" s="624"/>
      <c r="EA17" s="624"/>
      <c r="EB17" s="624"/>
      <c r="EC17" s="633"/>
    </row>
    <row r="18" spans="2:133" ht="11.25" customHeight="1">
      <c r="B18" s="620" t="s">
        <v>248</v>
      </c>
      <c r="C18" s="621"/>
      <c r="D18" s="621"/>
      <c r="E18" s="621"/>
      <c r="F18" s="621"/>
      <c r="G18" s="621"/>
      <c r="H18" s="621"/>
      <c r="I18" s="621"/>
      <c r="J18" s="621"/>
      <c r="K18" s="621"/>
      <c r="L18" s="621"/>
      <c r="M18" s="621"/>
      <c r="N18" s="621"/>
      <c r="O18" s="621"/>
      <c r="P18" s="621"/>
      <c r="Q18" s="622"/>
      <c r="R18" s="623">
        <v>203781</v>
      </c>
      <c r="S18" s="624"/>
      <c r="T18" s="624"/>
      <c r="U18" s="624"/>
      <c r="V18" s="624"/>
      <c r="W18" s="624"/>
      <c r="X18" s="624"/>
      <c r="Y18" s="625"/>
      <c r="Z18" s="626">
        <v>6.6</v>
      </c>
      <c r="AA18" s="626"/>
      <c r="AB18" s="626"/>
      <c r="AC18" s="626"/>
      <c r="AD18" s="627" t="s">
        <v>109</v>
      </c>
      <c r="AE18" s="627"/>
      <c r="AF18" s="627"/>
      <c r="AG18" s="627"/>
      <c r="AH18" s="627"/>
      <c r="AI18" s="627"/>
      <c r="AJ18" s="627"/>
      <c r="AK18" s="627"/>
      <c r="AL18" s="628" t="s">
        <v>109</v>
      </c>
      <c r="AM18" s="629"/>
      <c r="AN18" s="629"/>
      <c r="AO18" s="630"/>
      <c r="AP18" s="620" t="s">
        <v>249</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250</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251</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252</v>
      </c>
      <c r="AQ19" s="621"/>
      <c r="AR19" s="621"/>
      <c r="AS19" s="621"/>
      <c r="AT19" s="621"/>
      <c r="AU19" s="621"/>
      <c r="AV19" s="621"/>
      <c r="AW19" s="621"/>
      <c r="AX19" s="621"/>
      <c r="AY19" s="621"/>
      <c r="AZ19" s="621"/>
      <c r="BA19" s="621"/>
      <c r="BB19" s="621"/>
      <c r="BC19" s="621"/>
      <c r="BD19" s="621"/>
      <c r="BE19" s="621"/>
      <c r="BF19" s="622"/>
      <c r="BG19" s="623">
        <v>15932</v>
      </c>
      <c r="BH19" s="624"/>
      <c r="BI19" s="624"/>
      <c r="BJ19" s="624"/>
      <c r="BK19" s="624"/>
      <c r="BL19" s="624"/>
      <c r="BM19" s="624"/>
      <c r="BN19" s="625"/>
      <c r="BO19" s="626">
        <v>4.2</v>
      </c>
      <c r="BP19" s="626"/>
      <c r="BQ19" s="626"/>
      <c r="BR19" s="626"/>
      <c r="BS19" s="632" t="s">
        <v>109</v>
      </c>
      <c r="BT19" s="624"/>
      <c r="BU19" s="624"/>
      <c r="BV19" s="624"/>
      <c r="BW19" s="624"/>
      <c r="BX19" s="624"/>
      <c r="BY19" s="624"/>
      <c r="BZ19" s="624"/>
      <c r="CA19" s="624"/>
      <c r="CB19" s="633"/>
      <c r="CD19" s="637" t="s">
        <v>253</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254</v>
      </c>
      <c r="C20" s="621"/>
      <c r="D20" s="621"/>
      <c r="E20" s="621"/>
      <c r="F20" s="621"/>
      <c r="G20" s="621"/>
      <c r="H20" s="621"/>
      <c r="I20" s="621"/>
      <c r="J20" s="621"/>
      <c r="K20" s="621"/>
      <c r="L20" s="621"/>
      <c r="M20" s="621"/>
      <c r="N20" s="621"/>
      <c r="O20" s="621"/>
      <c r="P20" s="621"/>
      <c r="Q20" s="622"/>
      <c r="R20" s="623">
        <v>1976448</v>
      </c>
      <c r="S20" s="624"/>
      <c r="T20" s="624"/>
      <c r="U20" s="624"/>
      <c r="V20" s="624"/>
      <c r="W20" s="624"/>
      <c r="X20" s="624"/>
      <c r="Y20" s="625"/>
      <c r="Z20" s="626">
        <v>64.3</v>
      </c>
      <c r="AA20" s="626"/>
      <c r="AB20" s="626"/>
      <c r="AC20" s="626"/>
      <c r="AD20" s="627">
        <v>1772667</v>
      </c>
      <c r="AE20" s="627"/>
      <c r="AF20" s="627"/>
      <c r="AG20" s="627"/>
      <c r="AH20" s="627"/>
      <c r="AI20" s="627"/>
      <c r="AJ20" s="627"/>
      <c r="AK20" s="627"/>
      <c r="AL20" s="628">
        <v>99.9</v>
      </c>
      <c r="AM20" s="629"/>
      <c r="AN20" s="629"/>
      <c r="AO20" s="630"/>
      <c r="AP20" s="620" t="s">
        <v>255</v>
      </c>
      <c r="AQ20" s="621"/>
      <c r="AR20" s="621"/>
      <c r="AS20" s="621"/>
      <c r="AT20" s="621"/>
      <c r="AU20" s="621"/>
      <c r="AV20" s="621"/>
      <c r="AW20" s="621"/>
      <c r="AX20" s="621"/>
      <c r="AY20" s="621"/>
      <c r="AZ20" s="621"/>
      <c r="BA20" s="621"/>
      <c r="BB20" s="621"/>
      <c r="BC20" s="621"/>
      <c r="BD20" s="621"/>
      <c r="BE20" s="621"/>
      <c r="BF20" s="622"/>
      <c r="BG20" s="623">
        <v>15932</v>
      </c>
      <c r="BH20" s="624"/>
      <c r="BI20" s="624"/>
      <c r="BJ20" s="624"/>
      <c r="BK20" s="624"/>
      <c r="BL20" s="624"/>
      <c r="BM20" s="624"/>
      <c r="BN20" s="625"/>
      <c r="BO20" s="626">
        <v>4.2</v>
      </c>
      <c r="BP20" s="626"/>
      <c r="BQ20" s="626"/>
      <c r="BR20" s="626"/>
      <c r="BS20" s="632" t="s">
        <v>109</v>
      </c>
      <c r="BT20" s="624"/>
      <c r="BU20" s="624"/>
      <c r="BV20" s="624"/>
      <c r="BW20" s="624"/>
      <c r="BX20" s="624"/>
      <c r="BY20" s="624"/>
      <c r="BZ20" s="624"/>
      <c r="CA20" s="624"/>
      <c r="CB20" s="633"/>
      <c r="CD20" s="637" t="s">
        <v>256</v>
      </c>
      <c r="CE20" s="638"/>
      <c r="CF20" s="638"/>
      <c r="CG20" s="638"/>
      <c r="CH20" s="638"/>
      <c r="CI20" s="638"/>
      <c r="CJ20" s="638"/>
      <c r="CK20" s="638"/>
      <c r="CL20" s="638"/>
      <c r="CM20" s="638"/>
      <c r="CN20" s="638"/>
      <c r="CO20" s="638"/>
      <c r="CP20" s="638"/>
      <c r="CQ20" s="639"/>
      <c r="CR20" s="623">
        <v>2953300</v>
      </c>
      <c r="CS20" s="624"/>
      <c r="CT20" s="624"/>
      <c r="CU20" s="624"/>
      <c r="CV20" s="624"/>
      <c r="CW20" s="624"/>
      <c r="CX20" s="624"/>
      <c r="CY20" s="625"/>
      <c r="CZ20" s="626">
        <v>100</v>
      </c>
      <c r="DA20" s="626"/>
      <c r="DB20" s="626"/>
      <c r="DC20" s="626"/>
      <c r="DD20" s="632">
        <v>316281</v>
      </c>
      <c r="DE20" s="624"/>
      <c r="DF20" s="624"/>
      <c r="DG20" s="624"/>
      <c r="DH20" s="624"/>
      <c r="DI20" s="624"/>
      <c r="DJ20" s="624"/>
      <c r="DK20" s="624"/>
      <c r="DL20" s="624"/>
      <c r="DM20" s="624"/>
      <c r="DN20" s="624"/>
      <c r="DO20" s="624"/>
      <c r="DP20" s="625"/>
      <c r="DQ20" s="632">
        <v>2157118</v>
      </c>
      <c r="DR20" s="624"/>
      <c r="DS20" s="624"/>
      <c r="DT20" s="624"/>
      <c r="DU20" s="624"/>
      <c r="DV20" s="624"/>
      <c r="DW20" s="624"/>
      <c r="DX20" s="624"/>
      <c r="DY20" s="624"/>
      <c r="DZ20" s="624"/>
      <c r="EA20" s="624"/>
      <c r="EB20" s="624"/>
      <c r="EC20" s="633"/>
    </row>
    <row r="21" spans="2:133" ht="11.25" customHeight="1">
      <c r="B21" s="620" t="s">
        <v>257</v>
      </c>
      <c r="C21" s="621"/>
      <c r="D21" s="621"/>
      <c r="E21" s="621"/>
      <c r="F21" s="621"/>
      <c r="G21" s="621"/>
      <c r="H21" s="621"/>
      <c r="I21" s="621"/>
      <c r="J21" s="621"/>
      <c r="K21" s="621"/>
      <c r="L21" s="621"/>
      <c r="M21" s="621"/>
      <c r="N21" s="621"/>
      <c r="O21" s="621"/>
      <c r="P21" s="621"/>
      <c r="Q21" s="622"/>
      <c r="R21" s="623">
        <v>722</v>
      </c>
      <c r="S21" s="624"/>
      <c r="T21" s="624"/>
      <c r="U21" s="624"/>
      <c r="V21" s="624"/>
      <c r="W21" s="624"/>
      <c r="X21" s="624"/>
      <c r="Y21" s="625"/>
      <c r="Z21" s="626">
        <v>0</v>
      </c>
      <c r="AA21" s="626"/>
      <c r="AB21" s="626"/>
      <c r="AC21" s="626"/>
      <c r="AD21" s="627">
        <v>722</v>
      </c>
      <c r="AE21" s="627"/>
      <c r="AF21" s="627"/>
      <c r="AG21" s="627"/>
      <c r="AH21" s="627"/>
      <c r="AI21" s="627"/>
      <c r="AJ21" s="627"/>
      <c r="AK21" s="627"/>
      <c r="AL21" s="628">
        <v>0</v>
      </c>
      <c r="AM21" s="629"/>
      <c r="AN21" s="629"/>
      <c r="AO21" s="630"/>
      <c r="AP21" s="640" t="s">
        <v>258</v>
      </c>
      <c r="AQ21" s="641"/>
      <c r="AR21" s="641"/>
      <c r="AS21" s="641"/>
      <c r="AT21" s="641"/>
      <c r="AU21" s="641"/>
      <c r="AV21" s="641"/>
      <c r="AW21" s="641"/>
      <c r="AX21" s="641"/>
      <c r="AY21" s="641"/>
      <c r="AZ21" s="641"/>
      <c r="BA21" s="641"/>
      <c r="BB21" s="641"/>
      <c r="BC21" s="641"/>
      <c r="BD21" s="641"/>
      <c r="BE21" s="641"/>
      <c r="BF21" s="642"/>
      <c r="BG21" s="623">
        <v>15932</v>
      </c>
      <c r="BH21" s="624"/>
      <c r="BI21" s="624"/>
      <c r="BJ21" s="624"/>
      <c r="BK21" s="624"/>
      <c r="BL21" s="624"/>
      <c r="BM21" s="624"/>
      <c r="BN21" s="625"/>
      <c r="BO21" s="626">
        <v>4.2</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259</v>
      </c>
      <c r="C22" s="621"/>
      <c r="D22" s="621"/>
      <c r="E22" s="621"/>
      <c r="F22" s="621"/>
      <c r="G22" s="621"/>
      <c r="H22" s="621"/>
      <c r="I22" s="621"/>
      <c r="J22" s="621"/>
      <c r="K22" s="621"/>
      <c r="L22" s="621"/>
      <c r="M22" s="621"/>
      <c r="N22" s="621"/>
      <c r="O22" s="621"/>
      <c r="P22" s="621"/>
      <c r="Q22" s="622"/>
      <c r="R22" s="623">
        <v>6616</v>
      </c>
      <c r="S22" s="624"/>
      <c r="T22" s="624"/>
      <c r="U22" s="624"/>
      <c r="V22" s="624"/>
      <c r="W22" s="624"/>
      <c r="X22" s="624"/>
      <c r="Y22" s="625"/>
      <c r="Z22" s="626">
        <v>0.2</v>
      </c>
      <c r="AA22" s="626"/>
      <c r="AB22" s="626"/>
      <c r="AC22" s="626"/>
      <c r="AD22" s="627" t="s">
        <v>109</v>
      </c>
      <c r="AE22" s="627"/>
      <c r="AF22" s="627"/>
      <c r="AG22" s="627"/>
      <c r="AH22" s="627"/>
      <c r="AI22" s="627"/>
      <c r="AJ22" s="627"/>
      <c r="AK22" s="627"/>
      <c r="AL22" s="628" t="s">
        <v>109</v>
      </c>
      <c r="AM22" s="629"/>
      <c r="AN22" s="629"/>
      <c r="AO22" s="630"/>
      <c r="AP22" s="640" t="s">
        <v>260</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262</v>
      </c>
      <c r="C23" s="621"/>
      <c r="D23" s="621"/>
      <c r="E23" s="621"/>
      <c r="F23" s="621"/>
      <c r="G23" s="621"/>
      <c r="H23" s="621"/>
      <c r="I23" s="621"/>
      <c r="J23" s="621"/>
      <c r="K23" s="621"/>
      <c r="L23" s="621"/>
      <c r="M23" s="621"/>
      <c r="N23" s="621"/>
      <c r="O23" s="621"/>
      <c r="P23" s="621"/>
      <c r="Q23" s="622"/>
      <c r="R23" s="623">
        <v>59942</v>
      </c>
      <c r="S23" s="624"/>
      <c r="T23" s="624"/>
      <c r="U23" s="624"/>
      <c r="V23" s="624"/>
      <c r="W23" s="624"/>
      <c r="X23" s="624"/>
      <c r="Y23" s="625"/>
      <c r="Z23" s="626">
        <v>2</v>
      </c>
      <c r="AA23" s="626"/>
      <c r="AB23" s="626"/>
      <c r="AC23" s="626"/>
      <c r="AD23" s="627">
        <v>558</v>
      </c>
      <c r="AE23" s="627"/>
      <c r="AF23" s="627"/>
      <c r="AG23" s="627"/>
      <c r="AH23" s="627"/>
      <c r="AI23" s="627"/>
      <c r="AJ23" s="627"/>
      <c r="AK23" s="627"/>
      <c r="AL23" s="628">
        <v>0</v>
      </c>
      <c r="AM23" s="629"/>
      <c r="AN23" s="629"/>
      <c r="AO23" s="630"/>
      <c r="AP23" s="640" t="s">
        <v>263</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202</v>
      </c>
      <c r="CE23" s="606"/>
      <c r="CF23" s="606"/>
      <c r="CG23" s="606"/>
      <c r="CH23" s="606"/>
      <c r="CI23" s="606"/>
      <c r="CJ23" s="606"/>
      <c r="CK23" s="606"/>
      <c r="CL23" s="606"/>
      <c r="CM23" s="606"/>
      <c r="CN23" s="606"/>
      <c r="CO23" s="606"/>
      <c r="CP23" s="606"/>
      <c r="CQ23" s="607"/>
      <c r="CR23" s="605" t="s">
        <v>264</v>
      </c>
      <c r="CS23" s="606"/>
      <c r="CT23" s="606"/>
      <c r="CU23" s="606"/>
      <c r="CV23" s="606"/>
      <c r="CW23" s="606"/>
      <c r="CX23" s="606"/>
      <c r="CY23" s="607"/>
      <c r="CZ23" s="605" t="s">
        <v>265</v>
      </c>
      <c r="DA23" s="606"/>
      <c r="DB23" s="606"/>
      <c r="DC23" s="607"/>
      <c r="DD23" s="605" t="s">
        <v>266</v>
      </c>
      <c r="DE23" s="606"/>
      <c r="DF23" s="606"/>
      <c r="DG23" s="606"/>
      <c r="DH23" s="606"/>
      <c r="DI23" s="606"/>
      <c r="DJ23" s="606"/>
      <c r="DK23" s="607"/>
      <c r="DL23" s="646" t="s">
        <v>267</v>
      </c>
      <c r="DM23" s="647"/>
      <c r="DN23" s="647"/>
      <c r="DO23" s="647"/>
      <c r="DP23" s="647"/>
      <c r="DQ23" s="647"/>
      <c r="DR23" s="647"/>
      <c r="DS23" s="647"/>
      <c r="DT23" s="647"/>
      <c r="DU23" s="647"/>
      <c r="DV23" s="648"/>
      <c r="DW23" s="605" t="s">
        <v>268</v>
      </c>
      <c r="DX23" s="606"/>
      <c r="DY23" s="606"/>
      <c r="DZ23" s="606"/>
      <c r="EA23" s="606"/>
      <c r="EB23" s="606"/>
      <c r="EC23" s="607"/>
    </row>
    <row r="24" spans="2:133" ht="11.25" customHeight="1">
      <c r="B24" s="620" t="s">
        <v>269</v>
      </c>
      <c r="C24" s="621"/>
      <c r="D24" s="621"/>
      <c r="E24" s="621"/>
      <c r="F24" s="621"/>
      <c r="G24" s="621"/>
      <c r="H24" s="621"/>
      <c r="I24" s="621"/>
      <c r="J24" s="621"/>
      <c r="K24" s="621"/>
      <c r="L24" s="621"/>
      <c r="M24" s="621"/>
      <c r="N24" s="621"/>
      <c r="O24" s="621"/>
      <c r="P24" s="621"/>
      <c r="Q24" s="622"/>
      <c r="R24" s="623">
        <v>13003</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270</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271</v>
      </c>
      <c r="CE24" s="635"/>
      <c r="CF24" s="635"/>
      <c r="CG24" s="635"/>
      <c r="CH24" s="635"/>
      <c r="CI24" s="635"/>
      <c r="CJ24" s="635"/>
      <c r="CK24" s="635"/>
      <c r="CL24" s="635"/>
      <c r="CM24" s="635"/>
      <c r="CN24" s="635"/>
      <c r="CO24" s="635"/>
      <c r="CP24" s="635"/>
      <c r="CQ24" s="636"/>
      <c r="CR24" s="612">
        <v>1052108</v>
      </c>
      <c r="CS24" s="613"/>
      <c r="CT24" s="613"/>
      <c r="CU24" s="613"/>
      <c r="CV24" s="613"/>
      <c r="CW24" s="613"/>
      <c r="CX24" s="613"/>
      <c r="CY24" s="614"/>
      <c r="CZ24" s="650">
        <v>35.6</v>
      </c>
      <c r="DA24" s="651"/>
      <c r="DB24" s="651"/>
      <c r="DC24" s="652"/>
      <c r="DD24" s="649">
        <v>837862</v>
      </c>
      <c r="DE24" s="613"/>
      <c r="DF24" s="613"/>
      <c r="DG24" s="613"/>
      <c r="DH24" s="613"/>
      <c r="DI24" s="613"/>
      <c r="DJ24" s="613"/>
      <c r="DK24" s="614"/>
      <c r="DL24" s="649">
        <v>722406</v>
      </c>
      <c r="DM24" s="613"/>
      <c r="DN24" s="613"/>
      <c r="DO24" s="613"/>
      <c r="DP24" s="613"/>
      <c r="DQ24" s="613"/>
      <c r="DR24" s="613"/>
      <c r="DS24" s="613"/>
      <c r="DT24" s="613"/>
      <c r="DU24" s="613"/>
      <c r="DV24" s="614"/>
      <c r="DW24" s="617">
        <v>38.6</v>
      </c>
      <c r="DX24" s="618"/>
      <c r="DY24" s="618"/>
      <c r="DZ24" s="618"/>
      <c r="EA24" s="618"/>
      <c r="EB24" s="618"/>
      <c r="EC24" s="619"/>
    </row>
    <row r="25" spans="2:133" ht="11.25" customHeight="1">
      <c r="B25" s="620" t="s">
        <v>272</v>
      </c>
      <c r="C25" s="621"/>
      <c r="D25" s="621"/>
      <c r="E25" s="621"/>
      <c r="F25" s="621"/>
      <c r="G25" s="621"/>
      <c r="H25" s="621"/>
      <c r="I25" s="621"/>
      <c r="J25" s="621"/>
      <c r="K25" s="621"/>
      <c r="L25" s="621"/>
      <c r="M25" s="621"/>
      <c r="N25" s="621"/>
      <c r="O25" s="621"/>
      <c r="P25" s="621"/>
      <c r="Q25" s="622"/>
      <c r="R25" s="623">
        <v>231008</v>
      </c>
      <c r="S25" s="624"/>
      <c r="T25" s="624"/>
      <c r="U25" s="624"/>
      <c r="V25" s="624"/>
      <c r="W25" s="624"/>
      <c r="X25" s="624"/>
      <c r="Y25" s="625"/>
      <c r="Z25" s="626">
        <v>7.5</v>
      </c>
      <c r="AA25" s="626"/>
      <c r="AB25" s="626"/>
      <c r="AC25" s="626"/>
      <c r="AD25" s="627" t="s">
        <v>109</v>
      </c>
      <c r="AE25" s="627"/>
      <c r="AF25" s="627"/>
      <c r="AG25" s="627"/>
      <c r="AH25" s="627"/>
      <c r="AI25" s="627"/>
      <c r="AJ25" s="627"/>
      <c r="AK25" s="627"/>
      <c r="AL25" s="628" t="s">
        <v>109</v>
      </c>
      <c r="AM25" s="629"/>
      <c r="AN25" s="629"/>
      <c r="AO25" s="630"/>
      <c r="AP25" s="640" t="s">
        <v>273</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274</v>
      </c>
      <c r="CE25" s="638"/>
      <c r="CF25" s="638"/>
      <c r="CG25" s="638"/>
      <c r="CH25" s="638"/>
      <c r="CI25" s="638"/>
      <c r="CJ25" s="638"/>
      <c r="CK25" s="638"/>
      <c r="CL25" s="638"/>
      <c r="CM25" s="638"/>
      <c r="CN25" s="638"/>
      <c r="CO25" s="638"/>
      <c r="CP25" s="638"/>
      <c r="CQ25" s="639"/>
      <c r="CR25" s="623">
        <v>433319</v>
      </c>
      <c r="CS25" s="655"/>
      <c r="CT25" s="655"/>
      <c r="CU25" s="655"/>
      <c r="CV25" s="655"/>
      <c r="CW25" s="655"/>
      <c r="CX25" s="655"/>
      <c r="CY25" s="656"/>
      <c r="CZ25" s="657">
        <v>14.7</v>
      </c>
      <c r="DA25" s="658"/>
      <c r="DB25" s="658"/>
      <c r="DC25" s="659"/>
      <c r="DD25" s="632">
        <v>407353</v>
      </c>
      <c r="DE25" s="655"/>
      <c r="DF25" s="655"/>
      <c r="DG25" s="655"/>
      <c r="DH25" s="655"/>
      <c r="DI25" s="655"/>
      <c r="DJ25" s="655"/>
      <c r="DK25" s="656"/>
      <c r="DL25" s="632">
        <v>389403</v>
      </c>
      <c r="DM25" s="655"/>
      <c r="DN25" s="655"/>
      <c r="DO25" s="655"/>
      <c r="DP25" s="655"/>
      <c r="DQ25" s="655"/>
      <c r="DR25" s="655"/>
      <c r="DS25" s="655"/>
      <c r="DT25" s="655"/>
      <c r="DU25" s="655"/>
      <c r="DV25" s="656"/>
      <c r="DW25" s="628">
        <v>20.8</v>
      </c>
      <c r="DX25" s="653"/>
      <c r="DY25" s="653"/>
      <c r="DZ25" s="653"/>
      <c r="EA25" s="653"/>
      <c r="EB25" s="653"/>
      <c r="EC25" s="654"/>
    </row>
    <row r="26" spans="2:133" ht="11.25" customHeight="1">
      <c r="B26" s="660" t="s">
        <v>275</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276</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277</v>
      </c>
      <c r="CE26" s="638"/>
      <c r="CF26" s="638"/>
      <c r="CG26" s="638"/>
      <c r="CH26" s="638"/>
      <c r="CI26" s="638"/>
      <c r="CJ26" s="638"/>
      <c r="CK26" s="638"/>
      <c r="CL26" s="638"/>
      <c r="CM26" s="638"/>
      <c r="CN26" s="638"/>
      <c r="CO26" s="638"/>
      <c r="CP26" s="638"/>
      <c r="CQ26" s="639"/>
      <c r="CR26" s="623">
        <v>247483</v>
      </c>
      <c r="CS26" s="624"/>
      <c r="CT26" s="624"/>
      <c r="CU26" s="624"/>
      <c r="CV26" s="624"/>
      <c r="CW26" s="624"/>
      <c r="CX26" s="624"/>
      <c r="CY26" s="625"/>
      <c r="CZ26" s="657">
        <v>8.4</v>
      </c>
      <c r="DA26" s="658"/>
      <c r="DB26" s="658"/>
      <c r="DC26" s="659"/>
      <c r="DD26" s="632">
        <v>223309</v>
      </c>
      <c r="DE26" s="624"/>
      <c r="DF26" s="624"/>
      <c r="DG26" s="624"/>
      <c r="DH26" s="624"/>
      <c r="DI26" s="624"/>
      <c r="DJ26" s="624"/>
      <c r="DK26" s="625"/>
      <c r="DL26" s="632" t="s">
        <v>208</v>
      </c>
      <c r="DM26" s="624"/>
      <c r="DN26" s="624"/>
      <c r="DO26" s="624"/>
      <c r="DP26" s="624"/>
      <c r="DQ26" s="624"/>
      <c r="DR26" s="624"/>
      <c r="DS26" s="624"/>
      <c r="DT26" s="624"/>
      <c r="DU26" s="624"/>
      <c r="DV26" s="625"/>
      <c r="DW26" s="628" t="s">
        <v>208</v>
      </c>
      <c r="DX26" s="653"/>
      <c r="DY26" s="653"/>
      <c r="DZ26" s="653"/>
      <c r="EA26" s="653"/>
      <c r="EB26" s="653"/>
      <c r="EC26" s="654"/>
    </row>
    <row r="27" spans="2:133" ht="11.25" customHeight="1">
      <c r="B27" s="620" t="s">
        <v>278</v>
      </c>
      <c r="C27" s="621"/>
      <c r="D27" s="621"/>
      <c r="E27" s="621"/>
      <c r="F27" s="621"/>
      <c r="G27" s="621"/>
      <c r="H27" s="621"/>
      <c r="I27" s="621"/>
      <c r="J27" s="621"/>
      <c r="K27" s="621"/>
      <c r="L27" s="621"/>
      <c r="M27" s="621"/>
      <c r="N27" s="621"/>
      <c r="O27" s="621"/>
      <c r="P27" s="621"/>
      <c r="Q27" s="622"/>
      <c r="R27" s="623">
        <v>338885</v>
      </c>
      <c r="S27" s="624"/>
      <c r="T27" s="624"/>
      <c r="U27" s="624"/>
      <c r="V27" s="624"/>
      <c r="W27" s="624"/>
      <c r="X27" s="624"/>
      <c r="Y27" s="625"/>
      <c r="Z27" s="626">
        <v>11</v>
      </c>
      <c r="AA27" s="626"/>
      <c r="AB27" s="626"/>
      <c r="AC27" s="626"/>
      <c r="AD27" s="627" t="s">
        <v>109</v>
      </c>
      <c r="AE27" s="627"/>
      <c r="AF27" s="627"/>
      <c r="AG27" s="627"/>
      <c r="AH27" s="627"/>
      <c r="AI27" s="627"/>
      <c r="AJ27" s="627"/>
      <c r="AK27" s="627"/>
      <c r="AL27" s="628" t="s">
        <v>109</v>
      </c>
      <c r="AM27" s="629"/>
      <c r="AN27" s="629"/>
      <c r="AO27" s="630"/>
      <c r="AP27" s="620" t="s">
        <v>279</v>
      </c>
      <c r="AQ27" s="621"/>
      <c r="AR27" s="621"/>
      <c r="AS27" s="621"/>
      <c r="AT27" s="621"/>
      <c r="AU27" s="621"/>
      <c r="AV27" s="621"/>
      <c r="AW27" s="621"/>
      <c r="AX27" s="621"/>
      <c r="AY27" s="621"/>
      <c r="AZ27" s="621"/>
      <c r="BA27" s="621"/>
      <c r="BB27" s="621"/>
      <c r="BC27" s="621"/>
      <c r="BD27" s="621"/>
      <c r="BE27" s="621"/>
      <c r="BF27" s="622"/>
      <c r="BG27" s="623">
        <v>378241</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280</v>
      </c>
      <c r="CE27" s="638"/>
      <c r="CF27" s="638"/>
      <c r="CG27" s="638"/>
      <c r="CH27" s="638"/>
      <c r="CI27" s="638"/>
      <c r="CJ27" s="638"/>
      <c r="CK27" s="638"/>
      <c r="CL27" s="638"/>
      <c r="CM27" s="638"/>
      <c r="CN27" s="638"/>
      <c r="CO27" s="638"/>
      <c r="CP27" s="638"/>
      <c r="CQ27" s="639"/>
      <c r="CR27" s="623">
        <v>266413</v>
      </c>
      <c r="CS27" s="655"/>
      <c r="CT27" s="655"/>
      <c r="CU27" s="655"/>
      <c r="CV27" s="655"/>
      <c r="CW27" s="655"/>
      <c r="CX27" s="655"/>
      <c r="CY27" s="656"/>
      <c r="CZ27" s="657">
        <v>9</v>
      </c>
      <c r="DA27" s="658"/>
      <c r="DB27" s="658"/>
      <c r="DC27" s="659"/>
      <c r="DD27" s="632">
        <v>126291</v>
      </c>
      <c r="DE27" s="655"/>
      <c r="DF27" s="655"/>
      <c r="DG27" s="655"/>
      <c r="DH27" s="655"/>
      <c r="DI27" s="655"/>
      <c r="DJ27" s="655"/>
      <c r="DK27" s="656"/>
      <c r="DL27" s="632">
        <v>125841</v>
      </c>
      <c r="DM27" s="655"/>
      <c r="DN27" s="655"/>
      <c r="DO27" s="655"/>
      <c r="DP27" s="655"/>
      <c r="DQ27" s="655"/>
      <c r="DR27" s="655"/>
      <c r="DS27" s="655"/>
      <c r="DT27" s="655"/>
      <c r="DU27" s="655"/>
      <c r="DV27" s="656"/>
      <c r="DW27" s="628">
        <v>6.7</v>
      </c>
      <c r="DX27" s="653"/>
      <c r="DY27" s="653"/>
      <c r="DZ27" s="653"/>
      <c r="EA27" s="653"/>
      <c r="EB27" s="653"/>
      <c r="EC27" s="654"/>
    </row>
    <row r="28" spans="2:133" ht="11.25" customHeight="1">
      <c r="B28" s="620" t="s">
        <v>281</v>
      </c>
      <c r="C28" s="621"/>
      <c r="D28" s="621"/>
      <c r="E28" s="621"/>
      <c r="F28" s="621"/>
      <c r="G28" s="621"/>
      <c r="H28" s="621"/>
      <c r="I28" s="621"/>
      <c r="J28" s="621"/>
      <c r="K28" s="621"/>
      <c r="L28" s="621"/>
      <c r="M28" s="621"/>
      <c r="N28" s="621"/>
      <c r="O28" s="621"/>
      <c r="P28" s="621"/>
      <c r="Q28" s="622"/>
      <c r="R28" s="623">
        <v>10409</v>
      </c>
      <c r="S28" s="624"/>
      <c r="T28" s="624"/>
      <c r="U28" s="624"/>
      <c r="V28" s="624"/>
      <c r="W28" s="624"/>
      <c r="X28" s="624"/>
      <c r="Y28" s="625"/>
      <c r="Z28" s="626">
        <v>0.3</v>
      </c>
      <c r="AA28" s="626"/>
      <c r="AB28" s="626"/>
      <c r="AC28" s="626"/>
      <c r="AD28" s="627" t="s">
        <v>109</v>
      </c>
      <c r="AE28" s="627"/>
      <c r="AF28" s="627"/>
      <c r="AG28" s="627"/>
      <c r="AH28" s="627"/>
      <c r="AI28" s="627"/>
      <c r="AJ28" s="627"/>
      <c r="AK28" s="627"/>
      <c r="AL28" s="628" t="s">
        <v>109</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282</v>
      </c>
      <c r="CE28" s="638"/>
      <c r="CF28" s="638"/>
      <c r="CG28" s="638"/>
      <c r="CH28" s="638"/>
      <c r="CI28" s="638"/>
      <c r="CJ28" s="638"/>
      <c r="CK28" s="638"/>
      <c r="CL28" s="638"/>
      <c r="CM28" s="638"/>
      <c r="CN28" s="638"/>
      <c r="CO28" s="638"/>
      <c r="CP28" s="638"/>
      <c r="CQ28" s="639"/>
      <c r="CR28" s="623">
        <v>352376</v>
      </c>
      <c r="CS28" s="624"/>
      <c r="CT28" s="624"/>
      <c r="CU28" s="624"/>
      <c r="CV28" s="624"/>
      <c r="CW28" s="624"/>
      <c r="CX28" s="624"/>
      <c r="CY28" s="625"/>
      <c r="CZ28" s="657">
        <v>11.9</v>
      </c>
      <c r="DA28" s="658"/>
      <c r="DB28" s="658"/>
      <c r="DC28" s="659"/>
      <c r="DD28" s="632">
        <v>304218</v>
      </c>
      <c r="DE28" s="624"/>
      <c r="DF28" s="624"/>
      <c r="DG28" s="624"/>
      <c r="DH28" s="624"/>
      <c r="DI28" s="624"/>
      <c r="DJ28" s="624"/>
      <c r="DK28" s="625"/>
      <c r="DL28" s="632">
        <v>207162</v>
      </c>
      <c r="DM28" s="624"/>
      <c r="DN28" s="624"/>
      <c r="DO28" s="624"/>
      <c r="DP28" s="624"/>
      <c r="DQ28" s="624"/>
      <c r="DR28" s="624"/>
      <c r="DS28" s="624"/>
      <c r="DT28" s="624"/>
      <c r="DU28" s="624"/>
      <c r="DV28" s="625"/>
      <c r="DW28" s="628">
        <v>11.1</v>
      </c>
      <c r="DX28" s="653"/>
      <c r="DY28" s="653"/>
      <c r="DZ28" s="653"/>
      <c r="EA28" s="653"/>
      <c r="EB28" s="653"/>
      <c r="EC28" s="654"/>
    </row>
    <row r="29" spans="2:133" ht="11.25" customHeight="1">
      <c r="B29" s="620" t="s">
        <v>283</v>
      </c>
      <c r="C29" s="621"/>
      <c r="D29" s="621"/>
      <c r="E29" s="621"/>
      <c r="F29" s="621"/>
      <c r="G29" s="621"/>
      <c r="H29" s="621"/>
      <c r="I29" s="621"/>
      <c r="J29" s="621"/>
      <c r="K29" s="621"/>
      <c r="L29" s="621"/>
      <c r="M29" s="621"/>
      <c r="N29" s="621"/>
      <c r="O29" s="621"/>
      <c r="P29" s="621"/>
      <c r="Q29" s="622"/>
      <c r="R29" s="623">
        <v>40878</v>
      </c>
      <c r="S29" s="624"/>
      <c r="T29" s="624"/>
      <c r="U29" s="624"/>
      <c r="V29" s="624"/>
      <c r="W29" s="624"/>
      <c r="X29" s="624"/>
      <c r="Y29" s="625"/>
      <c r="Z29" s="626">
        <v>1.3</v>
      </c>
      <c r="AA29" s="626"/>
      <c r="AB29" s="626"/>
      <c r="AC29" s="626"/>
      <c r="AD29" s="627" t="s">
        <v>109</v>
      </c>
      <c r="AE29" s="627"/>
      <c r="AF29" s="627"/>
      <c r="AG29" s="627"/>
      <c r="AH29" s="627"/>
      <c r="AI29" s="627"/>
      <c r="AJ29" s="627"/>
      <c r="AK29" s="627"/>
      <c r="AL29" s="628" t="s">
        <v>109</v>
      </c>
      <c r="AM29" s="629"/>
      <c r="AN29" s="629"/>
      <c r="AO29" s="630"/>
      <c r="AP29" s="602" t="s">
        <v>202</v>
      </c>
      <c r="AQ29" s="603"/>
      <c r="AR29" s="603"/>
      <c r="AS29" s="603"/>
      <c r="AT29" s="603"/>
      <c r="AU29" s="603"/>
      <c r="AV29" s="603"/>
      <c r="AW29" s="603"/>
      <c r="AX29" s="603"/>
      <c r="AY29" s="603"/>
      <c r="AZ29" s="603"/>
      <c r="BA29" s="603"/>
      <c r="BB29" s="603"/>
      <c r="BC29" s="603"/>
      <c r="BD29" s="603"/>
      <c r="BE29" s="603"/>
      <c r="BF29" s="604"/>
      <c r="BG29" s="602" t="s">
        <v>284</v>
      </c>
      <c r="BH29" s="664"/>
      <c r="BI29" s="664"/>
      <c r="BJ29" s="664"/>
      <c r="BK29" s="664"/>
      <c r="BL29" s="664"/>
      <c r="BM29" s="664"/>
      <c r="BN29" s="664"/>
      <c r="BO29" s="664"/>
      <c r="BP29" s="664"/>
      <c r="BQ29" s="665"/>
      <c r="BR29" s="602" t="s">
        <v>285</v>
      </c>
      <c r="BS29" s="664"/>
      <c r="BT29" s="664"/>
      <c r="BU29" s="664"/>
      <c r="BV29" s="664"/>
      <c r="BW29" s="664"/>
      <c r="BX29" s="664"/>
      <c r="BY29" s="664"/>
      <c r="BZ29" s="664"/>
      <c r="CA29" s="664"/>
      <c r="CB29" s="665"/>
      <c r="CD29" s="684" t="s">
        <v>286</v>
      </c>
      <c r="CE29" s="685"/>
      <c r="CF29" s="637" t="s">
        <v>287</v>
      </c>
      <c r="CG29" s="638"/>
      <c r="CH29" s="638"/>
      <c r="CI29" s="638"/>
      <c r="CJ29" s="638"/>
      <c r="CK29" s="638"/>
      <c r="CL29" s="638"/>
      <c r="CM29" s="638"/>
      <c r="CN29" s="638"/>
      <c r="CO29" s="638"/>
      <c r="CP29" s="638"/>
      <c r="CQ29" s="639"/>
      <c r="CR29" s="623">
        <v>352244</v>
      </c>
      <c r="CS29" s="655"/>
      <c r="CT29" s="655"/>
      <c r="CU29" s="655"/>
      <c r="CV29" s="655"/>
      <c r="CW29" s="655"/>
      <c r="CX29" s="655"/>
      <c r="CY29" s="656"/>
      <c r="CZ29" s="657">
        <v>11.9</v>
      </c>
      <c r="DA29" s="658"/>
      <c r="DB29" s="658"/>
      <c r="DC29" s="659"/>
      <c r="DD29" s="632">
        <v>304086</v>
      </c>
      <c r="DE29" s="655"/>
      <c r="DF29" s="655"/>
      <c r="DG29" s="655"/>
      <c r="DH29" s="655"/>
      <c r="DI29" s="655"/>
      <c r="DJ29" s="655"/>
      <c r="DK29" s="656"/>
      <c r="DL29" s="632">
        <v>207030</v>
      </c>
      <c r="DM29" s="655"/>
      <c r="DN29" s="655"/>
      <c r="DO29" s="655"/>
      <c r="DP29" s="655"/>
      <c r="DQ29" s="655"/>
      <c r="DR29" s="655"/>
      <c r="DS29" s="655"/>
      <c r="DT29" s="655"/>
      <c r="DU29" s="655"/>
      <c r="DV29" s="656"/>
      <c r="DW29" s="628">
        <v>11.1</v>
      </c>
      <c r="DX29" s="653"/>
      <c r="DY29" s="653"/>
      <c r="DZ29" s="653"/>
      <c r="EA29" s="653"/>
      <c r="EB29" s="653"/>
      <c r="EC29" s="654"/>
    </row>
    <row r="30" spans="2:133" ht="11.25" customHeight="1">
      <c r="B30" s="620" t="s">
        <v>288</v>
      </c>
      <c r="C30" s="621"/>
      <c r="D30" s="621"/>
      <c r="E30" s="621"/>
      <c r="F30" s="621"/>
      <c r="G30" s="621"/>
      <c r="H30" s="621"/>
      <c r="I30" s="621"/>
      <c r="J30" s="621"/>
      <c r="K30" s="621"/>
      <c r="L30" s="621"/>
      <c r="M30" s="621"/>
      <c r="N30" s="621"/>
      <c r="O30" s="621"/>
      <c r="P30" s="621"/>
      <c r="Q30" s="622"/>
      <c r="R30" s="623">
        <v>6827</v>
      </c>
      <c r="S30" s="624"/>
      <c r="T30" s="624"/>
      <c r="U30" s="624"/>
      <c r="V30" s="624"/>
      <c r="W30" s="624"/>
      <c r="X30" s="624"/>
      <c r="Y30" s="625"/>
      <c r="Z30" s="626">
        <v>0.2</v>
      </c>
      <c r="AA30" s="626"/>
      <c r="AB30" s="626"/>
      <c r="AC30" s="626"/>
      <c r="AD30" s="627" t="s">
        <v>109</v>
      </c>
      <c r="AE30" s="627"/>
      <c r="AF30" s="627"/>
      <c r="AG30" s="627"/>
      <c r="AH30" s="627"/>
      <c r="AI30" s="627"/>
      <c r="AJ30" s="627"/>
      <c r="AK30" s="627"/>
      <c r="AL30" s="628" t="s">
        <v>109</v>
      </c>
      <c r="AM30" s="629"/>
      <c r="AN30" s="629"/>
      <c r="AO30" s="630"/>
      <c r="AP30" s="669" t="s">
        <v>289</v>
      </c>
      <c r="AQ30" s="670"/>
      <c r="AR30" s="670"/>
      <c r="AS30" s="670"/>
      <c r="AT30" s="675" t="s">
        <v>290</v>
      </c>
      <c r="AU30" s="182"/>
      <c r="AV30" s="182"/>
      <c r="AW30" s="182"/>
      <c r="AX30" s="609" t="s">
        <v>168</v>
      </c>
      <c r="AY30" s="610"/>
      <c r="AZ30" s="610"/>
      <c r="BA30" s="610"/>
      <c r="BB30" s="610"/>
      <c r="BC30" s="610"/>
      <c r="BD30" s="610"/>
      <c r="BE30" s="610"/>
      <c r="BF30" s="611"/>
      <c r="BG30" s="681">
        <v>98.7</v>
      </c>
      <c r="BH30" s="682"/>
      <c r="BI30" s="682"/>
      <c r="BJ30" s="682"/>
      <c r="BK30" s="682"/>
      <c r="BL30" s="682"/>
      <c r="BM30" s="618">
        <v>92.8</v>
      </c>
      <c r="BN30" s="682"/>
      <c r="BO30" s="682"/>
      <c r="BP30" s="682"/>
      <c r="BQ30" s="683"/>
      <c r="BR30" s="681">
        <v>98.5</v>
      </c>
      <c r="BS30" s="682"/>
      <c r="BT30" s="682"/>
      <c r="BU30" s="682"/>
      <c r="BV30" s="682"/>
      <c r="BW30" s="682"/>
      <c r="BX30" s="618">
        <v>92.7</v>
      </c>
      <c r="BY30" s="682"/>
      <c r="BZ30" s="682"/>
      <c r="CA30" s="682"/>
      <c r="CB30" s="683"/>
      <c r="CD30" s="686"/>
      <c r="CE30" s="687"/>
      <c r="CF30" s="637" t="s">
        <v>291</v>
      </c>
      <c r="CG30" s="638"/>
      <c r="CH30" s="638"/>
      <c r="CI30" s="638"/>
      <c r="CJ30" s="638"/>
      <c r="CK30" s="638"/>
      <c r="CL30" s="638"/>
      <c r="CM30" s="638"/>
      <c r="CN30" s="638"/>
      <c r="CO30" s="638"/>
      <c r="CP30" s="638"/>
      <c r="CQ30" s="639"/>
      <c r="CR30" s="623">
        <v>325594</v>
      </c>
      <c r="CS30" s="624"/>
      <c r="CT30" s="624"/>
      <c r="CU30" s="624"/>
      <c r="CV30" s="624"/>
      <c r="CW30" s="624"/>
      <c r="CX30" s="624"/>
      <c r="CY30" s="625"/>
      <c r="CZ30" s="657">
        <v>11</v>
      </c>
      <c r="DA30" s="658"/>
      <c r="DB30" s="658"/>
      <c r="DC30" s="659"/>
      <c r="DD30" s="632">
        <v>277582</v>
      </c>
      <c r="DE30" s="624"/>
      <c r="DF30" s="624"/>
      <c r="DG30" s="624"/>
      <c r="DH30" s="624"/>
      <c r="DI30" s="624"/>
      <c r="DJ30" s="624"/>
      <c r="DK30" s="625"/>
      <c r="DL30" s="632">
        <v>183258</v>
      </c>
      <c r="DM30" s="624"/>
      <c r="DN30" s="624"/>
      <c r="DO30" s="624"/>
      <c r="DP30" s="624"/>
      <c r="DQ30" s="624"/>
      <c r="DR30" s="624"/>
      <c r="DS30" s="624"/>
      <c r="DT30" s="624"/>
      <c r="DU30" s="624"/>
      <c r="DV30" s="625"/>
      <c r="DW30" s="628">
        <v>9.8000000000000007</v>
      </c>
      <c r="DX30" s="653"/>
      <c r="DY30" s="653"/>
      <c r="DZ30" s="653"/>
      <c r="EA30" s="653"/>
      <c r="EB30" s="653"/>
      <c r="EC30" s="654"/>
    </row>
    <row r="31" spans="2:133" ht="11.25" customHeight="1">
      <c r="B31" s="620" t="s">
        <v>292</v>
      </c>
      <c r="C31" s="621"/>
      <c r="D31" s="621"/>
      <c r="E31" s="621"/>
      <c r="F31" s="621"/>
      <c r="G31" s="621"/>
      <c r="H31" s="621"/>
      <c r="I31" s="621"/>
      <c r="J31" s="621"/>
      <c r="K31" s="621"/>
      <c r="L31" s="621"/>
      <c r="M31" s="621"/>
      <c r="N31" s="621"/>
      <c r="O31" s="621"/>
      <c r="P31" s="621"/>
      <c r="Q31" s="622"/>
      <c r="R31" s="623">
        <v>124907</v>
      </c>
      <c r="S31" s="624"/>
      <c r="T31" s="624"/>
      <c r="U31" s="624"/>
      <c r="V31" s="624"/>
      <c r="W31" s="624"/>
      <c r="X31" s="624"/>
      <c r="Y31" s="625"/>
      <c r="Z31" s="626">
        <v>4.0999999999999996</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293</v>
      </c>
      <c r="AV31" s="181"/>
      <c r="AW31" s="181"/>
      <c r="AX31" s="620" t="s">
        <v>294</v>
      </c>
      <c r="AY31" s="621"/>
      <c r="AZ31" s="621"/>
      <c r="BA31" s="621"/>
      <c r="BB31" s="621"/>
      <c r="BC31" s="621"/>
      <c r="BD31" s="621"/>
      <c r="BE31" s="621"/>
      <c r="BF31" s="622"/>
      <c r="BG31" s="678">
        <v>98.5</v>
      </c>
      <c r="BH31" s="655"/>
      <c r="BI31" s="655"/>
      <c r="BJ31" s="655"/>
      <c r="BK31" s="655"/>
      <c r="BL31" s="655"/>
      <c r="BM31" s="629">
        <v>94</v>
      </c>
      <c r="BN31" s="679"/>
      <c r="BO31" s="679"/>
      <c r="BP31" s="679"/>
      <c r="BQ31" s="680"/>
      <c r="BR31" s="678">
        <v>98.3</v>
      </c>
      <c r="BS31" s="655"/>
      <c r="BT31" s="655"/>
      <c r="BU31" s="655"/>
      <c r="BV31" s="655"/>
      <c r="BW31" s="655"/>
      <c r="BX31" s="629">
        <v>94</v>
      </c>
      <c r="BY31" s="679"/>
      <c r="BZ31" s="679"/>
      <c r="CA31" s="679"/>
      <c r="CB31" s="680"/>
      <c r="CD31" s="686"/>
      <c r="CE31" s="687"/>
      <c r="CF31" s="637" t="s">
        <v>295</v>
      </c>
      <c r="CG31" s="638"/>
      <c r="CH31" s="638"/>
      <c r="CI31" s="638"/>
      <c r="CJ31" s="638"/>
      <c r="CK31" s="638"/>
      <c r="CL31" s="638"/>
      <c r="CM31" s="638"/>
      <c r="CN31" s="638"/>
      <c r="CO31" s="638"/>
      <c r="CP31" s="638"/>
      <c r="CQ31" s="639"/>
      <c r="CR31" s="623">
        <v>26650</v>
      </c>
      <c r="CS31" s="655"/>
      <c r="CT31" s="655"/>
      <c r="CU31" s="655"/>
      <c r="CV31" s="655"/>
      <c r="CW31" s="655"/>
      <c r="CX31" s="655"/>
      <c r="CY31" s="656"/>
      <c r="CZ31" s="657">
        <v>0.9</v>
      </c>
      <c r="DA31" s="658"/>
      <c r="DB31" s="658"/>
      <c r="DC31" s="659"/>
      <c r="DD31" s="632">
        <v>26504</v>
      </c>
      <c r="DE31" s="655"/>
      <c r="DF31" s="655"/>
      <c r="DG31" s="655"/>
      <c r="DH31" s="655"/>
      <c r="DI31" s="655"/>
      <c r="DJ31" s="655"/>
      <c r="DK31" s="656"/>
      <c r="DL31" s="632">
        <v>23772</v>
      </c>
      <c r="DM31" s="655"/>
      <c r="DN31" s="655"/>
      <c r="DO31" s="655"/>
      <c r="DP31" s="655"/>
      <c r="DQ31" s="655"/>
      <c r="DR31" s="655"/>
      <c r="DS31" s="655"/>
      <c r="DT31" s="655"/>
      <c r="DU31" s="655"/>
      <c r="DV31" s="656"/>
      <c r="DW31" s="628">
        <v>1.3</v>
      </c>
      <c r="DX31" s="653"/>
      <c r="DY31" s="653"/>
      <c r="DZ31" s="653"/>
      <c r="EA31" s="653"/>
      <c r="EB31" s="653"/>
      <c r="EC31" s="654"/>
    </row>
    <row r="32" spans="2:133" ht="11.25" customHeight="1">
      <c r="B32" s="620" t="s">
        <v>296</v>
      </c>
      <c r="C32" s="621"/>
      <c r="D32" s="621"/>
      <c r="E32" s="621"/>
      <c r="F32" s="621"/>
      <c r="G32" s="621"/>
      <c r="H32" s="621"/>
      <c r="I32" s="621"/>
      <c r="J32" s="621"/>
      <c r="K32" s="621"/>
      <c r="L32" s="621"/>
      <c r="M32" s="621"/>
      <c r="N32" s="621"/>
      <c r="O32" s="621"/>
      <c r="P32" s="621"/>
      <c r="Q32" s="622"/>
      <c r="R32" s="623">
        <v>86322</v>
      </c>
      <c r="S32" s="624"/>
      <c r="T32" s="624"/>
      <c r="U32" s="624"/>
      <c r="V32" s="624"/>
      <c r="W32" s="624"/>
      <c r="X32" s="624"/>
      <c r="Y32" s="625"/>
      <c r="Z32" s="626">
        <v>2.8</v>
      </c>
      <c r="AA32" s="626"/>
      <c r="AB32" s="626"/>
      <c r="AC32" s="626"/>
      <c r="AD32" s="627">
        <v>266</v>
      </c>
      <c r="AE32" s="627"/>
      <c r="AF32" s="627"/>
      <c r="AG32" s="627"/>
      <c r="AH32" s="627"/>
      <c r="AI32" s="627"/>
      <c r="AJ32" s="627"/>
      <c r="AK32" s="627"/>
      <c r="AL32" s="628">
        <v>0</v>
      </c>
      <c r="AM32" s="629"/>
      <c r="AN32" s="629"/>
      <c r="AO32" s="630"/>
      <c r="AP32" s="673"/>
      <c r="AQ32" s="674"/>
      <c r="AR32" s="674"/>
      <c r="AS32" s="674"/>
      <c r="AT32" s="677"/>
      <c r="AU32" s="183"/>
      <c r="AV32" s="183"/>
      <c r="AW32" s="183"/>
      <c r="AX32" s="666" t="s">
        <v>297</v>
      </c>
      <c r="AY32" s="667"/>
      <c r="AZ32" s="667"/>
      <c r="BA32" s="667"/>
      <c r="BB32" s="667"/>
      <c r="BC32" s="667"/>
      <c r="BD32" s="667"/>
      <c r="BE32" s="667"/>
      <c r="BF32" s="668"/>
      <c r="BG32" s="690">
        <v>98.5</v>
      </c>
      <c r="BH32" s="691"/>
      <c r="BI32" s="691"/>
      <c r="BJ32" s="691"/>
      <c r="BK32" s="691"/>
      <c r="BL32" s="691"/>
      <c r="BM32" s="692">
        <v>90</v>
      </c>
      <c r="BN32" s="691"/>
      <c r="BO32" s="691"/>
      <c r="BP32" s="691"/>
      <c r="BQ32" s="693"/>
      <c r="BR32" s="690">
        <v>98.2</v>
      </c>
      <c r="BS32" s="691"/>
      <c r="BT32" s="691"/>
      <c r="BU32" s="691"/>
      <c r="BV32" s="691"/>
      <c r="BW32" s="691"/>
      <c r="BX32" s="692">
        <v>89.8</v>
      </c>
      <c r="BY32" s="691"/>
      <c r="BZ32" s="691"/>
      <c r="CA32" s="691"/>
      <c r="CB32" s="693"/>
      <c r="CD32" s="688"/>
      <c r="CE32" s="689"/>
      <c r="CF32" s="637" t="s">
        <v>298</v>
      </c>
      <c r="CG32" s="638"/>
      <c r="CH32" s="638"/>
      <c r="CI32" s="638"/>
      <c r="CJ32" s="638"/>
      <c r="CK32" s="638"/>
      <c r="CL32" s="638"/>
      <c r="CM32" s="638"/>
      <c r="CN32" s="638"/>
      <c r="CO32" s="638"/>
      <c r="CP32" s="638"/>
      <c r="CQ32" s="639"/>
      <c r="CR32" s="623">
        <v>132</v>
      </c>
      <c r="CS32" s="624"/>
      <c r="CT32" s="624"/>
      <c r="CU32" s="624"/>
      <c r="CV32" s="624"/>
      <c r="CW32" s="624"/>
      <c r="CX32" s="624"/>
      <c r="CY32" s="625"/>
      <c r="CZ32" s="657">
        <v>0</v>
      </c>
      <c r="DA32" s="658"/>
      <c r="DB32" s="658"/>
      <c r="DC32" s="659"/>
      <c r="DD32" s="632">
        <v>132</v>
      </c>
      <c r="DE32" s="624"/>
      <c r="DF32" s="624"/>
      <c r="DG32" s="624"/>
      <c r="DH32" s="624"/>
      <c r="DI32" s="624"/>
      <c r="DJ32" s="624"/>
      <c r="DK32" s="625"/>
      <c r="DL32" s="632">
        <v>132</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299</v>
      </c>
      <c r="C33" s="621"/>
      <c r="D33" s="621"/>
      <c r="E33" s="621"/>
      <c r="F33" s="621"/>
      <c r="G33" s="621"/>
      <c r="H33" s="621"/>
      <c r="I33" s="621"/>
      <c r="J33" s="621"/>
      <c r="K33" s="621"/>
      <c r="L33" s="621"/>
      <c r="M33" s="621"/>
      <c r="N33" s="621"/>
      <c r="O33" s="621"/>
      <c r="P33" s="621"/>
      <c r="Q33" s="622"/>
      <c r="R33" s="623">
        <v>175537</v>
      </c>
      <c r="S33" s="624"/>
      <c r="T33" s="624"/>
      <c r="U33" s="624"/>
      <c r="V33" s="624"/>
      <c r="W33" s="624"/>
      <c r="X33" s="624"/>
      <c r="Y33" s="625"/>
      <c r="Z33" s="626">
        <v>5.7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300</v>
      </c>
      <c r="CE33" s="638"/>
      <c r="CF33" s="638"/>
      <c r="CG33" s="638"/>
      <c r="CH33" s="638"/>
      <c r="CI33" s="638"/>
      <c r="CJ33" s="638"/>
      <c r="CK33" s="638"/>
      <c r="CL33" s="638"/>
      <c r="CM33" s="638"/>
      <c r="CN33" s="638"/>
      <c r="CO33" s="638"/>
      <c r="CP33" s="638"/>
      <c r="CQ33" s="639"/>
      <c r="CR33" s="623">
        <v>1556720</v>
      </c>
      <c r="CS33" s="655"/>
      <c r="CT33" s="655"/>
      <c r="CU33" s="655"/>
      <c r="CV33" s="655"/>
      <c r="CW33" s="655"/>
      <c r="CX33" s="655"/>
      <c r="CY33" s="656"/>
      <c r="CZ33" s="657">
        <v>52.7</v>
      </c>
      <c r="DA33" s="658"/>
      <c r="DB33" s="658"/>
      <c r="DC33" s="659"/>
      <c r="DD33" s="632">
        <v>1190613</v>
      </c>
      <c r="DE33" s="655"/>
      <c r="DF33" s="655"/>
      <c r="DG33" s="655"/>
      <c r="DH33" s="655"/>
      <c r="DI33" s="655"/>
      <c r="DJ33" s="655"/>
      <c r="DK33" s="656"/>
      <c r="DL33" s="632">
        <v>810494</v>
      </c>
      <c r="DM33" s="655"/>
      <c r="DN33" s="655"/>
      <c r="DO33" s="655"/>
      <c r="DP33" s="655"/>
      <c r="DQ33" s="655"/>
      <c r="DR33" s="655"/>
      <c r="DS33" s="655"/>
      <c r="DT33" s="655"/>
      <c r="DU33" s="655"/>
      <c r="DV33" s="656"/>
      <c r="DW33" s="628">
        <v>43.3</v>
      </c>
      <c r="DX33" s="653"/>
      <c r="DY33" s="653"/>
      <c r="DZ33" s="653"/>
      <c r="EA33" s="653"/>
      <c r="EB33" s="653"/>
      <c r="EC33" s="654"/>
    </row>
    <row r="34" spans="2:133" ht="11.25" customHeight="1">
      <c r="B34" s="620" t="s">
        <v>301</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302</v>
      </c>
      <c r="AR34" s="603"/>
      <c r="AS34" s="603"/>
      <c r="AT34" s="603"/>
      <c r="AU34" s="603"/>
      <c r="AV34" s="603"/>
      <c r="AW34" s="603"/>
      <c r="AX34" s="603"/>
      <c r="AY34" s="603"/>
      <c r="AZ34" s="603"/>
      <c r="BA34" s="603"/>
      <c r="BB34" s="603"/>
      <c r="BC34" s="603"/>
      <c r="BD34" s="603"/>
      <c r="BE34" s="603"/>
      <c r="BF34" s="604"/>
      <c r="BG34" s="602" t="s">
        <v>303</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304</v>
      </c>
      <c r="CE34" s="638"/>
      <c r="CF34" s="638"/>
      <c r="CG34" s="638"/>
      <c r="CH34" s="638"/>
      <c r="CI34" s="638"/>
      <c r="CJ34" s="638"/>
      <c r="CK34" s="638"/>
      <c r="CL34" s="638"/>
      <c r="CM34" s="638"/>
      <c r="CN34" s="638"/>
      <c r="CO34" s="638"/>
      <c r="CP34" s="638"/>
      <c r="CQ34" s="639"/>
      <c r="CR34" s="623">
        <v>592697</v>
      </c>
      <c r="CS34" s="624"/>
      <c r="CT34" s="624"/>
      <c r="CU34" s="624"/>
      <c r="CV34" s="624"/>
      <c r="CW34" s="624"/>
      <c r="CX34" s="624"/>
      <c r="CY34" s="625"/>
      <c r="CZ34" s="657">
        <v>20.100000000000001</v>
      </c>
      <c r="DA34" s="658"/>
      <c r="DB34" s="658"/>
      <c r="DC34" s="659"/>
      <c r="DD34" s="632">
        <v>422360</v>
      </c>
      <c r="DE34" s="624"/>
      <c r="DF34" s="624"/>
      <c r="DG34" s="624"/>
      <c r="DH34" s="624"/>
      <c r="DI34" s="624"/>
      <c r="DJ34" s="624"/>
      <c r="DK34" s="625"/>
      <c r="DL34" s="632">
        <v>317080</v>
      </c>
      <c r="DM34" s="624"/>
      <c r="DN34" s="624"/>
      <c r="DO34" s="624"/>
      <c r="DP34" s="624"/>
      <c r="DQ34" s="624"/>
      <c r="DR34" s="624"/>
      <c r="DS34" s="624"/>
      <c r="DT34" s="624"/>
      <c r="DU34" s="624"/>
      <c r="DV34" s="625"/>
      <c r="DW34" s="628">
        <v>17</v>
      </c>
      <c r="DX34" s="653"/>
      <c r="DY34" s="653"/>
      <c r="DZ34" s="653"/>
      <c r="EA34" s="653"/>
      <c r="EB34" s="653"/>
      <c r="EC34" s="654"/>
    </row>
    <row r="35" spans="2:133" ht="11.25" customHeight="1">
      <c r="B35" s="620" t="s">
        <v>305</v>
      </c>
      <c r="C35" s="621"/>
      <c r="D35" s="621"/>
      <c r="E35" s="621"/>
      <c r="F35" s="621"/>
      <c r="G35" s="621"/>
      <c r="H35" s="621"/>
      <c r="I35" s="621"/>
      <c r="J35" s="621"/>
      <c r="K35" s="621"/>
      <c r="L35" s="621"/>
      <c r="M35" s="621"/>
      <c r="N35" s="621"/>
      <c r="O35" s="621"/>
      <c r="P35" s="621"/>
      <c r="Q35" s="622"/>
      <c r="R35" s="623">
        <v>95837</v>
      </c>
      <c r="S35" s="624"/>
      <c r="T35" s="624"/>
      <c r="U35" s="624"/>
      <c r="V35" s="624"/>
      <c r="W35" s="624"/>
      <c r="X35" s="624"/>
      <c r="Y35" s="625"/>
      <c r="Z35" s="626">
        <v>3.1</v>
      </c>
      <c r="AA35" s="626"/>
      <c r="AB35" s="626"/>
      <c r="AC35" s="626"/>
      <c r="AD35" s="627" t="s">
        <v>109</v>
      </c>
      <c r="AE35" s="627"/>
      <c r="AF35" s="627"/>
      <c r="AG35" s="627"/>
      <c r="AH35" s="627"/>
      <c r="AI35" s="627"/>
      <c r="AJ35" s="627"/>
      <c r="AK35" s="627"/>
      <c r="AL35" s="628" t="s">
        <v>109</v>
      </c>
      <c r="AM35" s="629"/>
      <c r="AN35" s="629"/>
      <c r="AO35" s="630"/>
      <c r="AP35" s="186"/>
      <c r="AQ35" s="634" t="s">
        <v>306</v>
      </c>
      <c r="AR35" s="635"/>
      <c r="AS35" s="635"/>
      <c r="AT35" s="635"/>
      <c r="AU35" s="635"/>
      <c r="AV35" s="635"/>
      <c r="AW35" s="635"/>
      <c r="AX35" s="635"/>
      <c r="AY35" s="636"/>
      <c r="AZ35" s="612">
        <v>432508</v>
      </c>
      <c r="BA35" s="613"/>
      <c r="BB35" s="613"/>
      <c r="BC35" s="613"/>
      <c r="BD35" s="613"/>
      <c r="BE35" s="613"/>
      <c r="BF35" s="694"/>
      <c r="BG35" s="634" t="s">
        <v>307</v>
      </c>
      <c r="BH35" s="635"/>
      <c r="BI35" s="635"/>
      <c r="BJ35" s="635"/>
      <c r="BK35" s="635"/>
      <c r="BL35" s="635"/>
      <c r="BM35" s="635"/>
      <c r="BN35" s="635"/>
      <c r="BO35" s="635"/>
      <c r="BP35" s="635"/>
      <c r="BQ35" s="635"/>
      <c r="BR35" s="635"/>
      <c r="BS35" s="635"/>
      <c r="BT35" s="635"/>
      <c r="BU35" s="636"/>
      <c r="BV35" s="612">
        <v>1275</v>
      </c>
      <c r="BW35" s="613"/>
      <c r="BX35" s="613"/>
      <c r="BY35" s="613"/>
      <c r="BZ35" s="613"/>
      <c r="CA35" s="613"/>
      <c r="CB35" s="694"/>
      <c r="CD35" s="637" t="s">
        <v>308</v>
      </c>
      <c r="CE35" s="638"/>
      <c r="CF35" s="638"/>
      <c r="CG35" s="638"/>
      <c r="CH35" s="638"/>
      <c r="CI35" s="638"/>
      <c r="CJ35" s="638"/>
      <c r="CK35" s="638"/>
      <c r="CL35" s="638"/>
      <c r="CM35" s="638"/>
      <c r="CN35" s="638"/>
      <c r="CO35" s="638"/>
      <c r="CP35" s="638"/>
      <c r="CQ35" s="639"/>
      <c r="CR35" s="623">
        <v>16959</v>
      </c>
      <c r="CS35" s="655"/>
      <c r="CT35" s="655"/>
      <c r="CU35" s="655"/>
      <c r="CV35" s="655"/>
      <c r="CW35" s="655"/>
      <c r="CX35" s="655"/>
      <c r="CY35" s="656"/>
      <c r="CZ35" s="657">
        <v>0.6</v>
      </c>
      <c r="DA35" s="658"/>
      <c r="DB35" s="658"/>
      <c r="DC35" s="659"/>
      <c r="DD35" s="632">
        <v>14060</v>
      </c>
      <c r="DE35" s="655"/>
      <c r="DF35" s="655"/>
      <c r="DG35" s="655"/>
      <c r="DH35" s="655"/>
      <c r="DI35" s="655"/>
      <c r="DJ35" s="655"/>
      <c r="DK35" s="656"/>
      <c r="DL35" s="632">
        <v>14027</v>
      </c>
      <c r="DM35" s="655"/>
      <c r="DN35" s="655"/>
      <c r="DO35" s="655"/>
      <c r="DP35" s="655"/>
      <c r="DQ35" s="655"/>
      <c r="DR35" s="655"/>
      <c r="DS35" s="655"/>
      <c r="DT35" s="655"/>
      <c r="DU35" s="655"/>
      <c r="DV35" s="656"/>
      <c r="DW35" s="628">
        <v>0.8</v>
      </c>
      <c r="DX35" s="653"/>
      <c r="DY35" s="653"/>
      <c r="DZ35" s="653"/>
      <c r="EA35" s="653"/>
      <c r="EB35" s="653"/>
      <c r="EC35" s="654"/>
    </row>
    <row r="36" spans="2:133" ht="11.25" customHeight="1">
      <c r="B36" s="666" t="s">
        <v>309</v>
      </c>
      <c r="C36" s="667"/>
      <c r="D36" s="667"/>
      <c r="E36" s="667"/>
      <c r="F36" s="667"/>
      <c r="G36" s="667"/>
      <c r="H36" s="667"/>
      <c r="I36" s="667"/>
      <c r="J36" s="667"/>
      <c r="K36" s="667"/>
      <c r="L36" s="667"/>
      <c r="M36" s="667"/>
      <c r="N36" s="667"/>
      <c r="O36" s="667"/>
      <c r="P36" s="667"/>
      <c r="Q36" s="668"/>
      <c r="R36" s="695">
        <v>3071504</v>
      </c>
      <c r="S36" s="696"/>
      <c r="T36" s="696"/>
      <c r="U36" s="696"/>
      <c r="V36" s="696"/>
      <c r="W36" s="696"/>
      <c r="X36" s="696"/>
      <c r="Y36" s="697"/>
      <c r="Z36" s="698">
        <v>100</v>
      </c>
      <c r="AA36" s="698"/>
      <c r="AB36" s="698"/>
      <c r="AC36" s="698"/>
      <c r="AD36" s="699">
        <v>1774213</v>
      </c>
      <c r="AE36" s="699"/>
      <c r="AF36" s="699"/>
      <c r="AG36" s="699"/>
      <c r="AH36" s="699"/>
      <c r="AI36" s="699"/>
      <c r="AJ36" s="699"/>
      <c r="AK36" s="699"/>
      <c r="AL36" s="700">
        <v>100</v>
      </c>
      <c r="AM36" s="692"/>
      <c r="AN36" s="692"/>
      <c r="AO36" s="701"/>
      <c r="AQ36" s="702" t="s">
        <v>310</v>
      </c>
      <c r="AR36" s="703"/>
      <c r="AS36" s="703"/>
      <c r="AT36" s="703"/>
      <c r="AU36" s="703"/>
      <c r="AV36" s="703"/>
      <c r="AW36" s="703"/>
      <c r="AX36" s="703"/>
      <c r="AY36" s="704"/>
      <c r="AZ36" s="623">
        <v>150042</v>
      </c>
      <c r="BA36" s="624"/>
      <c r="BB36" s="624"/>
      <c r="BC36" s="624"/>
      <c r="BD36" s="655"/>
      <c r="BE36" s="655"/>
      <c r="BF36" s="680"/>
      <c r="BG36" s="637" t="s">
        <v>311</v>
      </c>
      <c r="BH36" s="638"/>
      <c r="BI36" s="638"/>
      <c r="BJ36" s="638"/>
      <c r="BK36" s="638"/>
      <c r="BL36" s="638"/>
      <c r="BM36" s="638"/>
      <c r="BN36" s="638"/>
      <c r="BO36" s="638"/>
      <c r="BP36" s="638"/>
      <c r="BQ36" s="638"/>
      <c r="BR36" s="638"/>
      <c r="BS36" s="638"/>
      <c r="BT36" s="638"/>
      <c r="BU36" s="639"/>
      <c r="BV36" s="623">
        <v>-9986</v>
      </c>
      <c r="BW36" s="624"/>
      <c r="BX36" s="624"/>
      <c r="BY36" s="624"/>
      <c r="BZ36" s="624"/>
      <c r="CA36" s="624"/>
      <c r="CB36" s="633"/>
      <c r="CD36" s="637" t="s">
        <v>312</v>
      </c>
      <c r="CE36" s="638"/>
      <c r="CF36" s="638"/>
      <c r="CG36" s="638"/>
      <c r="CH36" s="638"/>
      <c r="CI36" s="638"/>
      <c r="CJ36" s="638"/>
      <c r="CK36" s="638"/>
      <c r="CL36" s="638"/>
      <c r="CM36" s="638"/>
      <c r="CN36" s="638"/>
      <c r="CO36" s="638"/>
      <c r="CP36" s="638"/>
      <c r="CQ36" s="639"/>
      <c r="CR36" s="623">
        <v>377005</v>
      </c>
      <c r="CS36" s="624"/>
      <c r="CT36" s="624"/>
      <c r="CU36" s="624"/>
      <c r="CV36" s="624"/>
      <c r="CW36" s="624"/>
      <c r="CX36" s="624"/>
      <c r="CY36" s="625"/>
      <c r="CZ36" s="657">
        <v>12.8</v>
      </c>
      <c r="DA36" s="658"/>
      <c r="DB36" s="658"/>
      <c r="DC36" s="659"/>
      <c r="DD36" s="632">
        <v>242978</v>
      </c>
      <c r="DE36" s="624"/>
      <c r="DF36" s="624"/>
      <c r="DG36" s="624"/>
      <c r="DH36" s="624"/>
      <c r="DI36" s="624"/>
      <c r="DJ36" s="624"/>
      <c r="DK36" s="625"/>
      <c r="DL36" s="632">
        <v>151924</v>
      </c>
      <c r="DM36" s="624"/>
      <c r="DN36" s="624"/>
      <c r="DO36" s="624"/>
      <c r="DP36" s="624"/>
      <c r="DQ36" s="624"/>
      <c r="DR36" s="624"/>
      <c r="DS36" s="624"/>
      <c r="DT36" s="624"/>
      <c r="DU36" s="624"/>
      <c r="DV36" s="625"/>
      <c r="DW36" s="628">
        <v>8.1</v>
      </c>
      <c r="DX36" s="653"/>
      <c r="DY36" s="653"/>
      <c r="DZ36" s="653"/>
      <c r="EA36" s="653"/>
      <c r="EB36" s="653"/>
      <c r="EC36" s="654"/>
    </row>
    <row r="37" spans="2:133" ht="11.25" customHeight="1">
      <c r="AQ37" s="702" t="s">
        <v>313</v>
      </c>
      <c r="AR37" s="703"/>
      <c r="AS37" s="703"/>
      <c r="AT37" s="703"/>
      <c r="AU37" s="703"/>
      <c r="AV37" s="703"/>
      <c r="AW37" s="703"/>
      <c r="AX37" s="703"/>
      <c r="AY37" s="704"/>
      <c r="AZ37" s="623">
        <v>12557</v>
      </c>
      <c r="BA37" s="624"/>
      <c r="BB37" s="624"/>
      <c r="BC37" s="624"/>
      <c r="BD37" s="655"/>
      <c r="BE37" s="655"/>
      <c r="BF37" s="680"/>
      <c r="BG37" s="637" t="s">
        <v>314</v>
      </c>
      <c r="BH37" s="638"/>
      <c r="BI37" s="638"/>
      <c r="BJ37" s="638"/>
      <c r="BK37" s="638"/>
      <c r="BL37" s="638"/>
      <c r="BM37" s="638"/>
      <c r="BN37" s="638"/>
      <c r="BO37" s="638"/>
      <c r="BP37" s="638"/>
      <c r="BQ37" s="638"/>
      <c r="BR37" s="638"/>
      <c r="BS37" s="638"/>
      <c r="BT37" s="638"/>
      <c r="BU37" s="639"/>
      <c r="BV37" s="623">
        <v>829</v>
      </c>
      <c r="BW37" s="624"/>
      <c r="BX37" s="624"/>
      <c r="BY37" s="624"/>
      <c r="BZ37" s="624"/>
      <c r="CA37" s="624"/>
      <c r="CB37" s="633"/>
      <c r="CD37" s="637" t="s">
        <v>315</v>
      </c>
      <c r="CE37" s="638"/>
      <c r="CF37" s="638"/>
      <c r="CG37" s="638"/>
      <c r="CH37" s="638"/>
      <c r="CI37" s="638"/>
      <c r="CJ37" s="638"/>
      <c r="CK37" s="638"/>
      <c r="CL37" s="638"/>
      <c r="CM37" s="638"/>
      <c r="CN37" s="638"/>
      <c r="CO37" s="638"/>
      <c r="CP37" s="638"/>
      <c r="CQ37" s="639"/>
      <c r="CR37" s="623">
        <v>101699</v>
      </c>
      <c r="CS37" s="655"/>
      <c r="CT37" s="655"/>
      <c r="CU37" s="655"/>
      <c r="CV37" s="655"/>
      <c r="CW37" s="655"/>
      <c r="CX37" s="655"/>
      <c r="CY37" s="656"/>
      <c r="CZ37" s="657">
        <v>3.4</v>
      </c>
      <c r="DA37" s="658"/>
      <c r="DB37" s="658"/>
      <c r="DC37" s="659"/>
      <c r="DD37" s="632">
        <v>94158</v>
      </c>
      <c r="DE37" s="655"/>
      <c r="DF37" s="655"/>
      <c r="DG37" s="655"/>
      <c r="DH37" s="655"/>
      <c r="DI37" s="655"/>
      <c r="DJ37" s="655"/>
      <c r="DK37" s="656"/>
      <c r="DL37" s="632">
        <v>54465</v>
      </c>
      <c r="DM37" s="655"/>
      <c r="DN37" s="655"/>
      <c r="DO37" s="655"/>
      <c r="DP37" s="655"/>
      <c r="DQ37" s="655"/>
      <c r="DR37" s="655"/>
      <c r="DS37" s="655"/>
      <c r="DT37" s="655"/>
      <c r="DU37" s="655"/>
      <c r="DV37" s="656"/>
      <c r="DW37" s="628">
        <v>2.9</v>
      </c>
      <c r="DX37" s="653"/>
      <c r="DY37" s="653"/>
      <c r="DZ37" s="653"/>
      <c r="EA37" s="653"/>
      <c r="EB37" s="653"/>
      <c r="EC37" s="654"/>
    </row>
    <row r="38" spans="2:133" ht="11.25" customHeight="1">
      <c r="AQ38" s="702" t="s">
        <v>316</v>
      </c>
      <c r="AR38" s="703"/>
      <c r="AS38" s="703"/>
      <c r="AT38" s="703"/>
      <c r="AU38" s="703"/>
      <c r="AV38" s="703"/>
      <c r="AW38" s="703"/>
      <c r="AX38" s="703"/>
      <c r="AY38" s="704"/>
      <c r="AZ38" s="623">
        <v>6827</v>
      </c>
      <c r="BA38" s="624"/>
      <c r="BB38" s="624"/>
      <c r="BC38" s="624"/>
      <c r="BD38" s="655"/>
      <c r="BE38" s="655"/>
      <c r="BF38" s="680"/>
      <c r="BG38" s="637" t="s">
        <v>317</v>
      </c>
      <c r="BH38" s="638"/>
      <c r="BI38" s="638"/>
      <c r="BJ38" s="638"/>
      <c r="BK38" s="638"/>
      <c r="BL38" s="638"/>
      <c r="BM38" s="638"/>
      <c r="BN38" s="638"/>
      <c r="BO38" s="638"/>
      <c r="BP38" s="638"/>
      <c r="BQ38" s="638"/>
      <c r="BR38" s="638"/>
      <c r="BS38" s="638"/>
      <c r="BT38" s="638"/>
      <c r="BU38" s="639"/>
      <c r="BV38" s="623">
        <v>1542</v>
      </c>
      <c r="BW38" s="624"/>
      <c r="BX38" s="624"/>
      <c r="BY38" s="624"/>
      <c r="BZ38" s="624"/>
      <c r="CA38" s="624"/>
      <c r="CB38" s="633"/>
      <c r="CD38" s="637" t="s">
        <v>318</v>
      </c>
      <c r="CE38" s="638"/>
      <c r="CF38" s="638"/>
      <c r="CG38" s="638"/>
      <c r="CH38" s="638"/>
      <c r="CI38" s="638"/>
      <c r="CJ38" s="638"/>
      <c r="CK38" s="638"/>
      <c r="CL38" s="638"/>
      <c r="CM38" s="638"/>
      <c r="CN38" s="638"/>
      <c r="CO38" s="638"/>
      <c r="CP38" s="638"/>
      <c r="CQ38" s="639"/>
      <c r="CR38" s="623">
        <v>432508</v>
      </c>
      <c r="CS38" s="624"/>
      <c r="CT38" s="624"/>
      <c r="CU38" s="624"/>
      <c r="CV38" s="624"/>
      <c r="CW38" s="624"/>
      <c r="CX38" s="624"/>
      <c r="CY38" s="625"/>
      <c r="CZ38" s="657">
        <v>14.6</v>
      </c>
      <c r="DA38" s="658"/>
      <c r="DB38" s="658"/>
      <c r="DC38" s="659"/>
      <c r="DD38" s="632">
        <v>391215</v>
      </c>
      <c r="DE38" s="624"/>
      <c r="DF38" s="624"/>
      <c r="DG38" s="624"/>
      <c r="DH38" s="624"/>
      <c r="DI38" s="624"/>
      <c r="DJ38" s="624"/>
      <c r="DK38" s="625"/>
      <c r="DL38" s="632">
        <v>327463</v>
      </c>
      <c r="DM38" s="624"/>
      <c r="DN38" s="624"/>
      <c r="DO38" s="624"/>
      <c r="DP38" s="624"/>
      <c r="DQ38" s="624"/>
      <c r="DR38" s="624"/>
      <c r="DS38" s="624"/>
      <c r="DT38" s="624"/>
      <c r="DU38" s="624"/>
      <c r="DV38" s="625"/>
      <c r="DW38" s="628">
        <v>17.5</v>
      </c>
      <c r="DX38" s="653"/>
      <c r="DY38" s="653"/>
      <c r="DZ38" s="653"/>
      <c r="EA38" s="653"/>
      <c r="EB38" s="653"/>
      <c r="EC38" s="654"/>
    </row>
    <row r="39" spans="2:133" ht="11.25" customHeight="1">
      <c r="AQ39" s="702" t="s">
        <v>319</v>
      </c>
      <c r="AR39" s="703"/>
      <c r="AS39" s="703"/>
      <c r="AT39" s="703"/>
      <c r="AU39" s="703"/>
      <c r="AV39" s="703"/>
      <c r="AW39" s="703"/>
      <c r="AX39" s="703"/>
      <c r="AY39" s="704"/>
      <c r="AZ39" s="623">
        <v>2135</v>
      </c>
      <c r="BA39" s="624"/>
      <c r="BB39" s="624"/>
      <c r="BC39" s="624"/>
      <c r="BD39" s="655"/>
      <c r="BE39" s="655"/>
      <c r="BF39" s="680"/>
      <c r="BG39" s="708" t="s">
        <v>320</v>
      </c>
      <c r="BH39" s="709"/>
      <c r="BI39" s="709"/>
      <c r="BJ39" s="709"/>
      <c r="BK39" s="709"/>
      <c r="BL39" s="187"/>
      <c r="BM39" s="638" t="s">
        <v>321</v>
      </c>
      <c r="BN39" s="638"/>
      <c r="BO39" s="638"/>
      <c r="BP39" s="638"/>
      <c r="BQ39" s="638"/>
      <c r="BR39" s="638"/>
      <c r="BS39" s="638"/>
      <c r="BT39" s="638"/>
      <c r="BU39" s="639"/>
      <c r="BV39" s="623">
        <v>98</v>
      </c>
      <c r="BW39" s="624"/>
      <c r="BX39" s="624"/>
      <c r="BY39" s="624"/>
      <c r="BZ39" s="624"/>
      <c r="CA39" s="624"/>
      <c r="CB39" s="633"/>
      <c r="CD39" s="637" t="s">
        <v>322</v>
      </c>
      <c r="CE39" s="638"/>
      <c r="CF39" s="638"/>
      <c r="CG39" s="638"/>
      <c r="CH39" s="638"/>
      <c r="CI39" s="638"/>
      <c r="CJ39" s="638"/>
      <c r="CK39" s="638"/>
      <c r="CL39" s="638"/>
      <c r="CM39" s="638"/>
      <c r="CN39" s="638"/>
      <c r="CO39" s="638"/>
      <c r="CP39" s="638"/>
      <c r="CQ39" s="639"/>
      <c r="CR39" s="623">
        <v>135331</v>
      </c>
      <c r="CS39" s="655"/>
      <c r="CT39" s="655"/>
      <c r="CU39" s="655"/>
      <c r="CV39" s="655"/>
      <c r="CW39" s="655"/>
      <c r="CX39" s="655"/>
      <c r="CY39" s="656"/>
      <c r="CZ39" s="657">
        <v>4.5999999999999996</v>
      </c>
      <c r="DA39" s="658"/>
      <c r="DB39" s="658"/>
      <c r="DC39" s="659"/>
      <c r="DD39" s="632">
        <v>120000</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323</v>
      </c>
      <c r="AR40" s="703"/>
      <c r="AS40" s="703"/>
      <c r="AT40" s="703"/>
      <c r="AU40" s="703"/>
      <c r="AV40" s="703"/>
      <c r="AW40" s="703"/>
      <c r="AX40" s="703"/>
      <c r="AY40" s="704"/>
      <c r="AZ40" s="623">
        <v>90309</v>
      </c>
      <c r="BA40" s="624"/>
      <c r="BB40" s="624"/>
      <c r="BC40" s="624"/>
      <c r="BD40" s="655"/>
      <c r="BE40" s="655"/>
      <c r="BF40" s="680"/>
      <c r="BG40" s="708"/>
      <c r="BH40" s="709"/>
      <c r="BI40" s="709"/>
      <c r="BJ40" s="709"/>
      <c r="BK40" s="709"/>
      <c r="BL40" s="187"/>
      <c r="BM40" s="638" t="s">
        <v>324</v>
      </c>
      <c r="BN40" s="638"/>
      <c r="BO40" s="638"/>
      <c r="BP40" s="638"/>
      <c r="BQ40" s="638"/>
      <c r="BR40" s="638"/>
      <c r="BS40" s="638"/>
      <c r="BT40" s="638"/>
      <c r="BU40" s="639"/>
      <c r="BV40" s="623">
        <v>133</v>
      </c>
      <c r="BW40" s="624"/>
      <c r="BX40" s="624"/>
      <c r="BY40" s="624"/>
      <c r="BZ40" s="624"/>
      <c r="CA40" s="624"/>
      <c r="CB40" s="633"/>
      <c r="CD40" s="637" t="s">
        <v>325</v>
      </c>
      <c r="CE40" s="638"/>
      <c r="CF40" s="638"/>
      <c r="CG40" s="638"/>
      <c r="CH40" s="638"/>
      <c r="CI40" s="638"/>
      <c r="CJ40" s="638"/>
      <c r="CK40" s="638"/>
      <c r="CL40" s="638"/>
      <c r="CM40" s="638"/>
      <c r="CN40" s="638"/>
      <c r="CO40" s="638"/>
      <c r="CP40" s="638"/>
      <c r="CQ40" s="639"/>
      <c r="CR40" s="623">
        <v>2220</v>
      </c>
      <c r="CS40" s="624"/>
      <c r="CT40" s="624"/>
      <c r="CU40" s="624"/>
      <c r="CV40" s="624"/>
      <c r="CW40" s="624"/>
      <c r="CX40" s="624"/>
      <c r="CY40" s="625"/>
      <c r="CZ40" s="657">
        <v>0.1</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316</v>
      </c>
      <c r="AR41" s="644"/>
      <c r="AS41" s="644"/>
      <c r="AT41" s="644"/>
      <c r="AU41" s="644"/>
      <c r="AV41" s="644"/>
      <c r="AW41" s="644"/>
      <c r="AX41" s="644"/>
      <c r="AY41" s="645"/>
      <c r="AZ41" s="695">
        <v>170638</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381</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208</v>
      </c>
      <c r="CS41" s="655"/>
      <c r="CT41" s="655"/>
      <c r="CU41" s="655"/>
      <c r="CV41" s="655"/>
      <c r="CW41" s="655"/>
      <c r="CX41" s="655"/>
      <c r="CY41" s="656"/>
      <c r="CZ41" s="657" t="s">
        <v>208</v>
      </c>
      <c r="DA41" s="658"/>
      <c r="DB41" s="658"/>
      <c r="DC41" s="659"/>
      <c r="DD41" s="632" t="s">
        <v>208</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344472</v>
      </c>
      <c r="CS42" s="624"/>
      <c r="CT42" s="624"/>
      <c r="CU42" s="624"/>
      <c r="CV42" s="624"/>
      <c r="CW42" s="624"/>
      <c r="CX42" s="624"/>
      <c r="CY42" s="625"/>
      <c r="CZ42" s="657">
        <v>11.7</v>
      </c>
      <c r="DA42" s="706"/>
      <c r="DB42" s="706"/>
      <c r="DC42" s="707"/>
      <c r="DD42" s="632">
        <v>128643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11678</v>
      </c>
      <c r="CS43" s="655"/>
      <c r="CT43" s="655"/>
      <c r="CU43" s="655"/>
      <c r="CV43" s="655"/>
      <c r="CW43" s="655"/>
      <c r="CX43" s="655"/>
      <c r="CY43" s="656"/>
      <c r="CZ43" s="657">
        <v>0.4</v>
      </c>
      <c r="DA43" s="658"/>
      <c r="DB43" s="658"/>
      <c r="DC43" s="659"/>
      <c r="DD43" s="632">
        <v>11678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286</v>
      </c>
      <c r="CE44" s="730"/>
      <c r="CF44" s="620" t="s">
        <v>333</v>
      </c>
      <c r="CG44" s="621"/>
      <c r="CH44" s="621"/>
      <c r="CI44" s="621"/>
      <c r="CJ44" s="621"/>
      <c r="CK44" s="621"/>
      <c r="CL44" s="621"/>
      <c r="CM44" s="621"/>
      <c r="CN44" s="621"/>
      <c r="CO44" s="621"/>
      <c r="CP44" s="621"/>
      <c r="CQ44" s="622"/>
      <c r="CR44" s="623">
        <v>316281</v>
      </c>
      <c r="CS44" s="624"/>
      <c r="CT44" s="624"/>
      <c r="CU44" s="624"/>
      <c r="CV44" s="624"/>
      <c r="CW44" s="624"/>
      <c r="CX44" s="624"/>
      <c r="CY44" s="625"/>
      <c r="CZ44" s="657">
        <v>10.7</v>
      </c>
      <c r="DA44" s="706"/>
      <c r="DB44" s="706"/>
      <c r="DC44" s="707"/>
      <c r="DD44" s="632">
        <v>128053</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132194</v>
      </c>
      <c r="CS45" s="655"/>
      <c r="CT45" s="655"/>
      <c r="CU45" s="655"/>
      <c r="CV45" s="655"/>
      <c r="CW45" s="655"/>
      <c r="CX45" s="655"/>
      <c r="CY45" s="656"/>
      <c r="CZ45" s="657">
        <v>4.5</v>
      </c>
      <c r="DA45" s="658"/>
      <c r="DB45" s="658"/>
      <c r="DC45" s="659"/>
      <c r="DD45" s="632">
        <v>23608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184087</v>
      </c>
      <c r="CS46" s="624"/>
      <c r="CT46" s="624"/>
      <c r="CU46" s="624"/>
      <c r="CV46" s="624"/>
      <c r="CW46" s="624"/>
      <c r="CX46" s="624"/>
      <c r="CY46" s="625"/>
      <c r="CZ46" s="657">
        <v>6.2</v>
      </c>
      <c r="DA46" s="706"/>
      <c r="DB46" s="706"/>
      <c r="DC46" s="707"/>
      <c r="DD46" s="632">
        <v>104445</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28191</v>
      </c>
      <c r="CS47" s="655"/>
      <c r="CT47" s="655"/>
      <c r="CU47" s="655"/>
      <c r="CV47" s="655"/>
      <c r="CW47" s="655"/>
      <c r="CX47" s="655"/>
      <c r="CY47" s="656"/>
      <c r="CZ47" s="657">
        <v>1</v>
      </c>
      <c r="DA47" s="658"/>
      <c r="DB47" s="658"/>
      <c r="DC47" s="659"/>
      <c r="DD47" s="632">
        <v>590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2953300</v>
      </c>
      <c r="CS49" s="691"/>
      <c r="CT49" s="691"/>
      <c r="CU49" s="691"/>
      <c r="CV49" s="691"/>
      <c r="CW49" s="691"/>
      <c r="CX49" s="691"/>
      <c r="CY49" s="718"/>
      <c r="CZ49" s="719">
        <v>100</v>
      </c>
      <c r="DA49" s="720"/>
      <c r="DB49" s="720"/>
      <c r="DC49" s="721"/>
      <c r="DD49" s="722">
        <v>2157118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3060</v>
      </c>
      <c r="R7" s="753"/>
      <c r="S7" s="753"/>
      <c r="T7" s="753"/>
      <c r="U7" s="753"/>
      <c r="V7" s="753">
        <v>2945</v>
      </c>
      <c r="W7" s="753"/>
      <c r="X7" s="753"/>
      <c r="Y7" s="753"/>
      <c r="Z7" s="753"/>
      <c r="AA7" s="753">
        <v>115</v>
      </c>
      <c r="AB7" s="753"/>
      <c r="AC7" s="753"/>
      <c r="AD7" s="753"/>
      <c r="AE7" s="754"/>
      <c r="AF7" s="755">
        <v>102</v>
      </c>
      <c r="AG7" s="756"/>
      <c r="AH7" s="756"/>
      <c r="AI7" s="756"/>
      <c r="AJ7" s="757"/>
      <c r="AK7" s="792">
        <v>0</v>
      </c>
      <c r="AL7" s="793"/>
      <c r="AM7" s="793"/>
      <c r="AN7" s="793"/>
      <c r="AO7" s="793"/>
      <c r="AP7" s="793">
        <v>2290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4</v>
      </c>
      <c r="R8" s="777"/>
      <c r="S8" s="777"/>
      <c r="T8" s="777"/>
      <c r="U8" s="777"/>
      <c r="V8" s="777">
        <v>4</v>
      </c>
      <c r="W8" s="777"/>
      <c r="X8" s="777"/>
      <c r="Y8" s="777"/>
      <c r="Z8" s="777"/>
      <c r="AA8" s="777">
        <v>0</v>
      </c>
      <c r="AB8" s="777"/>
      <c r="AC8" s="777"/>
      <c r="AD8" s="777"/>
      <c r="AE8" s="778"/>
      <c r="AF8" s="779" t="s">
        <v>109</v>
      </c>
      <c r="AG8" s="780"/>
      <c r="AH8" s="780"/>
      <c r="AI8" s="780"/>
      <c r="AJ8" s="781"/>
      <c r="AK8" s="782">
        <v>4</v>
      </c>
      <c r="AL8" s="783"/>
      <c r="AM8" s="783"/>
      <c r="AN8" s="783"/>
      <c r="AO8" s="783"/>
      <c r="AP8" s="783">
        <v>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11</v>
      </c>
      <c r="R9" s="777"/>
      <c r="S9" s="777"/>
      <c r="T9" s="777"/>
      <c r="U9" s="777"/>
      <c r="V9" s="777">
        <v>8</v>
      </c>
      <c r="W9" s="777"/>
      <c r="X9" s="777"/>
      <c r="Y9" s="777"/>
      <c r="Z9" s="777"/>
      <c r="AA9" s="777">
        <v>3</v>
      </c>
      <c r="AB9" s="777"/>
      <c r="AC9" s="777"/>
      <c r="AD9" s="777"/>
      <c r="AE9" s="778"/>
      <c r="AF9" s="779">
        <v>3</v>
      </c>
      <c r="AG9" s="780"/>
      <c r="AH9" s="780"/>
      <c r="AI9" s="780"/>
      <c r="AJ9" s="781"/>
      <c r="AK9" s="782">
        <v>0</v>
      </c>
      <c r="AL9" s="783"/>
      <c r="AM9" s="783"/>
      <c r="AN9" s="783"/>
      <c r="AO9" s="783"/>
      <c r="AP9" s="783">
        <v>2</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364</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365</v>
      </c>
      <c r="B23" s="808" t="s">
        <v>366</v>
      </c>
      <c r="C23" s="809"/>
      <c r="D23" s="809"/>
      <c r="E23" s="809"/>
      <c r="F23" s="809"/>
      <c r="G23" s="809"/>
      <c r="H23" s="809"/>
      <c r="I23" s="809"/>
      <c r="J23" s="809"/>
      <c r="K23" s="809"/>
      <c r="L23" s="809"/>
      <c r="M23" s="809"/>
      <c r="N23" s="809"/>
      <c r="O23" s="809"/>
      <c r="P23" s="810"/>
      <c r="Q23" s="811">
        <v>3076</v>
      </c>
      <c r="R23" s="812"/>
      <c r="S23" s="812"/>
      <c r="T23" s="812"/>
      <c r="U23" s="812"/>
      <c r="V23" s="812">
        <v>2957</v>
      </c>
      <c r="W23" s="812"/>
      <c r="X23" s="812"/>
      <c r="Y23" s="812"/>
      <c r="Z23" s="812"/>
      <c r="AA23" s="812">
        <v>118</v>
      </c>
      <c r="AB23" s="812"/>
      <c r="AC23" s="812"/>
      <c r="AD23" s="812"/>
      <c r="AE23" s="813"/>
      <c r="AF23" s="814">
        <v>105</v>
      </c>
      <c r="AG23" s="812"/>
      <c r="AH23" s="812"/>
      <c r="AI23" s="812"/>
      <c r="AJ23" s="815"/>
      <c r="AK23" s="816"/>
      <c r="AL23" s="817"/>
      <c r="AM23" s="817"/>
      <c r="AN23" s="817"/>
      <c r="AO23" s="817"/>
      <c r="AP23" s="812">
        <v>2292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377</v>
      </c>
      <c r="C28" s="750"/>
      <c r="D28" s="750"/>
      <c r="E28" s="750"/>
      <c r="F28" s="750"/>
      <c r="G28" s="750"/>
      <c r="H28" s="750"/>
      <c r="I28" s="750"/>
      <c r="J28" s="750"/>
      <c r="K28" s="750"/>
      <c r="L28" s="750"/>
      <c r="M28" s="750"/>
      <c r="N28" s="750"/>
      <c r="O28" s="750"/>
      <c r="P28" s="751"/>
      <c r="Q28" s="840">
        <v>994</v>
      </c>
      <c r="R28" s="841"/>
      <c r="S28" s="841"/>
      <c r="T28" s="841"/>
      <c r="U28" s="841"/>
      <c r="V28" s="841">
        <v>993</v>
      </c>
      <c r="W28" s="841"/>
      <c r="X28" s="841"/>
      <c r="Y28" s="841"/>
      <c r="Z28" s="841"/>
      <c r="AA28" s="841">
        <v>1</v>
      </c>
      <c r="AB28" s="841"/>
      <c r="AC28" s="841"/>
      <c r="AD28" s="841"/>
      <c r="AE28" s="842"/>
      <c r="AF28" s="843">
        <v>1</v>
      </c>
      <c r="AG28" s="841"/>
      <c r="AH28" s="841"/>
      <c r="AI28" s="841"/>
      <c r="AJ28" s="844"/>
      <c r="AK28" s="845">
        <v>90</v>
      </c>
      <c r="AL28" s="836"/>
      <c r="AM28" s="836"/>
      <c r="AN28" s="836"/>
      <c r="AO28" s="836"/>
      <c r="AP28" s="836">
        <v>0</v>
      </c>
      <c r="AQ28" s="836"/>
      <c r="AR28" s="836"/>
      <c r="AS28" s="836"/>
      <c r="AT28" s="836"/>
      <c r="AU28" s="836">
        <v>0</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378</v>
      </c>
      <c r="C29" s="774"/>
      <c r="D29" s="774"/>
      <c r="E29" s="774"/>
      <c r="F29" s="774"/>
      <c r="G29" s="774"/>
      <c r="H29" s="774"/>
      <c r="I29" s="774"/>
      <c r="J29" s="774"/>
      <c r="K29" s="774"/>
      <c r="L29" s="774"/>
      <c r="M29" s="774"/>
      <c r="N29" s="774"/>
      <c r="O29" s="774"/>
      <c r="P29" s="775"/>
      <c r="Q29" s="776">
        <v>451</v>
      </c>
      <c r="R29" s="777"/>
      <c r="S29" s="777"/>
      <c r="T29" s="777"/>
      <c r="U29" s="777"/>
      <c r="V29" s="777">
        <v>450</v>
      </c>
      <c r="W29" s="777"/>
      <c r="X29" s="777"/>
      <c r="Y29" s="777"/>
      <c r="Z29" s="777"/>
      <c r="AA29" s="777">
        <v>2</v>
      </c>
      <c r="AB29" s="777"/>
      <c r="AC29" s="777"/>
      <c r="AD29" s="777"/>
      <c r="AE29" s="778"/>
      <c r="AF29" s="779">
        <v>2</v>
      </c>
      <c r="AG29" s="780"/>
      <c r="AH29" s="780"/>
      <c r="AI29" s="780"/>
      <c r="AJ29" s="781"/>
      <c r="AK29" s="848">
        <v>76</v>
      </c>
      <c r="AL29" s="849"/>
      <c r="AM29" s="849"/>
      <c r="AN29" s="849"/>
      <c r="AO29" s="849"/>
      <c r="AP29" s="849">
        <v>0</v>
      </c>
      <c r="AQ29" s="849"/>
      <c r="AR29" s="849"/>
      <c r="AS29" s="849"/>
      <c r="AT29" s="849"/>
      <c r="AU29" s="849">
        <v>0</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379</v>
      </c>
      <c r="C30" s="774"/>
      <c r="D30" s="774"/>
      <c r="E30" s="774"/>
      <c r="F30" s="774"/>
      <c r="G30" s="774"/>
      <c r="H30" s="774"/>
      <c r="I30" s="774"/>
      <c r="J30" s="774"/>
      <c r="K30" s="774"/>
      <c r="L30" s="774"/>
      <c r="M30" s="774"/>
      <c r="N30" s="774"/>
      <c r="O30" s="774"/>
      <c r="P30" s="775"/>
      <c r="Q30" s="776">
        <v>54</v>
      </c>
      <c r="R30" s="777"/>
      <c r="S30" s="777"/>
      <c r="T30" s="777"/>
      <c r="U30" s="777"/>
      <c r="V30" s="777">
        <v>53</v>
      </c>
      <c r="W30" s="777"/>
      <c r="X30" s="777"/>
      <c r="Y30" s="777"/>
      <c r="Z30" s="777"/>
      <c r="AA30" s="777">
        <v>1</v>
      </c>
      <c r="AB30" s="777"/>
      <c r="AC30" s="777"/>
      <c r="AD30" s="777"/>
      <c r="AE30" s="778"/>
      <c r="AF30" s="779">
        <v>1</v>
      </c>
      <c r="AG30" s="780"/>
      <c r="AH30" s="780"/>
      <c r="AI30" s="780"/>
      <c r="AJ30" s="781"/>
      <c r="AK30" s="848">
        <v>17</v>
      </c>
      <c r="AL30" s="849"/>
      <c r="AM30" s="849"/>
      <c r="AN30" s="849"/>
      <c r="AO30" s="849"/>
      <c r="AP30" s="849">
        <v>0</v>
      </c>
      <c r="AQ30" s="849"/>
      <c r="AR30" s="849"/>
      <c r="AS30" s="849"/>
      <c r="AT30" s="849"/>
      <c r="AU30" s="849">
        <v>0</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380</v>
      </c>
      <c r="C31" s="774"/>
      <c r="D31" s="774"/>
      <c r="E31" s="774"/>
      <c r="F31" s="774"/>
      <c r="G31" s="774"/>
      <c r="H31" s="774"/>
      <c r="I31" s="774"/>
      <c r="J31" s="774"/>
      <c r="K31" s="774"/>
      <c r="L31" s="774"/>
      <c r="M31" s="774"/>
      <c r="N31" s="774"/>
      <c r="O31" s="774"/>
      <c r="P31" s="775"/>
      <c r="Q31" s="776">
        <v>130</v>
      </c>
      <c r="R31" s="777"/>
      <c r="S31" s="777"/>
      <c r="T31" s="777"/>
      <c r="U31" s="777"/>
      <c r="V31" s="777">
        <v>130</v>
      </c>
      <c r="W31" s="777"/>
      <c r="X31" s="777"/>
      <c r="Y31" s="777"/>
      <c r="Z31" s="777"/>
      <c r="AA31" s="777">
        <v>0</v>
      </c>
      <c r="AB31" s="777"/>
      <c r="AC31" s="777"/>
      <c r="AD31" s="777"/>
      <c r="AE31" s="778"/>
      <c r="AF31" s="779">
        <v>0</v>
      </c>
      <c r="AG31" s="780"/>
      <c r="AH31" s="780"/>
      <c r="AI31" s="780"/>
      <c r="AJ31" s="781"/>
      <c r="AK31" s="848">
        <v>13</v>
      </c>
      <c r="AL31" s="849"/>
      <c r="AM31" s="849"/>
      <c r="AN31" s="849"/>
      <c r="AO31" s="849"/>
      <c r="AP31" s="849">
        <v>964</v>
      </c>
      <c r="AQ31" s="849"/>
      <c r="AR31" s="849"/>
      <c r="AS31" s="849"/>
      <c r="AT31" s="849"/>
      <c r="AU31" s="849">
        <v>313</v>
      </c>
      <c r="AV31" s="849"/>
      <c r="AW31" s="849"/>
      <c r="AX31" s="849"/>
      <c r="AY31" s="849"/>
      <c r="AZ31" s="850"/>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248</v>
      </c>
      <c r="R32" s="777"/>
      <c r="S32" s="777"/>
      <c r="T32" s="777"/>
      <c r="U32" s="777"/>
      <c r="V32" s="777">
        <v>248</v>
      </c>
      <c r="W32" s="777"/>
      <c r="X32" s="777"/>
      <c r="Y32" s="777"/>
      <c r="Z32" s="777"/>
      <c r="AA32" s="777">
        <v>0</v>
      </c>
      <c r="AB32" s="777"/>
      <c r="AC32" s="777"/>
      <c r="AD32" s="777"/>
      <c r="AE32" s="778"/>
      <c r="AF32" s="779">
        <v>0</v>
      </c>
      <c r="AG32" s="780"/>
      <c r="AH32" s="780"/>
      <c r="AI32" s="780"/>
      <c r="AJ32" s="781"/>
      <c r="AK32" s="848">
        <v>150</v>
      </c>
      <c r="AL32" s="849"/>
      <c r="AM32" s="849"/>
      <c r="AN32" s="849"/>
      <c r="AO32" s="849"/>
      <c r="AP32" s="849">
        <v>1951</v>
      </c>
      <c r="AQ32" s="849"/>
      <c r="AR32" s="849"/>
      <c r="AS32" s="849"/>
      <c r="AT32" s="849"/>
      <c r="AU32" s="849">
        <v>1908</v>
      </c>
      <c r="AV32" s="849"/>
      <c r="AW32" s="849"/>
      <c r="AX32" s="849"/>
      <c r="AY32" s="849"/>
      <c r="AZ32" s="850"/>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365</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v>
      </c>
      <c r="AG63" s="860"/>
      <c r="AH63" s="860"/>
      <c r="AI63" s="860"/>
      <c r="AJ63" s="861"/>
      <c r="AK63" s="862"/>
      <c r="AL63" s="857"/>
      <c r="AM63" s="857"/>
      <c r="AN63" s="857"/>
      <c r="AO63" s="857"/>
      <c r="AP63" s="860">
        <v>2915</v>
      </c>
      <c r="AQ63" s="860"/>
      <c r="AR63" s="860"/>
      <c r="AS63" s="860"/>
      <c r="AT63" s="860"/>
      <c r="AU63" s="860">
        <v>2221</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369</v>
      </c>
      <c r="R66" s="736"/>
      <c r="S66" s="736"/>
      <c r="T66" s="736"/>
      <c r="U66" s="737"/>
      <c r="V66" s="735" t="s">
        <v>370</v>
      </c>
      <c r="W66" s="736"/>
      <c r="X66" s="736"/>
      <c r="Y66" s="736"/>
      <c r="Z66" s="737"/>
      <c r="AA66" s="735" t="s">
        <v>371</v>
      </c>
      <c r="AB66" s="736"/>
      <c r="AC66" s="736"/>
      <c r="AD66" s="736"/>
      <c r="AE66" s="737"/>
      <c r="AF66" s="870" t="s">
        <v>372</v>
      </c>
      <c r="AG66" s="831"/>
      <c r="AH66" s="831"/>
      <c r="AI66" s="831"/>
      <c r="AJ66" s="871"/>
      <c r="AK66" s="735" t="s">
        <v>373</v>
      </c>
      <c r="AL66" s="759"/>
      <c r="AM66" s="759"/>
      <c r="AN66" s="759"/>
      <c r="AO66" s="760"/>
      <c r="AP66" s="735" t="s">
        <v>374</v>
      </c>
      <c r="AQ66" s="736"/>
      <c r="AR66" s="736"/>
      <c r="AS66" s="736"/>
      <c r="AT66" s="737"/>
      <c r="AU66" s="735" t="s">
        <v>387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535</v>
      </c>
      <c r="C68" s="888"/>
      <c r="D68" s="888"/>
      <c r="E68" s="888"/>
      <c r="F68" s="888"/>
      <c r="G68" s="888"/>
      <c r="H68" s="888"/>
      <c r="I68" s="888"/>
      <c r="J68" s="888"/>
      <c r="K68" s="888"/>
      <c r="L68" s="888"/>
      <c r="M68" s="888"/>
      <c r="N68" s="888"/>
      <c r="O68" s="888"/>
      <c r="P68" s="889"/>
      <c r="Q68" s="890">
        <v>33</v>
      </c>
      <c r="R68" s="884"/>
      <c r="S68" s="884"/>
      <c r="T68" s="884"/>
      <c r="U68" s="884"/>
      <c r="V68" s="884">
        <v>29</v>
      </c>
      <c r="W68" s="884"/>
      <c r="X68" s="884"/>
      <c r="Y68" s="884"/>
      <c r="Z68" s="884"/>
      <c r="AA68" s="884">
        <v>4</v>
      </c>
      <c r="AB68" s="884"/>
      <c r="AC68" s="884"/>
      <c r="AD68" s="884"/>
      <c r="AE68" s="884"/>
      <c r="AF68" s="884">
        <v>4</v>
      </c>
      <c r="AG68" s="884"/>
      <c r="AH68" s="884"/>
      <c r="AI68" s="884"/>
      <c r="AJ68" s="884"/>
      <c r="AK68" s="884">
        <v>0</v>
      </c>
      <c r="AL68" s="884"/>
      <c r="AM68" s="884"/>
      <c r="AN68" s="884"/>
      <c r="AO68" s="884"/>
      <c r="AP68" s="884">
        <v>0</v>
      </c>
      <c r="AQ68" s="884"/>
      <c r="AR68" s="884"/>
      <c r="AS68" s="884"/>
      <c r="AT68" s="884"/>
      <c r="AU68" s="884">
        <v>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536</v>
      </c>
      <c r="C69" s="892"/>
      <c r="D69" s="892"/>
      <c r="E69" s="892"/>
      <c r="F69" s="892"/>
      <c r="G69" s="892"/>
      <c r="H69" s="892"/>
      <c r="I69" s="892"/>
      <c r="J69" s="892"/>
      <c r="K69" s="892"/>
      <c r="L69" s="892"/>
      <c r="M69" s="892"/>
      <c r="N69" s="892"/>
      <c r="O69" s="892"/>
      <c r="P69" s="893"/>
      <c r="Q69" s="894">
        <v>1197</v>
      </c>
      <c r="R69" s="849"/>
      <c r="S69" s="849"/>
      <c r="T69" s="849"/>
      <c r="U69" s="849"/>
      <c r="V69" s="849">
        <v>1157</v>
      </c>
      <c r="W69" s="849"/>
      <c r="X69" s="849"/>
      <c r="Y69" s="849"/>
      <c r="Z69" s="849"/>
      <c r="AA69" s="849">
        <v>40</v>
      </c>
      <c r="AB69" s="849"/>
      <c r="AC69" s="849"/>
      <c r="AD69" s="849"/>
      <c r="AE69" s="849"/>
      <c r="AF69" s="849">
        <v>40</v>
      </c>
      <c r="AG69" s="849"/>
      <c r="AH69" s="849"/>
      <c r="AI69" s="849"/>
      <c r="AJ69" s="849"/>
      <c r="AK69" s="849">
        <v>0</v>
      </c>
      <c r="AL69" s="849"/>
      <c r="AM69" s="849"/>
      <c r="AN69" s="849"/>
      <c r="AO69" s="849"/>
      <c r="AP69" s="849">
        <v>1617</v>
      </c>
      <c r="AQ69" s="849"/>
      <c r="AR69" s="849"/>
      <c r="AS69" s="849"/>
      <c r="AT69" s="849"/>
      <c r="AU69" s="849">
        <v>121</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537</v>
      </c>
      <c r="C70" s="892"/>
      <c r="D70" s="892"/>
      <c r="E70" s="892"/>
      <c r="F70" s="892"/>
      <c r="G70" s="892"/>
      <c r="H70" s="892"/>
      <c r="I70" s="892"/>
      <c r="J70" s="892"/>
      <c r="K70" s="892"/>
      <c r="L70" s="892"/>
      <c r="M70" s="892"/>
      <c r="N70" s="892"/>
      <c r="O70" s="892"/>
      <c r="P70" s="893"/>
      <c r="Q70" s="894">
        <v>147</v>
      </c>
      <c r="R70" s="849"/>
      <c r="S70" s="849"/>
      <c r="T70" s="849"/>
      <c r="U70" s="849"/>
      <c r="V70" s="849">
        <v>139</v>
      </c>
      <c r="W70" s="849"/>
      <c r="X70" s="849"/>
      <c r="Y70" s="849"/>
      <c r="Z70" s="849"/>
      <c r="AA70" s="849">
        <v>8</v>
      </c>
      <c r="AB70" s="849"/>
      <c r="AC70" s="849"/>
      <c r="AD70" s="849"/>
      <c r="AE70" s="849"/>
      <c r="AF70" s="849">
        <v>8</v>
      </c>
      <c r="AG70" s="849"/>
      <c r="AH70" s="849"/>
      <c r="AI70" s="849"/>
      <c r="AJ70" s="849"/>
      <c r="AK70" s="849">
        <v>0</v>
      </c>
      <c r="AL70" s="849"/>
      <c r="AM70" s="849"/>
      <c r="AN70" s="849"/>
      <c r="AO70" s="849"/>
      <c r="AP70" s="849">
        <v>0</v>
      </c>
      <c r="AQ70" s="849"/>
      <c r="AR70" s="849"/>
      <c r="AS70" s="849"/>
      <c r="AT70" s="849"/>
      <c r="AU70" s="849">
        <v>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538</v>
      </c>
      <c r="C71" s="892"/>
      <c r="D71" s="892"/>
      <c r="E71" s="892"/>
      <c r="F71" s="892"/>
      <c r="G71" s="892"/>
      <c r="H71" s="892"/>
      <c r="I71" s="892"/>
      <c r="J71" s="892"/>
      <c r="K71" s="892"/>
      <c r="L71" s="892"/>
      <c r="M71" s="892"/>
      <c r="N71" s="892"/>
      <c r="O71" s="892"/>
      <c r="P71" s="893"/>
      <c r="Q71" s="894">
        <v>5199</v>
      </c>
      <c r="R71" s="849"/>
      <c r="S71" s="849"/>
      <c r="T71" s="849"/>
      <c r="U71" s="849"/>
      <c r="V71" s="849">
        <v>3904</v>
      </c>
      <c r="W71" s="849"/>
      <c r="X71" s="849"/>
      <c r="Y71" s="849"/>
      <c r="Z71" s="849"/>
      <c r="AA71" s="849">
        <v>1295</v>
      </c>
      <c r="AB71" s="849"/>
      <c r="AC71" s="849"/>
      <c r="AD71" s="849"/>
      <c r="AE71" s="849"/>
      <c r="AF71" s="849">
        <v>1295</v>
      </c>
      <c r="AG71" s="849"/>
      <c r="AH71" s="849"/>
      <c r="AI71" s="849"/>
      <c r="AJ71" s="849"/>
      <c r="AK71" s="849">
        <v>5</v>
      </c>
      <c r="AL71" s="849"/>
      <c r="AM71" s="849"/>
      <c r="AN71" s="849"/>
      <c r="AO71" s="849"/>
      <c r="AP71" s="849">
        <v>0</v>
      </c>
      <c r="AQ71" s="849"/>
      <c r="AR71" s="849"/>
      <c r="AS71" s="849"/>
      <c r="AT71" s="849"/>
      <c r="AU71" s="849">
        <v>0</v>
      </c>
      <c r="AV71" s="849"/>
      <c r="AW71" s="849"/>
      <c r="AX71" s="849"/>
      <c r="AY71" s="849"/>
      <c r="AZ71" s="895" t="s">
        <v>542</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538</v>
      </c>
      <c r="C72" s="892"/>
      <c r="D72" s="892"/>
      <c r="E72" s="892"/>
      <c r="F72" s="892"/>
      <c r="G72" s="892"/>
      <c r="H72" s="892"/>
      <c r="I72" s="892"/>
      <c r="J72" s="892"/>
      <c r="K72" s="892"/>
      <c r="L72" s="892"/>
      <c r="M72" s="892"/>
      <c r="N72" s="892"/>
      <c r="O72" s="892"/>
      <c r="P72" s="893"/>
      <c r="Q72" s="894">
        <v>11</v>
      </c>
      <c r="R72" s="849"/>
      <c r="S72" s="849"/>
      <c r="T72" s="849"/>
      <c r="U72" s="849"/>
      <c r="V72" s="849">
        <v>11</v>
      </c>
      <c r="W72" s="849"/>
      <c r="X72" s="849"/>
      <c r="Y72" s="849"/>
      <c r="Z72" s="849"/>
      <c r="AA72" s="849">
        <v>0</v>
      </c>
      <c r="AB72" s="849"/>
      <c r="AC72" s="849"/>
      <c r="AD72" s="849"/>
      <c r="AE72" s="849"/>
      <c r="AF72" s="849">
        <v>0</v>
      </c>
      <c r="AG72" s="849"/>
      <c r="AH72" s="849"/>
      <c r="AI72" s="849"/>
      <c r="AJ72" s="849"/>
      <c r="AK72" s="849">
        <v>0</v>
      </c>
      <c r="AL72" s="849"/>
      <c r="AM72" s="849"/>
      <c r="AN72" s="849"/>
      <c r="AO72" s="849"/>
      <c r="AP72" s="849">
        <v>0</v>
      </c>
      <c r="AQ72" s="849"/>
      <c r="AR72" s="849"/>
      <c r="AS72" s="849"/>
      <c r="AT72" s="849"/>
      <c r="AU72" s="849">
        <v>0</v>
      </c>
      <c r="AV72" s="849"/>
      <c r="AW72" s="849"/>
      <c r="AX72" s="849"/>
      <c r="AY72" s="849"/>
      <c r="AZ72" s="895" t="s">
        <v>543</v>
      </c>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538</v>
      </c>
      <c r="C73" s="892"/>
      <c r="D73" s="892"/>
      <c r="E73" s="892"/>
      <c r="F73" s="892"/>
      <c r="G73" s="892"/>
      <c r="H73" s="892"/>
      <c r="I73" s="892"/>
      <c r="J73" s="892"/>
      <c r="K73" s="892"/>
      <c r="L73" s="892"/>
      <c r="M73" s="892"/>
      <c r="N73" s="892"/>
      <c r="O73" s="892"/>
      <c r="P73" s="893"/>
      <c r="Q73" s="894">
        <v>1316</v>
      </c>
      <c r="R73" s="849"/>
      <c r="S73" s="849"/>
      <c r="T73" s="849"/>
      <c r="U73" s="849"/>
      <c r="V73" s="849">
        <v>543</v>
      </c>
      <c r="W73" s="849"/>
      <c r="X73" s="849"/>
      <c r="Y73" s="849"/>
      <c r="Z73" s="849"/>
      <c r="AA73" s="849">
        <v>772</v>
      </c>
      <c r="AB73" s="849"/>
      <c r="AC73" s="849"/>
      <c r="AD73" s="849"/>
      <c r="AE73" s="849"/>
      <c r="AF73" s="849">
        <v>772</v>
      </c>
      <c r="AG73" s="849"/>
      <c r="AH73" s="849"/>
      <c r="AI73" s="849"/>
      <c r="AJ73" s="849"/>
      <c r="AK73" s="849">
        <v>0</v>
      </c>
      <c r="AL73" s="849"/>
      <c r="AM73" s="849"/>
      <c r="AN73" s="849"/>
      <c r="AO73" s="849"/>
      <c r="AP73" s="849">
        <v>0</v>
      </c>
      <c r="AQ73" s="849"/>
      <c r="AR73" s="849"/>
      <c r="AS73" s="849"/>
      <c r="AT73" s="849"/>
      <c r="AU73" s="849">
        <v>0</v>
      </c>
      <c r="AV73" s="849"/>
      <c r="AW73" s="849"/>
      <c r="AX73" s="849"/>
      <c r="AY73" s="849"/>
      <c r="AZ73" s="895" t="s">
        <v>544</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539</v>
      </c>
      <c r="C74" s="892"/>
      <c r="D74" s="892"/>
      <c r="E74" s="892"/>
      <c r="F74" s="892"/>
      <c r="G74" s="892"/>
      <c r="H74" s="892"/>
      <c r="I74" s="892"/>
      <c r="J74" s="892"/>
      <c r="K74" s="892"/>
      <c r="L74" s="892"/>
      <c r="M74" s="892"/>
      <c r="N74" s="892"/>
      <c r="O74" s="892"/>
      <c r="P74" s="893"/>
      <c r="Q74" s="894">
        <v>50</v>
      </c>
      <c r="R74" s="849"/>
      <c r="S74" s="849"/>
      <c r="T74" s="849"/>
      <c r="U74" s="849"/>
      <c r="V74" s="849">
        <v>45</v>
      </c>
      <c r="W74" s="849"/>
      <c r="X74" s="849"/>
      <c r="Y74" s="849"/>
      <c r="Z74" s="849"/>
      <c r="AA74" s="849">
        <v>5</v>
      </c>
      <c r="AB74" s="849"/>
      <c r="AC74" s="849"/>
      <c r="AD74" s="849"/>
      <c r="AE74" s="849"/>
      <c r="AF74" s="849">
        <v>5</v>
      </c>
      <c r="AG74" s="849"/>
      <c r="AH74" s="849"/>
      <c r="AI74" s="849"/>
      <c r="AJ74" s="849"/>
      <c r="AK74" s="849">
        <v>0</v>
      </c>
      <c r="AL74" s="849"/>
      <c r="AM74" s="849"/>
      <c r="AN74" s="849"/>
      <c r="AO74" s="849"/>
      <c r="AP74" s="849">
        <v>0</v>
      </c>
      <c r="AQ74" s="849"/>
      <c r="AR74" s="849"/>
      <c r="AS74" s="849"/>
      <c r="AT74" s="849"/>
      <c r="AU74" s="849">
        <v>0</v>
      </c>
      <c r="AV74" s="849"/>
      <c r="AW74" s="849"/>
      <c r="AX74" s="849"/>
      <c r="AY74" s="849"/>
      <c r="AZ74" s="895" t="s">
        <v>542</v>
      </c>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539</v>
      </c>
      <c r="C75" s="892"/>
      <c r="D75" s="892"/>
      <c r="E75" s="892"/>
      <c r="F75" s="892"/>
      <c r="G75" s="892"/>
      <c r="H75" s="892"/>
      <c r="I75" s="892"/>
      <c r="J75" s="892"/>
      <c r="K75" s="892"/>
      <c r="L75" s="892"/>
      <c r="M75" s="892"/>
      <c r="N75" s="892"/>
      <c r="O75" s="892"/>
      <c r="P75" s="893"/>
      <c r="Q75" s="897">
        <v>143449</v>
      </c>
      <c r="R75" s="898"/>
      <c r="S75" s="898"/>
      <c r="T75" s="898"/>
      <c r="U75" s="848"/>
      <c r="V75" s="899">
        <v>139730</v>
      </c>
      <c r="W75" s="898"/>
      <c r="X75" s="898"/>
      <c r="Y75" s="898"/>
      <c r="Z75" s="848"/>
      <c r="AA75" s="899">
        <v>3719</v>
      </c>
      <c r="AB75" s="898"/>
      <c r="AC75" s="898"/>
      <c r="AD75" s="898"/>
      <c r="AE75" s="848"/>
      <c r="AF75" s="899">
        <v>3719</v>
      </c>
      <c r="AG75" s="898"/>
      <c r="AH75" s="898"/>
      <c r="AI75" s="898"/>
      <c r="AJ75" s="848"/>
      <c r="AK75" s="899">
        <v>0</v>
      </c>
      <c r="AL75" s="898"/>
      <c r="AM75" s="898"/>
      <c r="AN75" s="898"/>
      <c r="AO75" s="848"/>
      <c r="AP75" s="899">
        <v>0</v>
      </c>
      <c r="AQ75" s="898"/>
      <c r="AR75" s="898"/>
      <c r="AS75" s="898"/>
      <c r="AT75" s="848"/>
      <c r="AU75" s="899">
        <v>0</v>
      </c>
      <c r="AV75" s="898"/>
      <c r="AW75" s="898"/>
      <c r="AX75" s="898"/>
      <c r="AY75" s="848"/>
      <c r="AZ75" s="895" t="s">
        <v>545</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540</v>
      </c>
      <c r="C76" s="892"/>
      <c r="D76" s="892"/>
      <c r="E76" s="892"/>
      <c r="F76" s="892"/>
      <c r="G76" s="892"/>
      <c r="H76" s="892"/>
      <c r="I76" s="892"/>
      <c r="J76" s="892"/>
      <c r="K76" s="892"/>
      <c r="L76" s="892"/>
      <c r="M76" s="892"/>
      <c r="N76" s="892"/>
      <c r="O76" s="892"/>
      <c r="P76" s="893"/>
      <c r="Q76" s="897">
        <v>503</v>
      </c>
      <c r="R76" s="898"/>
      <c r="S76" s="898"/>
      <c r="T76" s="898"/>
      <c r="U76" s="848"/>
      <c r="V76" s="899">
        <v>483</v>
      </c>
      <c r="W76" s="898"/>
      <c r="X76" s="898"/>
      <c r="Y76" s="898"/>
      <c r="Z76" s="848"/>
      <c r="AA76" s="899">
        <v>20</v>
      </c>
      <c r="AB76" s="898"/>
      <c r="AC76" s="898"/>
      <c r="AD76" s="898"/>
      <c r="AE76" s="848"/>
      <c r="AF76" s="899">
        <v>20</v>
      </c>
      <c r="AG76" s="898"/>
      <c r="AH76" s="898"/>
      <c r="AI76" s="898"/>
      <c r="AJ76" s="848"/>
      <c r="AK76" s="899">
        <v>0</v>
      </c>
      <c r="AL76" s="898"/>
      <c r="AM76" s="898"/>
      <c r="AN76" s="898"/>
      <c r="AO76" s="848"/>
      <c r="AP76" s="899">
        <v>27</v>
      </c>
      <c r="AQ76" s="898"/>
      <c r="AR76" s="898"/>
      <c r="AS76" s="898"/>
      <c r="AT76" s="848"/>
      <c r="AU76" s="899">
        <v>2</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541</v>
      </c>
      <c r="C77" s="892"/>
      <c r="D77" s="892"/>
      <c r="E77" s="892"/>
      <c r="F77" s="892"/>
      <c r="G77" s="892"/>
      <c r="H77" s="892"/>
      <c r="I77" s="892"/>
      <c r="J77" s="892"/>
      <c r="K77" s="892"/>
      <c r="L77" s="892"/>
      <c r="M77" s="892"/>
      <c r="N77" s="892"/>
      <c r="O77" s="892"/>
      <c r="P77" s="893"/>
      <c r="Q77" s="897">
        <v>146</v>
      </c>
      <c r="R77" s="898"/>
      <c r="S77" s="898"/>
      <c r="T77" s="898"/>
      <c r="U77" s="848"/>
      <c r="V77" s="899">
        <v>141</v>
      </c>
      <c r="W77" s="898"/>
      <c r="X77" s="898"/>
      <c r="Y77" s="898"/>
      <c r="Z77" s="848"/>
      <c r="AA77" s="899">
        <v>6</v>
      </c>
      <c r="AB77" s="898"/>
      <c r="AC77" s="898"/>
      <c r="AD77" s="898"/>
      <c r="AE77" s="848"/>
      <c r="AF77" s="899">
        <v>6</v>
      </c>
      <c r="AG77" s="898"/>
      <c r="AH77" s="898"/>
      <c r="AI77" s="898"/>
      <c r="AJ77" s="848"/>
      <c r="AK77" s="899">
        <v>0</v>
      </c>
      <c r="AL77" s="898"/>
      <c r="AM77" s="898"/>
      <c r="AN77" s="898"/>
      <c r="AO77" s="848"/>
      <c r="AP77" s="899">
        <v>0</v>
      </c>
      <c r="AQ77" s="898"/>
      <c r="AR77" s="898"/>
      <c r="AS77" s="898"/>
      <c r="AT77" s="848"/>
      <c r="AU77" s="899">
        <v>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365</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5868</v>
      </c>
      <c r="AG88" s="860"/>
      <c r="AH88" s="860"/>
      <c r="AI88" s="860"/>
      <c r="AJ88" s="860"/>
      <c r="AK88" s="857"/>
      <c r="AL88" s="857"/>
      <c r="AM88" s="857"/>
      <c r="AN88" s="857"/>
      <c r="AO88" s="857"/>
      <c r="AP88" s="860">
        <v>1644</v>
      </c>
      <c r="AQ88" s="860"/>
      <c r="AR88" s="860"/>
      <c r="AS88" s="860"/>
      <c r="AT88" s="860"/>
      <c r="AU88" s="860">
        <v>123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285</v>
      </c>
      <c r="AG109" s="913"/>
      <c r="AH109" s="913"/>
      <c r="AI109" s="913"/>
      <c r="AJ109" s="914"/>
      <c r="AK109" s="912" t="s">
        <v>284</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285</v>
      </c>
      <c r="BW109" s="913"/>
      <c r="BX109" s="913"/>
      <c r="BY109" s="913"/>
      <c r="BZ109" s="914"/>
      <c r="CA109" s="912" t="s">
        <v>284</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285</v>
      </c>
      <c r="DM109" s="913"/>
      <c r="DN109" s="913"/>
      <c r="DO109" s="913"/>
      <c r="DP109" s="914"/>
      <c r="DQ109" s="912" t="s">
        <v>284</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252663</v>
      </c>
      <c r="AB110" s="920"/>
      <c r="AC110" s="920"/>
      <c r="AD110" s="920"/>
      <c r="AE110" s="921"/>
      <c r="AF110" s="922">
        <v>243389</v>
      </c>
      <c r="AG110" s="920"/>
      <c r="AH110" s="920"/>
      <c r="AI110" s="920"/>
      <c r="AJ110" s="921"/>
      <c r="AK110" s="922">
        <v>256573</v>
      </c>
      <c r="AL110" s="920"/>
      <c r="AM110" s="920"/>
      <c r="AN110" s="920"/>
      <c r="AO110" s="921"/>
      <c r="AP110" s="923">
        <v>16.399999999999999</v>
      </c>
      <c r="AQ110" s="924"/>
      <c r="AR110" s="924"/>
      <c r="AS110" s="924"/>
      <c r="AT110" s="925"/>
      <c r="AU110" s="926" t="s">
        <v>61</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2434757</v>
      </c>
      <c r="BR110" s="957"/>
      <c r="BS110" s="957"/>
      <c r="BT110" s="957"/>
      <c r="BU110" s="957"/>
      <c r="BV110" s="957">
        <v>2442362</v>
      </c>
      <c r="BW110" s="957"/>
      <c r="BX110" s="957"/>
      <c r="BY110" s="957"/>
      <c r="BZ110" s="957"/>
      <c r="CA110" s="957">
        <v>2292305</v>
      </c>
      <c r="CB110" s="957"/>
      <c r="CC110" s="957"/>
      <c r="CD110" s="957"/>
      <c r="CE110" s="957"/>
      <c r="CF110" s="971">
        <v>146.69999999999999</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407</v>
      </c>
      <c r="BR111" s="950"/>
      <c r="BS111" s="950"/>
      <c r="BT111" s="950"/>
      <c r="BU111" s="950"/>
      <c r="BV111" s="950" t="s">
        <v>407</v>
      </c>
      <c r="BW111" s="950"/>
      <c r="BX111" s="950"/>
      <c r="BY111" s="950"/>
      <c r="BZ111" s="950"/>
      <c r="CA111" s="950" t="s">
        <v>407</v>
      </c>
      <c r="CB111" s="950"/>
      <c r="CC111" s="950"/>
      <c r="CD111" s="950"/>
      <c r="CE111" s="950"/>
      <c r="CF111" s="944" t="s">
        <v>407</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2163659</v>
      </c>
      <c r="BR112" s="950"/>
      <c r="BS112" s="950"/>
      <c r="BT112" s="950"/>
      <c r="BU112" s="950"/>
      <c r="BV112" s="950">
        <v>2223437</v>
      </c>
      <c r="BW112" s="950"/>
      <c r="BX112" s="950"/>
      <c r="BY112" s="950"/>
      <c r="BZ112" s="950"/>
      <c r="CA112" s="950">
        <v>2221561</v>
      </c>
      <c r="CB112" s="950"/>
      <c r="CC112" s="950"/>
      <c r="CD112" s="950"/>
      <c r="CE112" s="950"/>
      <c r="CF112" s="944">
        <v>142.1</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407</v>
      </c>
      <c r="DH112" s="950"/>
      <c r="DI112" s="950"/>
      <c r="DJ112" s="950"/>
      <c r="DK112" s="950"/>
      <c r="DL112" s="950" t="s">
        <v>407</v>
      </c>
      <c r="DM112" s="950"/>
      <c r="DN112" s="950"/>
      <c r="DO112" s="950"/>
      <c r="DP112" s="950"/>
      <c r="DQ112" s="950" t="s">
        <v>407</v>
      </c>
      <c r="DR112" s="950"/>
      <c r="DS112" s="950"/>
      <c r="DT112" s="950"/>
      <c r="DU112" s="950"/>
      <c r="DV112" s="951" t="s">
        <v>407</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133195</v>
      </c>
      <c r="AB113" s="964"/>
      <c r="AC113" s="964"/>
      <c r="AD113" s="964"/>
      <c r="AE113" s="965"/>
      <c r="AF113" s="966">
        <v>142411</v>
      </c>
      <c r="AG113" s="964"/>
      <c r="AH113" s="964"/>
      <c r="AI113" s="964"/>
      <c r="AJ113" s="965"/>
      <c r="AK113" s="966">
        <v>149949</v>
      </c>
      <c r="AL113" s="964"/>
      <c r="AM113" s="964"/>
      <c r="AN113" s="964"/>
      <c r="AO113" s="965"/>
      <c r="AP113" s="967">
        <v>9.6</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171750</v>
      </c>
      <c r="BR113" s="950"/>
      <c r="BS113" s="950"/>
      <c r="BT113" s="950"/>
      <c r="BU113" s="950"/>
      <c r="BV113" s="950">
        <v>146422</v>
      </c>
      <c r="BW113" s="950"/>
      <c r="BX113" s="950"/>
      <c r="BY113" s="950"/>
      <c r="BZ113" s="950"/>
      <c r="CA113" s="950">
        <v>120688</v>
      </c>
      <c r="CB113" s="950"/>
      <c r="CC113" s="950"/>
      <c r="CD113" s="950"/>
      <c r="CE113" s="950"/>
      <c r="CF113" s="944">
        <v>7.7</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28184</v>
      </c>
      <c r="AB114" s="989"/>
      <c r="AC114" s="989"/>
      <c r="AD114" s="989"/>
      <c r="AE114" s="990"/>
      <c r="AF114" s="991">
        <v>28187</v>
      </c>
      <c r="AG114" s="989"/>
      <c r="AH114" s="989"/>
      <c r="AI114" s="989"/>
      <c r="AJ114" s="990"/>
      <c r="AK114" s="991">
        <v>28186</v>
      </c>
      <c r="AL114" s="989"/>
      <c r="AM114" s="989"/>
      <c r="AN114" s="989"/>
      <c r="AO114" s="990"/>
      <c r="AP114" s="992">
        <v>1.8</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418820</v>
      </c>
      <c r="BR114" s="950"/>
      <c r="BS114" s="950"/>
      <c r="BT114" s="950"/>
      <c r="BU114" s="950"/>
      <c r="BV114" s="950">
        <v>359708</v>
      </c>
      <c r="BW114" s="950"/>
      <c r="BX114" s="950"/>
      <c r="BY114" s="950"/>
      <c r="BZ114" s="950"/>
      <c r="CA114" s="950">
        <v>341619</v>
      </c>
      <c r="CB114" s="950"/>
      <c r="CC114" s="950"/>
      <c r="CD114" s="950"/>
      <c r="CE114" s="950"/>
      <c r="CF114" s="944">
        <v>21.9</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407</v>
      </c>
      <c r="AB115" s="964"/>
      <c r="AC115" s="964"/>
      <c r="AD115" s="964"/>
      <c r="AE115" s="965"/>
      <c r="AF115" s="966" t="s">
        <v>407</v>
      </c>
      <c r="AG115" s="964"/>
      <c r="AH115" s="964"/>
      <c r="AI115" s="964"/>
      <c r="AJ115" s="965"/>
      <c r="AK115" s="966" t="s">
        <v>407</v>
      </c>
      <c r="AL115" s="964"/>
      <c r="AM115" s="964"/>
      <c r="AN115" s="964"/>
      <c r="AO115" s="965"/>
      <c r="AP115" s="967" t="s">
        <v>407</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407</v>
      </c>
      <c r="DH116" s="989"/>
      <c r="DI116" s="989"/>
      <c r="DJ116" s="989"/>
      <c r="DK116" s="990"/>
      <c r="DL116" s="991" t="s">
        <v>407</v>
      </c>
      <c r="DM116" s="989"/>
      <c r="DN116" s="989"/>
      <c r="DO116" s="989"/>
      <c r="DP116" s="990"/>
      <c r="DQ116" s="991" t="s">
        <v>407</v>
      </c>
      <c r="DR116" s="989"/>
      <c r="DS116" s="989"/>
      <c r="DT116" s="989"/>
      <c r="DU116" s="990"/>
      <c r="DV116" s="992" t="s">
        <v>407</v>
      </c>
      <c r="DW116" s="993"/>
      <c r="DX116" s="993"/>
      <c r="DY116" s="993"/>
      <c r="DZ116" s="994"/>
    </row>
    <row r="117" spans="1:130" s="197" customFormat="1" ht="26.25" customHeight="1">
      <c r="A117" s="934" t="s">
        <v>168</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414042</v>
      </c>
      <c r="AB117" s="996"/>
      <c r="AC117" s="996"/>
      <c r="AD117" s="996"/>
      <c r="AE117" s="997"/>
      <c r="AF117" s="995">
        <v>413987</v>
      </c>
      <c r="AG117" s="996"/>
      <c r="AH117" s="996"/>
      <c r="AI117" s="996"/>
      <c r="AJ117" s="997"/>
      <c r="AK117" s="995">
        <v>434708</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285</v>
      </c>
      <c r="AG118" s="913"/>
      <c r="AH118" s="913"/>
      <c r="AI118" s="913"/>
      <c r="AJ118" s="914"/>
      <c r="AK118" s="912" t="s">
        <v>284</v>
      </c>
      <c r="AL118" s="913"/>
      <c r="AM118" s="913"/>
      <c r="AN118" s="913"/>
      <c r="AO118" s="914"/>
      <c r="AP118" s="1020" t="s">
        <v>398</v>
      </c>
      <c r="AQ118" s="1021"/>
      <c r="AR118" s="1021"/>
      <c r="AS118" s="1021"/>
      <c r="AT118" s="1022"/>
      <c r="AU118" s="932"/>
      <c r="AV118" s="933"/>
      <c r="AW118" s="933"/>
      <c r="AX118" s="933"/>
      <c r="AY118" s="933"/>
      <c r="AZ118" s="228" t="s">
        <v>168</v>
      </c>
      <c r="BA118" s="228"/>
      <c r="BB118" s="228"/>
      <c r="BC118" s="228"/>
      <c r="BD118" s="228"/>
      <c r="BE118" s="228"/>
      <c r="BF118" s="228"/>
      <c r="BG118" s="228"/>
      <c r="BH118" s="228"/>
      <c r="BI118" s="228"/>
      <c r="BJ118" s="228"/>
      <c r="BK118" s="228"/>
      <c r="BL118" s="228"/>
      <c r="BM118" s="228"/>
      <c r="BN118" s="228"/>
      <c r="BO118" s="1023" t="s">
        <v>428</v>
      </c>
      <c r="BP118" s="1024"/>
      <c r="BQ118" s="1015">
        <v>5188986</v>
      </c>
      <c r="BR118" s="1016"/>
      <c r="BS118" s="1016"/>
      <c r="BT118" s="1016"/>
      <c r="BU118" s="1016"/>
      <c r="BV118" s="1016">
        <v>5171929</v>
      </c>
      <c r="BW118" s="1016"/>
      <c r="BX118" s="1016"/>
      <c r="BY118" s="1016"/>
      <c r="BZ118" s="1016"/>
      <c r="CA118" s="1016">
        <v>4976173</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2942574</v>
      </c>
      <c r="BR119" s="957"/>
      <c r="BS119" s="957"/>
      <c r="BT119" s="957"/>
      <c r="BU119" s="957"/>
      <c r="BV119" s="957">
        <v>3160136</v>
      </c>
      <c r="BW119" s="957"/>
      <c r="BX119" s="957"/>
      <c r="BY119" s="957"/>
      <c r="BZ119" s="957"/>
      <c r="CA119" s="957">
        <v>3264104</v>
      </c>
      <c r="CB119" s="957"/>
      <c r="CC119" s="957"/>
      <c r="CD119" s="957"/>
      <c r="CE119" s="957"/>
      <c r="CF119" s="971">
        <v>208.8</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109</v>
      </c>
      <c r="DH119" s="1028"/>
      <c r="DI119" s="1028"/>
      <c r="DJ119" s="1028"/>
      <c r="DK119" s="1029"/>
      <c r="DL119" s="1030" t="s">
        <v>109</v>
      </c>
      <c r="DM119" s="1028"/>
      <c r="DN119" s="1028"/>
      <c r="DO119" s="1028"/>
      <c r="DP119" s="1029"/>
      <c r="DQ119" s="1030" t="s">
        <v>109</v>
      </c>
      <c r="DR119" s="1028"/>
      <c r="DS119" s="1028"/>
      <c r="DT119" s="1028"/>
      <c r="DU119" s="1029"/>
      <c r="DV119" s="1031" t="s">
        <v>109</v>
      </c>
      <c r="DW119" s="1032"/>
      <c r="DX119" s="1032"/>
      <c r="DY119" s="1032"/>
      <c r="DZ119" s="1033"/>
    </row>
    <row r="120" spans="1:130" s="197" customFormat="1" ht="26.25" customHeight="1">
      <c r="A120" s="1005"/>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321573</v>
      </c>
      <c r="BR120" s="950"/>
      <c r="BS120" s="950"/>
      <c r="BT120" s="950"/>
      <c r="BU120" s="950"/>
      <c r="BV120" s="950">
        <v>303271</v>
      </c>
      <c r="BW120" s="950"/>
      <c r="BX120" s="950"/>
      <c r="BY120" s="950"/>
      <c r="BZ120" s="950"/>
      <c r="CA120" s="950">
        <v>257272</v>
      </c>
      <c r="CB120" s="950"/>
      <c r="CC120" s="950"/>
      <c r="CD120" s="950"/>
      <c r="CE120" s="950"/>
      <c r="CF120" s="944">
        <v>16.5</v>
      </c>
      <c r="CG120" s="945"/>
      <c r="CH120" s="945"/>
      <c r="CI120" s="945"/>
      <c r="CJ120" s="945"/>
      <c r="CK120" s="1043" t="s">
        <v>434</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1832423</v>
      </c>
      <c r="DH120" s="957"/>
      <c r="DI120" s="957"/>
      <c r="DJ120" s="957"/>
      <c r="DK120" s="957"/>
      <c r="DL120" s="957">
        <v>1927761</v>
      </c>
      <c r="DM120" s="957"/>
      <c r="DN120" s="957"/>
      <c r="DO120" s="957"/>
      <c r="DP120" s="957"/>
      <c r="DQ120" s="957">
        <v>1908265</v>
      </c>
      <c r="DR120" s="957"/>
      <c r="DS120" s="957"/>
      <c r="DT120" s="957"/>
      <c r="DU120" s="957"/>
      <c r="DV120" s="958">
        <v>122.1</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3098804</v>
      </c>
      <c r="BR121" s="1016"/>
      <c r="BS121" s="1016"/>
      <c r="BT121" s="1016"/>
      <c r="BU121" s="1016"/>
      <c r="BV121" s="1016">
        <v>3012952</v>
      </c>
      <c r="BW121" s="1016"/>
      <c r="BX121" s="1016"/>
      <c r="BY121" s="1016"/>
      <c r="BZ121" s="1016"/>
      <c r="CA121" s="1016">
        <v>2945712</v>
      </c>
      <c r="CB121" s="1016"/>
      <c r="CC121" s="1016"/>
      <c r="CD121" s="1016"/>
      <c r="CE121" s="1016"/>
      <c r="CF121" s="1054">
        <v>188.5</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331236</v>
      </c>
      <c r="DH121" s="950"/>
      <c r="DI121" s="950"/>
      <c r="DJ121" s="950"/>
      <c r="DK121" s="950"/>
      <c r="DL121" s="950">
        <v>295676</v>
      </c>
      <c r="DM121" s="950"/>
      <c r="DN121" s="950"/>
      <c r="DO121" s="950"/>
      <c r="DP121" s="950"/>
      <c r="DQ121" s="950">
        <v>313296</v>
      </c>
      <c r="DR121" s="950"/>
      <c r="DS121" s="950"/>
      <c r="DT121" s="950"/>
      <c r="DU121" s="950"/>
      <c r="DV121" s="951">
        <v>20</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168</v>
      </c>
      <c r="BA122" s="228"/>
      <c r="BB122" s="228"/>
      <c r="BC122" s="228"/>
      <c r="BD122" s="228"/>
      <c r="BE122" s="228"/>
      <c r="BF122" s="228"/>
      <c r="BG122" s="228"/>
      <c r="BH122" s="228"/>
      <c r="BI122" s="228"/>
      <c r="BJ122" s="228"/>
      <c r="BK122" s="228"/>
      <c r="BL122" s="228"/>
      <c r="BM122" s="228"/>
      <c r="BN122" s="228"/>
      <c r="BO122" s="1023" t="s">
        <v>437</v>
      </c>
      <c r="BP122" s="1024"/>
      <c r="BQ122" s="1064">
        <v>6362951</v>
      </c>
      <c r="BR122" s="1065"/>
      <c r="BS122" s="1065"/>
      <c r="BT122" s="1065"/>
      <c r="BU122" s="1065"/>
      <c r="BV122" s="1065">
        <v>6476359</v>
      </c>
      <c r="BW122" s="1065"/>
      <c r="BX122" s="1065"/>
      <c r="BY122" s="1065"/>
      <c r="BZ122" s="1065"/>
      <c r="CA122" s="1065">
        <v>6467088</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t="s">
        <v>439</v>
      </c>
      <c r="DH122" s="950"/>
      <c r="DI122" s="950"/>
      <c r="DJ122" s="950"/>
      <c r="DK122" s="950"/>
      <c r="DL122" s="950" t="s">
        <v>439</v>
      </c>
      <c r="DM122" s="950"/>
      <c r="DN122" s="950"/>
      <c r="DO122" s="950"/>
      <c r="DP122" s="950"/>
      <c r="DQ122" s="950" t="s">
        <v>439</v>
      </c>
      <c r="DR122" s="950"/>
      <c r="DS122" s="950"/>
      <c r="DT122" s="950"/>
      <c r="DU122" s="950"/>
      <c r="DV122" s="951" t="s">
        <v>439</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439</v>
      </c>
      <c r="AB123" s="989"/>
      <c r="AC123" s="989"/>
      <c r="AD123" s="989"/>
      <c r="AE123" s="990"/>
      <c r="AF123" s="991" t="s">
        <v>439</v>
      </c>
      <c r="AG123" s="989"/>
      <c r="AH123" s="989"/>
      <c r="AI123" s="989"/>
      <c r="AJ123" s="990"/>
      <c r="AK123" s="991" t="s">
        <v>439</v>
      </c>
      <c r="AL123" s="989"/>
      <c r="AM123" s="989"/>
      <c r="AN123" s="989"/>
      <c r="AO123" s="990"/>
      <c r="AP123" s="992" t="s">
        <v>439</v>
      </c>
      <c r="AQ123" s="993"/>
      <c r="AR123" s="993"/>
      <c r="AS123" s="993"/>
      <c r="AT123" s="994"/>
      <c r="AU123" s="1061" t="s">
        <v>440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439</v>
      </c>
      <c r="BR123" s="1057"/>
      <c r="BS123" s="1057"/>
      <c r="BT123" s="1057"/>
      <c r="BU123" s="1057"/>
      <c r="BV123" s="1057" t="s">
        <v>439</v>
      </c>
      <c r="BW123" s="1057"/>
      <c r="BX123" s="1057"/>
      <c r="BY123" s="1057"/>
      <c r="BZ123" s="1057"/>
      <c r="CA123" s="1057" t="s">
        <v>439</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439</v>
      </c>
      <c r="DH123" s="989"/>
      <c r="DI123" s="989"/>
      <c r="DJ123" s="989"/>
      <c r="DK123" s="990"/>
      <c r="DL123" s="991" t="s">
        <v>439</v>
      </c>
      <c r="DM123" s="989"/>
      <c r="DN123" s="989"/>
      <c r="DO123" s="989"/>
      <c r="DP123" s="990"/>
      <c r="DQ123" s="991" t="s">
        <v>439</v>
      </c>
      <c r="DR123" s="989"/>
      <c r="DS123" s="989"/>
      <c r="DT123" s="989"/>
      <c r="DU123" s="990"/>
      <c r="DV123" s="992" t="s">
        <v>439</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439</v>
      </c>
      <c r="AB124" s="989"/>
      <c r="AC124" s="989"/>
      <c r="AD124" s="989"/>
      <c r="AE124" s="990"/>
      <c r="AF124" s="991" t="s">
        <v>439</v>
      </c>
      <c r="AG124" s="989"/>
      <c r="AH124" s="989"/>
      <c r="AI124" s="989"/>
      <c r="AJ124" s="990"/>
      <c r="AK124" s="991" t="s">
        <v>439</v>
      </c>
      <c r="AL124" s="989"/>
      <c r="AM124" s="989"/>
      <c r="AN124" s="989"/>
      <c r="AO124" s="990"/>
      <c r="AP124" s="992" t="s">
        <v>439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439</v>
      </c>
      <c r="DH124" s="1028"/>
      <c r="DI124" s="1028"/>
      <c r="DJ124" s="1028"/>
      <c r="DK124" s="1029"/>
      <c r="DL124" s="1030" t="s">
        <v>439</v>
      </c>
      <c r="DM124" s="1028"/>
      <c r="DN124" s="1028"/>
      <c r="DO124" s="1028"/>
      <c r="DP124" s="1029"/>
      <c r="DQ124" s="1030" t="s">
        <v>439</v>
      </c>
      <c r="DR124" s="1028"/>
      <c r="DS124" s="1028"/>
      <c r="DT124" s="1028"/>
      <c r="DU124" s="1029"/>
      <c r="DV124" s="1031" t="s">
        <v>439</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439</v>
      </c>
      <c r="AB125" s="989"/>
      <c r="AC125" s="989"/>
      <c r="AD125" s="989"/>
      <c r="AE125" s="990"/>
      <c r="AF125" s="991" t="s">
        <v>439</v>
      </c>
      <c r="AG125" s="989"/>
      <c r="AH125" s="989"/>
      <c r="AI125" s="989"/>
      <c r="AJ125" s="990"/>
      <c r="AK125" s="991" t="s">
        <v>439</v>
      </c>
      <c r="AL125" s="989"/>
      <c r="AM125" s="989"/>
      <c r="AN125" s="989"/>
      <c r="AO125" s="990"/>
      <c r="AP125" s="992" t="s">
        <v>439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439</v>
      </c>
      <c r="DH125" s="957"/>
      <c r="DI125" s="957"/>
      <c r="DJ125" s="957"/>
      <c r="DK125" s="957"/>
      <c r="DL125" s="957" t="s">
        <v>439</v>
      </c>
      <c r="DM125" s="957"/>
      <c r="DN125" s="957"/>
      <c r="DO125" s="957"/>
      <c r="DP125" s="957"/>
      <c r="DQ125" s="957" t="s">
        <v>439</v>
      </c>
      <c r="DR125" s="957"/>
      <c r="DS125" s="957"/>
      <c r="DT125" s="957"/>
      <c r="DU125" s="957"/>
      <c r="DV125" s="958" t="s">
        <v>439</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439</v>
      </c>
      <c r="AB126" s="989"/>
      <c r="AC126" s="989"/>
      <c r="AD126" s="989"/>
      <c r="AE126" s="990"/>
      <c r="AF126" s="991" t="s">
        <v>439</v>
      </c>
      <c r="AG126" s="989"/>
      <c r="AH126" s="989"/>
      <c r="AI126" s="989"/>
      <c r="AJ126" s="990"/>
      <c r="AK126" s="991" t="s">
        <v>439</v>
      </c>
      <c r="AL126" s="989"/>
      <c r="AM126" s="989"/>
      <c r="AN126" s="989"/>
      <c r="AO126" s="990"/>
      <c r="AP126" s="992" t="s">
        <v>439</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439</v>
      </c>
      <c r="DH126" s="950"/>
      <c r="DI126" s="950"/>
      <c r="DJ126" s="950"/>
      <c r="DK126" s="950"/>
      <c r="DL126" s="950" t="s">
        <v>439</v>
      </c>
      <c r="DM126" s="950"/>
      <c r="DN126" s="950"/>
      <c r="DO126" s="950"/>
      <c r="DP126" s="950"/>
      <c r="DQ126" s="950" t="s">
        <v>439</v>
      </c>
      <c r="DR126" s="950"/>
      <c r="DS126" s="950"/>
      <c r="DT126" s="950"/>
      <c r="DU126" s="950"/>
      <c r="DV126" s="951" t="s">
        <v>439</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439</v>
      </c>
      <c r="AB127" s="989"/>
      <c r="AC127" s="989"/>
      <c r="AD127" s="989"/>
      <c r="AE127" s="990"/>
      <c r="AF127" s="991" t="s">
        <v>439</v>
      </c>
      <c r="AG127" s="989"/>
      <c r="AH127" s="989"/>
      <c r="AI127" s="989"/>
      <c r="AJ127" s="990"/>
      <c r="AK127" s="991" t="s">
        <v>439</v>
      </c>
      <c r="AL127" s="989"/>
      <c r="AM127" s="989"/>
      <c r="AN127" s="989"/>
      <c r="AO127" s="990"/>
      <c r="AP127" s="992" t="s">
        <v>439</v>
      </c>
      <c r="AQ127" s="993"/>
      <c r="AR127" s="993"/>
      <c r="AS127" s="993"/>
      <c r="AT127" s="994"/>
      <c r="AU127" s="233"/>
      <c r="AV127" s="233"/>
      <c r="AW127" s="233"/>
      <c r="AX127" s="916" t="s">
        <v>451</v>
      </c>
      <c r="AY127" s="917"/>
      <c r="AZ127" s="917"/>
      <c r="BA127" s="917"/>
      <c r="BB127" s="917"/>
      <c r="BC127" s="917"/>
      <c r="BD127" s="917"/>
      <c r="BE127" s="918"/>
      <c r="BF127" s="1071" t="s">
        <v>439</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37379</v>
      </c>
      <c r="AB128" s="1120"/>
      <c r="AC128" s="1120"/>
      <c r="AD128" s="1120"/>
      <c r="AE128" s="1121"/>
      <c r="AF128" s="1122">
        <v>43074</v>
      </c>
      <c r="AG128" s="1120"/>
      <c r="AH128" s="1120"/>
      <c r="AI128" s="1120"/>
      <c r="AJ128" s="1121"/>
      <c r="AK128" s="1122">
        <v>48158</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1758049</v>
      </c>
      <c r="AB129" s="989"/>
      <c r="AC129" s="989"/>
      <c r="AD129" s="989"/>
      <c r="AE129" s="990"/>
      <c r="AF129" s="991">
        <v>1731719</v>
      </c>
      <c r="AG129" s="989"/>
      <c r="AH129" s="989"/>
      <c r="AI129" s="989"/>
      <c r="AJ129" s="990"/>
      <c r="AK129" s="991">
        <v>1828747</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8.5</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238601</v>
      </c>
      <c r="AB130" s="989"/>
      <c r="AC130" s="989"/>
      <c r="AD130" s="989"/>
      <c r="AE130" s="990"/>
      <c r="AF130" s="991">
        <v>238647</v>
      </c>
      <c r="AG130" s="989"/>
      <c r="AH130" s="989"/>
      <c r="AI130" s="989"/>
      <c r="AJ130" s="990"/>
      <c r="AK130" s="991">
        <v>265851</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404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1519448</v>
      </c>
      <c r="AB131" s="1028"/>
      <c r="AC131" s="1028"/>
      <c r="AD131" s="1028"/>
      <c r="AE131" s="1029"/>
      <c r="AF131" s="1030">
        <v>1493072</v>
      </c>
      <c r="AG131" s="1028"/>
      <c r="AH131" s="1028"/>
      <c r="AI131" s="1028"/>
      <c r="AJ131" s="1029"/>
      <c r="AK131" s="1030">
        <v>1562896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9.0863260869999998</v>
      </c>
      <c r="AB132" s="1134"/>
      <c r="AC132" s="1134"/>
      <c r="AD132" s="1134"/>
      <c r="AE132" s="1135"/>
      <c r="AF132" s="1136">
        <v>8.8586484779999992</v>
      </c>
      <c r="AG132" s="1134"/>
      <c r="AH132" s="1134"/>
      <c r="AI132" s="1134"/>
      <c r="AJ132" s="1135"/>
      <c r="AK132" s="1136">
        <v>7.7227787389999998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11</v>
      </c>
      <c r="AB133" s="1141"/>
      <c r="AC133" s="1141"/>
      <c r="AD133" s="1141"/>
      <c r="AE133" s="1142"/>
      <c r="AF133" s="1140">
        <v>9.3000000000000007</v>
      </c>
      <c r="AG133" s="1141"/>
      <c r="AH133" s="1141"/>
      <c r="AI133" s="1141"/>
      <c r="AJ133" s="1142"/>
      <c r="AK133" s="1140">
        <v>8.5</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433319</v>
      </c>
      <c r="L9" s="264">
        <v>111651</v>
      </c>
      <c r="M9" s="265">
        <v>187155</v>
      </c>
      <c r="N9" s="266">
        <v>-40.299999999999997</v>
      </c>
    </row>
    <row r="10" spans="1:16">
      <c r="A10" s="248"/>
      <c r="B10" s="244"/>
      <c r="C10" s="244"/>
      <c r="D10" s="244"/>
      <c r="E10" s="244"/>
      <c r="F10" s="244"/>
      <c r="G10" s="1149" t="s">
        <v>475</v>
      </c>
      <c r="H10" s="1150"/>
      <c r="I10" s="1150"/>
      <c r="J10" s="1151"/>
      <c r="K10" s="267">
        <v>56718</v>
      </c>
      <c r="L10" s="268">
        <v>14614</v>
      </c>
      <c r="M10" s="269">
        <v>20525</v>
      </c>
      <c r="N10" s="270">
        <v>-28.8</v>
      </c>
    </row>
    <row r="11" spans="1:16" ht="13.5" customHeight="1">
      <c r="A11" s="248"/>
      <c r="B11" s="244"/>
      <c r="C11" s="244"/>
      <c r="D11" s="244"/>
      <c r="E11" s="244"/>
      <c r="F11" s="244"/>
      <c r="G11" s="1149" t="s">
        <v>476</v>
      </c>
      <c r="H11" s="1150"/>
      <c r="I11" s="1150"/>
      <c r="J11" s="1151"/>
      <c r="K11" s="267">
        <v>9080</v>
      </c>
      <c r="L11" s="268">
        <v>2340</v>
      </c>
      <c r="M11" s="269">
        <v>27959</v>
      </c>
      <c r="N11" s="270">
        <v>-91.6</v>
      </c>
    </row>
    <row r="12" spans="1:16" ht="13.5" customHeight="1">
      <c r="A12" s="248"/>
      <c r="B12" s="244"/>
      <c r="C12" s="244"/>
      <c r="D12" s="244"/>
      <c r="E12" s="244"/>
      <c r="F12" s="244"/>
      <c r="G12" s="1149" t="s">
        <v>477</v>
      </c>
      <c r="H12" s="1150"/>
      <c r="I12" s="1150"/>
      <c r="J12" s="1151"/>
      <c r="K12" s="267" t="s">
        <v>478</v>
      </c>
      <c r="L12" s="268" t="s">
        <v>478</v>
      </c>
      <c r="M12" s="269">
        <v>2910</v>
      </c>
      <c r="N12" s="270" t="s">
        <v>478</v>
      </c>
    </row>
    <row r="13" spans="1:16" ht="13.5" customHeight="1">
      <c r="A13" s="248"/>
      <c r="B13" s="244"/>
      <c r="C13" s="244"/>
      <c r="D13" s="244"/>
      <c r="E13" s="244"/>
      <c r="F13" s="244"/>
      <c r="G13" s="1149" t="s">
        <v>479</v>
      </c>
      <c r="H13" s="1150"/>
      <c r="I13" s="1150"/>
      <c r="J13" s="1151"/>
      <c r="K13" s="267" t="s">
        <v>478</v>
      </c>
      <c r="L13" s="268" t="s">
        <v>478</v>
      </c>
      <c r="M13" s="269" t="s">
        <v>478</v>
      </c>
      <c r="N13" s="270" t="s">
        <v>478</v>
      </c>
    </row>
    <row r="14" spans="1:16" ht="13.5" customHeight="1">
      <c r="A14" s="248"/>
      <c r="B14" s="244"/>
      <c r="C14" s="244"/>
      <c r="D14" s="244"/>
      <c r="E14" s="244"/>
      <c r="F14" s="244"/>
      <c r="G14" s="1149" t="s">
        <v>480</v>
      </c>
      <c r="H14" s="1150"/>
      <c r="I14" s="1150"/>
      <c r="J14" s="1151"/>
      <c r="K14" s="267">
        <v>22398</v>
      </c>
      <c r="L14" s="268">
        <v>5771</v>
      </c>
      <c r="M14" s="269">
        <v>9160</v>
      </c>
      <c r="N14" s="270">
        <v>-37</v>
      </c>
    </row>
    <row r="15" spans="1:16" ht="13.5" customHeight="1">
      <c r="A15" s="248"/>
      <c r="B15" s="244"/>
      <c r="C15" s="244"/>
      <c r="D15" s="244"/>
      <c r="E15" s="244"/>
      <c r="F15" s="244"/>
      <c r="G15" s="1149" t="s">
        <v>481</v>
      </c>
      <c r="H15" s="1150"/>
      <c r="I15" s="1150"/>
      <c r="J15" s="1151"/>
      <c r="K15" s="267">
        <v>11678</v>
      </c>
      <c r="L15" s="268">
        <v>3009</v>
      </c>
      <c r="M15" s="269">
        <v>4580</v>
      </c>
      <c r="N15" s="270">
        <v>-34.299999999999997</v>
      </c>
    </row>
    <row r="16" spans="1:16">
      <c r="A16" s="248"/>
      <c r="B16" s="244"/>
      <c r="C16" s="244"/>
      <c r="D16" s="244"/>
      <c r="E16" s="244"/>
      <c r="F16" s="244"/>
      <c r="G16" s="1152" t="s">
        <v>482</v>
      </c>
      <c r="H16" s="1153"/>
      <c r="I16" s="1153"/>
      <c r="J16" s="1154"/>
      <c r="K16" s="268">
        <v>-41863</v>
      </c>
      <c r="L16" s="268">
        <v>-10787</v>
      </c>
      <c r="M16" s="269">
        <v>-19254</v>
      </c>
      <c r="N16" s="270">
        <v>-44</v>
      </c>
    </row>
    <row r="17" spans="1:16">
      <c r="A17" s="248"/>
      <c r="B17" s="244"/>
      <c r="C17" s="244"/>
      <c r="D17" s="244"/>
      <c r="E17" s="244"/>
      <c r="F17" s="244"/>
      <c r="G17" s="1152" t="s">
        <v>168</v>
      </c>
      <c r="H17" s="1153"/>
      <c r="I17" s="1153"/>
      <c r="J17" s="1154"/>
      <c r="K17" s="268">
        <v>491330</v>
      </c>
      <c r="L17" s="268">
        <v>126599</v>
      </c>
      <c r="M17" s="269">
        <v>233033</v>
      </c>
      <c r="N17" s="270">
        <v>-45.7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13.91</v>
      </c>
      <c r="L21" s="281">
        <v>21.21</v>
      </c>
      <c r="M21" s="282">
        <v>-7.3</v>
      </c>
      <c r="N21" s="249"/>
      <c r="O21" s="283"/>
      <c r="P21" s="279"/>
    </row>
    <row r="22" spans="1:16" s="284" customFormat="1">
      <c r="A22" s="279"/>
      <c r="B22" s="249"/>
      <c r="C22" s="249"/>
      <c r="D22" s="249"/>
      <c r="E22" s="249"/>
      <c r="F22" s="249"/>
      <c r="G22" s="1144" t="s">
        <v>488</v>
      </c>
      <c r="H22" s="1145"/>
      <c r="I22" s="1145"/>
      <c r="J22" s="1146"/>
      <c r="K22" s="285">
        <v>96.2</v>
      </c>
      <c r="L22" s="286">
        <v>95.4</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256573</v>
      </c>
      <c r="L32" s="294">
        <v>66110</v>
      </c>
      <c r="M32" s="295">
        <v>137219</v>
      </c>
      <c r="N32" s="296">
        <v>-51.8</v>
      </c>
    </row>
    <row r="33" spans="1:16" ht="13.5" customHeight="1">
      <c r="A33" s="248"/>
      <c r="B33" s="244"/>
      <c r="C33" s="244"/>
      <c r="D33" s="244"/>
      <c r="E33" s="244"/>
      <c r="F33" s="244"/>
      <c r="G33" s="1160" t="s">
        <v>493</v>
      </c>
      <c r="H33" s="1161"/>
      <c r="I33" s="1161"/>
      <c r="J33" s="1162"/>
      <c r="K33" s="294" t="s">
        <v>478</v>
      </c>
      <c r="L33" s="294" t="s">
        <v>478</v>
      </c>
      <c r="M33" s="295" t="s">
        <v>478</v>
      </c>
      <c r="N33" s="296" t="s">
        <v>478</v>
      </c>
    </row>
    <row r="34" spans="1:16" ht="27" customHeight="1">
      <c r="A34" s="248"/>
      <c r="B34" s="244"/>
      <c r="C34" s="244"/>
      <c r="D34" s="244"/>
      <c r="E34" s="244"/>
      <c r="F34" s="244"/>
      <c r="G34" s="1160" t="s">
        <v>494</v>
      </c>
      <c r="H34" s="1161"/>
      <c r="I34" s="1161"/>
      <c r="J34" s="1162"/>
      <c r="K34" s="294" t="s">
        <v>478</v>
      </c>
      <c r="L34" s="294" t="s">
        <v>478</v>
      </c>
      <c r="M34" s="295">
        <v>4</v>
      </c>
      <c r="N34" s="296" t="s">
        <v>478</v>
      </c>
    </row>
    <row r="35" spans="1:16" ht="27" customHeight="1">
      <c r="A35" s="248"/>
      <c r="B35" s="244"/>
      <c r="C35" s="244"/>
      <c r="D35" s="244"/>
      <c r="E35" s="244"/>
      <c r="F35" s="244"/>
      <c r="G35" s="1160" t="s">
        <v>495</v>
      </c>
      <c r="H35" s="1161"/>
      <c r="I35" s="1161"/>
      <c r="J35" s="1162"/>
      <c r="K35" s="294">
        <v>149949</v>
      </c>
      <c r="L35" s="294">
        <v>38637</v>
      </c>
      <c r="M35" s="295">
        <v>30414</v>
      </c>
      <c r="N35" s="296">
        <v>27</v>
      </c>
    </row>
    <row r="36" spans="1:16" ht="27" customHeight="1">
      <c r="A36" s="248"/>
      <c r="B36" s="244"/>
      <c r="C36" s="244"/>
      <c r="D36" s="244"/>
      <c r="E36" s="244"/>
      <c r="F36" s="244"/>
      <c r="G36" s="1160" t="s">
        <v>496</v>
      </c>
      <c r="H36" s="1161"/>
      <c r="I36" s="1161"/>
      <c r="J36" s="1162"/>
      <c r="K36" s="294">
        <v>28186</v>
      </c>
      <c r="L36" s="294">
        <v>7263</v>
      </c>
      <c r="M36" s="295">
        <v>5195</v>
      </c>
      <c r="N36" s="296">
        <v>39.799999999999997</v>
      </c>
    </row>
    <row r="37" spans="1:16" ht="13.5" customHeight="1">
      <c r="A37" s="248"/>
      <c r="B37" s="244"/>
      <c r="C37" s="244"/>
      <c r="D37" s="244"/>
      <c r="E37" s="244"/>
      <c r="F37" s="244"/>
      <c r="G37" s="1160" t="s">
        <v>497</v>
      </c>
      <c r="H37" s="1161"/>
      <c r="I37" s="1161"/>
      <c r="J37" s="1162"/>
      <c r="K37" s="294" t="s">
        <v>478</v>
      </c>
      <c r="L37" s="294" t="s">
        <v>478</v>
      </c>
      <c r="M37" s="295">
        <v>2257</v>
      </c>
      <c r="N37" s="296" t="s">
        <v>478</v>
      </c>
    </row>
    <row r="38" spans="1:16" ht="27" customHeight="1">
      <c r="A38" s="248"/>
      <c r="B38" s="244"/>
      <c r="C38" s="244"/>
      <c r="D38" s="244"/>
      <c r="E38" s="244"/>
      <c r="F38" s="244"/>
      <c r="G38" s="1163" t="s">
        <v>498</v>
      </c>
      <c r="H38" s="1164"/>
      <c r="I38" s="1164"/>
      <c r="J38" s="1165"/>
      <c r="K38" s="297" t="s">
        <v>478</v>
      </c>
      <c r="L38" s="297" t="s">
        <v>478</v>
      </c>
      <c r="M38" s="298">
        <v>40</v>
      </c>
      <c r="N38" s="299" t="s">
        <v>478</v>
      </c>
      <c r="O38" s="293"/>
    </row>
    <row r="39" spans="1:16">
      <c r="A39" s="248"/>
      <c r="B39" s="244"/>
      <c r="C39" s="244"/>
      <c r="D39" s="244"/>
      <c r="E39" s="244"/>
      <c r="F39" s="244"/>
      <c r="G39" s="1163" t="s">
        <v>499</v>
      </c>
      <c r="H39" s="1164"/>
      <c r="I39" s="1164"/>
      <c r="J39" s="1165"/>
      <c r="K39" s="300">
        <v>-48158</v>
      </c>
      <c r="L39" s="300">
        <v>-12409</v>
      </c>
      <c r="M39" s="301">
        <v>-7960</v>
      </c>
      <c r="N39" s="302">
        <v>55.9</v>
      </c>
      <c r="O39" s="293"/>
    </row>
    <row r="40" spans="1:16" ht="27" customHeight="1">
      <c r="A40" s="248"/>
      <c r="B40" s="244"/>
      <c r="C40" s="244"/>
      <c r="D40" s="244"/>
      <c r="E40" s="244"/>
      <c r="F40" s="244"/>
      <c r="G40" s="1160" t="s">
        <v>500</v>
      </c>
      <c r="H40" s="1161"/>
      <c r="I40" s="1161"/>
      <c r="J40" s="1162"/>
      <c r="K40" s="300">
        <v>-265851</v>
      </c>
      <c r="L40" s="300">
        <v>-68501</v>
      </c>
      <c r="M40" s="301">
        <v>-124831</v>
      </c>
      <c r="N40" s="302">
        <v>-45.1</v>
      </c>
      <c r="O40" s="293"/>
    </row>
    <row r="41" spans="1:16">
      <c r="A41" s="248"/>
      <c r="B41" s="244"/>
      <c r="C41" s="244"/>
      <c r="D41" s="244"/>
      <c r="E41" s="244"/>
      <c r="F41" s="244"/>
      <c r="G41" s="1166" t="s">
        <v>279</v>
      </c>
      <c r="H41" s="1167"/>
      <c r="I41" s="1167"/>
      <c r="J41" s="1168"/>
      <c r="K41" s="294">
        <v>120699</v>
      </c>
      <c r="L41" s="300">
        <v>31100</v>
      </c>
      <c r="M41" s="301">
        <v>42339</v>
      </c>
      <c r="N41" s="302">
        <v>-26.5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394686</v>
      </c>
      <c r="J51" s="320">
        <v>98647</v>
      </c>
      <c r="K51" s="321">
        <v>21.6</v>
      </c>
      <c r="L51" s="322">
        <v>216155</v>
      </c>
      <c r="M51" s="323">
        <v>-35.299999999999997</v>
      </c>
      <c r="N51" s="324">
        <v>56.9</v>
      </c>
    </row>
    <row r="52" spans="1:14">
      <c r="A52" s="248"/>
      <c r="B52" s="244"/>
      <c r="C52" s="244"/>
      <c r="D52" s="244"/>
      <c r="E52" s="244"/>
      <c r="F52" s="244"/>
      <c r="G52" s="325"/>
      <c r="H52" s="326" t="s">
        <v>511</v>
      </c>
      <c r="I52" s="327">
        <v>283314</v>
      </c>
      <c r="J52" s="328">
        <v>70811</v>
      </c>
      <c r="K52" s="329">
        <v>21.2</v>
      </c>
      <c r="L52" s="330">
        <v>108827</v>
      </c>
      <c r="M52" s="331">
        <v>-19.600000000000001</v>
      </c>
      <c r="N52" s="332">
        <v>40.799999999999997</v>
      </c>
    </row>
    <row r="53" spans="1:14">
      <c r="A53" s="248"/>
      <c r="B53" s="244"/>
      <c r="C53" s="244"/>
      <c r="D53" s="244"/>
      <c r="E53" s="244"/>
      <c r="F53" s="244"/>
      <c r="G53" s="310" t="s">
        <v>512</v>
      </c>
      <c r="H53" s="311"/>
      <c r="I53" s="319">
        <v>632824</v>
      </c>
      <c r="J53" s="320">
        <v>158444</v>
      </c>
      <c r="K53" s="321">
        <v>60.6</v>
      </c>
      <c r="L53" s="322">
        <v>228305</v>
      </c>
      <c r="M53" s="323">
        <v>5.6</v>
      </c>
      <c r="N53" s="324">
        <v>55</v>
      </c>
    </row>
    <row r="54" spans="1:14">
      <c r="A54" s="248"/>
      <c r="B54" s="244"/>
      <c r="C54" s="244"/>
      <c r="D54" s="244"/>
      <c r="E54" s="244"/>
      <c r="F54" s="244"/>
      <c r="G54" s="325"/>
      <c r="H54" s="326" t="s">
        <v>511</v>
      </c>
      <c r="I54" s="327">
        <v>320420</v>
      </c>
      <c r="J54" s="328">
        <v>80225</v>
      </c>
      <c r="K54" s="329">
        <v>13.3</v>
      </c>
      <c r="L54" s="330">
        <v>86611</v>
      </c>
      <c r="M54" s="331">
        <v>-20.399999999999999</v>
      </c>
      <c r="N54" s="332">
        <v>33.700000000000003</v>
      </c>
    </row>
    <row r="55" spans="1:14">
      <c r="A55" s="248"/>
      <c r="B55" s="244"/>
      <c r="C55" s="244"/>
      <c r="D55" s="244"/>
      <c r="E55" s="244"/>
      <c r="F55" s="244"/>
      <c r="G55" s="310" t="s">
        <v>513</v>
      </c>
      <c r="H55" s="311"/>
      <c r="I55" s="319">
        <v>975419</v>
      </c>
      <c r="J55" s="320">
        <v>246256</v>
      </c>
      <c r="K55" s="321">
        <v>55.4</v>
      </c>
      <c r="L55" s="322">
        <v>316331</v>
      </c>
      <c r="M55" s="323">
        <v>38.6</v>
      </c>
      <c r="N55" s="324">
        <v>16.8</v>
      </c>
    </row>
    <row r="56" spans="1:14">
      <c r="A56" s="248"/>
      <c r="B56" s="244"/>
      <c r="C56" s="244"/>
      <c r="D56" s="244"/>
      <c r="E56" s="244"/>
      <c r="F56" s="244"/>
      <c r="G56" s="325"/>
      <c r="H56" s="326" t="s">
        <v>511</v>
      </c>
      <c r="I56" s="327">
        <v>350656</v>
      </c>
      <c r="J56" s="328">
        <v>88527</v>
      </c>
      <c r="K56" s="329">
        <v>10.3</v>
      </c>
      <c r="L56" s="330">
        <v>106387</v>
      </c>
      <c r="M56" s="331">
        <v>22.8</v>
      </c>
      <c r="N56" s="332">
        <v>-12.5</v>
      </c>
    </row>
    <row r="57" spans="1:14">
      <c r="A57" s="248"/>
      <c r="B57" s="244"/>
      <c r="C57" s="244"/>
      <c r="D57" s="244"/>
      <c r="E57" s="244"/>
      <c r="F57" s="244"/>
      <c r="G57" s="310" t="s">
        <v>514</v>
      </c>
      <c r="H57" s="311"/>
      <c r="I57" s="319">
        <v>605901</v>
      </c>
      <c r="J57" s="320">
        <v>154213</v>
      </c>
      <c r="K57" s="321">
        <v>-37.4</v>
      </c>
      <c r="L57" s="322">
        <v>333013</v>
      </c>
      <c r="M57" s="323">
        <v>5.3</v>
      </c>
      <c r="N57" s="324">
        <v>-42.7</v>
      </c>
    </row>
    <row r="58" spans="1:14">
      <c r="A58" s="248"/>
      <c r="B58" s="244"/>
      <c r="C58" s="244"/>
      <c r="D58" s="244"/>
      <c r="E58" s="244"/>
      <c r="F58" s="244"/>
      <c r="G58" s="325"/>
      <c r="H58" s="326" t="s">
        <v>511</v>
      </c>
      <c r="I58" s="327">
        <v>329183</v>
      </c>
      <c r="J58" s="328">
        <v>83783</v>
      </c>
      <c r="K58" s="329">
        <v>-5.4</v>
      </c>
      <c r="L58" s="330">
        <v>126732</v>
      </c>
      <c r="M58" s="331">
        <v>19.100000000000001</v>
      </c>
      <c r="N58" s="332">
        <v>-24.5</v>
      </c>
    </row>
    <row r="59" spans="1:14">
      <c r="A59" s="248"/>
      <c r="B59" s="244"/>
      <c r="C59" s="244"/>
      <c r="D59" s="244"/>
      <c r="E59" s="244"/>
      <c r="F59" s="244"/>
      <c r="G59" s="310" t="s">
        <v>515</v>
      </c>
      <c r="H59" s="311"/>
      <c r="I59" s="319">
        <v>316281</v>
      </c>
      <c r="J59" s="320">
        <v>81495</v>
      </c>
      <c r="K59" s="321">
        <v>-47.2</v>
      </c>
      <c r="L59" s="322">
        <v>280458</v>
      </c>
      <c r="M59" s="323">
        <v>-15.8</v>
      </c>
      <c r="N59" s="324">
        <v>-31.4</v>
      </c>
    </row>
    <row r="60" spans="1:14">
      <c r="A60" s="248"/>
      <c r="B60" s="244"/>
      <c r="C60" s="244"/>
      <c r="D60" s="244"/>
      <c r="E60" s="244"/>
      <c r="F60" s="244"/>
      <c r="G60" s="325"/>
      <c r="H60" s="326" t="s">
        <v>511</v>
      </c>
      <c r="I60" s="333">
        <v>184087</v>
      </c>
      <c r="J60" s="328">
        <v>47433</v>
      </c>
      <c r="K60" s="329">
        <v>-43.4</v>
      </c>
      <c r="L60" s="330">
        <v>127286</v>
      </c>
      <c r="M60" s="331">
        <v>0.4</v>
      </c>
      <c r="N60" s="332">
        <v>-43.8</v>
      </c>
    </row>
    <row r="61" spans="1:14">
      <c r="A61" s="248"/>
      <c r="B61" s="244"/>
      <c r="C61" s="244"/>
      <c r="D61" s="244"/>
      <c r="E61" s="244"/>
      <c r="F61" s="244"/>
      <c r="G61" s="310" t="s">
        <v>516</v>
      </c>
      <c r="H61" s="334"/>
      <c r="I61" s="335">
        <v>585022</v>
      </c>
      <c r="J61" s="336">
        <v>147811</v>
      </c>
      <c r="K61" s="337">
        <v>10.6</v>
      </c>
      <c r="L61" s="338">
        <v>274852</v>
      </c>
      <c r="M61" s="339">
        <v>-0.3</v>
      </c>
      <c r="N61" s="324">
        <v>10.9</v>
      </c>
    </row>
    <row r="62" spans="1:14">
      <c r="A62" s="248"/>
      <c r="B62" s="244"/>
      <c r="C62" s="244"/>
      <c r="D62" s="244"/>
      <c r="E62" s="244"/>
      <c r="F62" s="244"/>
      <c r="G62" s="325"/>
      <c r="H62" s="326" t="s">
        <v>511</v>
      </c>
      <c r="I62" s="327">
        <v>293532</v>
      </c>
      <c r="J62" s="328">
        <v>74156</v>
      </c>
      <c r="K62" s="329">
        <v>-0.8</v>
      </c>
      <c r="L62" s="330">
        <v>111169</v>
      </c>
      <c r="M62" s="331">
        <v>0.5</v>
      </c>
      <c r="N62" s="332">
        <v>-1.3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23.4</v>
      </c>
      <c r="G47" s="12">
        <v>23.64</v>
      </c>
      <c r="H47" s="12">
        <v>23.54</v>
      </c>
      <c r="I47" s="12">
        <v>26.53</v>
      </c>
      <c r="J47" s="13">
        <v>25.18</v>
      </c>
    </row>
    <row r="48" spans="2:10" ht="57.75" customHeight="1">
      <c r="B48" s="14"/>
      <c r="C48" s="1171" t="s">
        <v>4</v>
      </c>
      <c r="D48" s="1171"/>
      <c r="E48" s="1172"/>
      <c r="F48" s="15">
        <v>15.06</v>
      </c>
      <c r="G48" s="16">
        <v>3.11</v>
      </c>
      <c r="H48" s="16">
        <v>12.57</v>
      </c>
      <c r="I48" s="16">
        <v>5.91</v>
      </c>
      <c r="J48" s="17">
        <v>5.74</v>
      </c>
    </row>
    <row r="49" spans="2:10" ht="57.75" customHeight="1" thickBot="1">
      <c r="B49" s="18"/>
      <c r="C49" s="1173" t="s">
        <v>5</v>
      </c>
      <c r="D49" s="1173"/>
      <c r="E49" s="1174"/>
      <c r="F49" s="19">
        <v>4.99</v>
      </c>
      <c r="G49" s="20" t="s">
        <v>523</v>
      </c>
      <c r="H49" s="20">
        <v>9.52</v>
      </c>
      <c r="I49" s="20" t="s">
        <v>524</v>
      </c>
      <c r="J49" s="21">
        <v>5.43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2017-03-10T05:10:35Z</cp:lastPrinted>
  <dcterms:created xsi:type="dcterms:W3CDTF">2017-02-15T22:17:42Z</dcterms:created>
  <dcterms:modified xsi:type="dcterms:W3CDTF">2017-05-25T00:23:32Z</dcterms:modified>
</cp:coreProperties>
</file>