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workbook>
</file>

<file path=xl/calcChain.xml><?xml version="1.0" encoding="utf-8"?>
<calcChain xmlns="http://schemas.openxmlformats.org/spreadsheetml/2006/main">
  <c r="BG38" i="9"/>
  <c r="BG37"/>
  <c r="BG36"/>
  <c r="BG35"/>
  <c r="BG34"/>
  <c r="AO35"/>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AM38"/>
  <c r="U38"/>
  <c r="C38"/>
  <c r="AM37"/>
  <c r="U37"/>
  <c r="C37"/>
  <c r="AM36"/>
  <c r="C36"/>
  <c r="C35"/>
  <c r="C34"/>
  <c r="U34" s="1"/>
  <c r="U35" s="1"/>
  <c r="U36" s="1"/>
  <c r="AM34" l="1"/>
  <c r="AM35"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BE34" i="9" l="1"/>
  <c r="BE35" s="1"/>
  <c r="BE36" s="1"/>
  <c r="BE37" s="1"/>
  <c r="BE38" s="1"/>
  <c r="BW34" l="1"/>
  <c r="BW35" s="1"/>
  <c r="BW36" s="1"/>
  <c r="BW37" s="1"/>
  <c r="BW38" s="1"/>
  <c r="BW39" s="1"/>
  <c r="BW40" s="1"/>
  <c r="BW41" s="1"/>
  <c r="BW42" s="1"/>
  <c r="BW43" s="1"/>
  <c r="CO34" l="1"/>
  <c r="CO35" s="1"/>
  <c r="CO36" s="1"/>
  <c r="CO37" s="1"/>
</calcChain>
</file>

<file path=xl/sharedStrings.xml><?xml version="1.0" encoding="utf-8"?>
<sst xmlns="http://schemas.openxmlformats.org/spreadsheetml/2006/main" count="1168" uniqueCount="582">
  <si>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</si>
  <si>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</si>
  <si>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</si>
  <si>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</si>
  <si>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</si>
  <si>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</si>
  <si>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</si>
  <si>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</si>
  <si>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</si>
  <si>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</si>
  <si>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</si>
  <si>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</si>
  <si>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</si>
  <si>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</si>
  <si>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</si>
  <si>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</si>
  <si>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</si>
  <si>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</si>
  <si>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</si>
  <si>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</si>
  <si>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</si>
  <si>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</si>
  <si>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</si>
  <si>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</si>
  <si>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</si>
  <si>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</si>
  <si>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</si>
  <si>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</si>
  <si>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</si>
  <si>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</si>
  <si>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</si>
  <si>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</si>
  <si>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</si>
  <si>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</si>
  <si>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</si>
  <si>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</si>
  <si>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</si>
  <si>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</si>
  <si>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</si>
  <si>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</si>
  <si>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</si>
  <si>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</si>
  <si>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</si>
  <si>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</si>
  <si>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</si>
  <si>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</si>
  <si>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</si>
  <si>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</si>
  <si>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</si>
  <si>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</si>
  <si>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</si>
  <si>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</si>
  <si>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</si>
  <si>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</si>
  <si>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</si>
  <si>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</si>
  <si>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</si>
  <si>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</si>
  <si>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</si>
  <si>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</si>
  <si>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</si>
  <si>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</si>
  <si>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</si>
  <si>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</si>
  <si>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</si>
  <si>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</si>
  <si>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</si>
  <si>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</si>
  <si>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</si>
  <si>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</si>
  <si>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</si>
  <si>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</si>
  <si>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</si>
  <si>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</si>
  <si>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</si>
  <si>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</si>
  <si>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</si>
  <si>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</si>
  <si>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</si>
  <si>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</si>
  <si>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</si>
  <si>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</si>
  <si>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香南市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</si>
  <si>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</si>
  <si>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</si>
  <si>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</si>
  <si>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</si>
  <si>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</si>
  <si>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</si>
  <si>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</si>
  <si>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</si>
  <si>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</si>
  <si>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</si>
  <si>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</si>
  <si>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</si>
  <si>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</si>
  <si>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</si>
  <si>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</si>
  <si>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</si>
  <si>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</si>
  <si>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</si>
  <si>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</si>
  <si>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</si>
  <si>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</si>
  <si>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</si>
  <si>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</si>
  <si>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</si>
  <si>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</si>
  <si>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</si>
  <si>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</si>
  <si>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</si>
  <si>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</si>
  <si>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</si>
  <si>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</si>
  <si>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</si>
  <si>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</si>
  <si>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</si>
  <si>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</si>
  <si>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</si>
  <si>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</si>
  <si>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</si>
  <si>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</si>
  <si>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</si>
  <si>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</si>
  <si>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</si>
  <si>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</si>
  <si>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</si>
  <si>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</si>
  <si>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</si>
  <si>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</si>
  <si>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</si>
  <si>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</si>
  <si>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</si>
  <si>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</si>
  <si>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</si>
  <si>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</si>
  <si>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</si>
  <si>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</si>
  <si>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</si>
  <si>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</si>
  <si>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</si>
  <si>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</si>
  <si>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</si>
  <si>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</si>
  <si>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</si>
  <si>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</si>
  <si>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</si>
  <si>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</si>
  <si>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</si>
  <si>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</si>
  <si>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</si>
  <si>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</si>
  <si>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</si>
  <si>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</si>
  <si>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</si>
  <si>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</si>
  <si>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</si>
  <si>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</si>
  <si>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</si>
  <si>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</si>
  <si>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</si>
  <si>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</si>
  <si>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</si>
  <si>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</si>
  <si>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</si>
  <si>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</si>
  <si>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</si>
  <si>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</si>
  <si>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</si>
  <si>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</si>
  <si>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</si>
  <si>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</si>
  <si>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</si>
  <si>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</si>
  <si>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</si>
  <si>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</si>
  <si>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</si>
  <si>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</si>
  <si>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</si>
  <si>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</si>
  <si>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</si>
  <si>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</si>
  <si>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</si>
  <si>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</si>
  <si>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</si>
  <si>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</si>
  <si>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</si>
  <si>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</si>
  <si>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</si>
  <si>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</si>
  <si>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</si>
  <si>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</si>
  <si>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</si>
  <si>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高知県香南市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</si>
  <si>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</si>
  <si>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</si>
  <si>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</si>
  <si>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</si>
  <si>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</si>
  <si>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</si>
  <si>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</si>
  <si>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</si>
  <si>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</si>
  <si>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</si>
  <si>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</si>
  <si>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</si>
  <si>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</si>
  <si>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</si>
  <si>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</si>
  <si>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</si>
  <si>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</si>
  <si>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</si>
  <si>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</si>
  <si>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</si>
  <si>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</si>
  <si>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</si>
  <si>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</si>
  <si>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</si>
  <si>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</si>
  <si>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</si>
  <si>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</si>
  <si>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</si>
  <si>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</si>
  <si>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</si>
  <si>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</si>
  <si>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</si>
  <si>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</si>
  <si>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</si>
  <si>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</si>
  <si>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</si>
  <si>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</si>
  <si>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</si>
  <si>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</si>
  <si>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</si>
  <si>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</si>
  <si>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</si>
  <si>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</si>
  <si>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</si>
  <si>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</si>
  <si>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</si>
  <si>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</si>
  <si>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</si>
  <si>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</si>
  <si>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</si>
  <si>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</si>
  <si>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</si>
  <si>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</si>
  <si>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</si>
  <si>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</si>
  <si>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</si>
  <si>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</si>
  <si>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</si>
  <si>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</si>
  <si>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</si>
  <si>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</si>
  <si>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</si>
  <si>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</si>
  <si>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</si>
  <si>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</si>
  <si>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</si>
  <si>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</si>
  <si>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</si>
  <si>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</si>
  <si>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</si>
  <si>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</si>
  <si>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</si>
  <si>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</si>
  <si>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</si>
  <si>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</si>
  <si>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</si>
  <si>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</si>
  <si>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</si>
  <si>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</si>
  <si>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</si>
  <si>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</si>
  <si>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</si>
  <si>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</si>
  <si>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</si>
  <si>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</si>
  <si>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</si>
  <si>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</si>
  <si>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</si>
  <si>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</si>
  <si>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</si>
  <si>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</si>
  <si>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</si>
  <si>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</si>
  <si>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</si>
  <si>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</si>
  <si>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</si>
  <si>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</si>
  <si>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</si>
  <si>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</si>
  <si>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</si>
  <si>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</si>
  <si>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</si>
  <si>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</si>
  <si>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</si>
  <si>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</si>
  <si>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</si>
  <si>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</si>
  <si>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</si>
  <si>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</si>
  <si>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</si>
  <si>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</si>
  <si>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</si>
  <si>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</si>
  <si>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</si>
  <si>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</si>
  <si>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</si>
  <si>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</si>
  <si>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</si>
  <si>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</si>
  <si>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</si>
  <si>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</si>
  <si>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</si>
  <si>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</si>
  <si>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</si>
  <si>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</si>
  <si>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</si>
  <si>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</si>
  <si>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</si>
  <si>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</si>
  <si>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</si>
  <si>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</si>
  <si>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</si>
  <si>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</si>
  <si>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</si>
  <si>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</si>
  <si>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</si>
  <si>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</si>
  <si>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</si>
  <si>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</si>
  <si>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</si>
  <si>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</si>
  <si>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</si>
  <si>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</si>
  <si>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</si>
  <si>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</si>
  <si>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</si>
  <si>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</si>
  <si>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高知県香南市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</si>
  <si>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</si>
  <si>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</si>
  <si>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</si>
  <si>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</si>
  <si>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</si>
  <si>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</si>
  <si>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</si>
  <si>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</si>
  <si>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</si>
  <si>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</si>
  <si>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</si>
  <si>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</si>
  <si>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</si>
  <si>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</si>
  <si>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</si>
  <si>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</si>
  <si>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</si>
  <si>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</si>
  <si>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</si>
  <si>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</si>
  <si>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</si>
  <si>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</si>
  <si>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</si>
  <si>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</si>
  <si>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</si>
  <si>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</si>
  <si>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</si>
  <si>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</si>
  <si>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</si>
  <si>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</si>
  <si>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</si>
  <si>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</si>
  <si>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</si>
  <si>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</si>
  <si>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</si>
  <si>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</si>
  <si>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</si>
  <si>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香南市水道事業会計</t>
    <phoneticPr fontId="5"/>
  </si>
  <si>
    <t>法適用企業</t>
    <phoneticPr fontId="5"/>
  </si>
  <si>
    <t>香南市工業用水道事業会計</t>
    <phoneticPr fontId="5"/>
  </si>
  <si>
    <t>簡易水道事業特別会計</t>
    <phoneticPr fontId="5"/>
  </si>
  <si>
    <t>法非適用企業</t>
    <phoneticPr fontId="5"/>
  </si>
  <si>
    <t>下水道事業特別会計</t>
    <phoneticPr fontId="5"/>
  </si>
  <si>
    <t>-</t>
    <phoneticPr fontId="5"/>
  </si>
  <si>
    <t>農業集落排水事業特別会計</t>
    <phoneticPr fontId="5"/>
  </si>
  <si>
    <t>漁業集落排水事業特別会計</t>
    <phoneticPr fontId="5"/>
  </si>
  <si>
    <t>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</si>
  <si>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</si>
  <si>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</si>
  <si>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</si>
  <si>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</si>
  <si>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</si>
  <si>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</si>
  <si>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</si>
  <si>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</si>
  <si>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</si>
  <si>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</si>
  <si>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</si>
  <si>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</si>
  <si>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</si>
  <si>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</si>
  <si>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</si>
  <si>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</si>
  <si>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</si>
  <si>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</si>
  <si>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</si>
  <si>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</si>
  <si>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</si>
  <si>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</si>
  <si>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</si>
  <si>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</si>
  <si>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</si>
  <si>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</si>
  <si>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</si>
  <si>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</si>
  <si>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</si>
  <si>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</si>
  <si>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</si>
  <si>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</si>
  <si>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</si>
  <si>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</si>
  <si>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</si>
  <si>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</si>
  <si>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</si>
  <si>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</si>
  <si>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</si>
  <si>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</si>
  <si>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</si>
  <si>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</si>
  <si>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</si>
  <si>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</si>
  <si>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</si>
  <si>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</si>
  <si>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</si>
  <si>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</si>
  <si>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</si>
  <si>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</si>
  <si>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</si>
  <si>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</si>
  <si>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</si>
  <si>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</si>
  <si>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</si>
  <si>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</si>
  <si>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</si>
  <si>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</si>
  <si>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</si>
  <si>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</si>
  <si>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</si>
  <si>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</si>
  <si>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</si>
  <si>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</si>
  <si>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漁業集落排水事業特別会計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</si>
  <si>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</si>
  <si>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</si>
  <si>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</si>
  <si>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</si>
  <si>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</si>
  <si>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</si>
  <si>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</si>
  <si>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</si>
  <si>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</si>
  <si>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</si>
  <si>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</si>
  <si>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</si>
  <si>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</si>
  <si>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</si>
  <si>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</si>
  <si>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</si>
  <si>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</si>
  <si>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</si>
  <si>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</si>
  <si>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</si>
  <si>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</si>
  <si>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</si>
  <si>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</si>
  <si>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</si>
  <si>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</si>
  <si>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</si>
  <si>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</si>
  <si>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</si>
  <si>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</si>
  <si>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</si>
  <si>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</si>
  <si>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</si>
  <si>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</si>
  <si>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</si>
  <si>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</si>
  <si>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</si>
  <si>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</si>
  <si>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</si>
  <si>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</si>
  <si>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</si>
  <si>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</si>
  <si>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</si>
  <si>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</si>
  <si>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</si>
  <si>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</si>
  <si>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</si>
  <si>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</si>
  <si>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</si>
  <si>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</si>
  <si>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</si>
  <si>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</si>
  <si>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</si>
  <si>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</si>
  <si>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</si>
  <si>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</si>
  <si>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</si>
  <si>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</si>
  <si>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</si>
  <si>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</si>
  <si>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</si>
  <si>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</si>
  <si>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</si>
  <si>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</si>
  <si>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</si>
  <si>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</si>
  <si>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</si>
  <si>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</si>
  <si>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</si>
  <si>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</si>
  <si>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</si>
  <si>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</si>
  <si>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</si>
  <si>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</si>
  <si>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</si>
  <si>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</si>
  <si>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</si>
  <si>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</si>
  <si>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</si>
  <si>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</si>
  <si>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</si>
  <si>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</si>
  <si>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</si>
  <si>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</si>
  <si>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</si>
  <si>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香南市水道事業会計</t>
  </si>
  <si>
    <t>工業団地造成事業特別会計</t>
  </si>
  <si>
    <t>香南市工業用水道事業会計</t>
  </si>
  <si>
    <t>国民健康保険特別会計</t>
  </si>
  <si>
    <t>簡易水道事業特別会計</t>
  </si>
  <si>
    <t>介護保険特別会計</t>
  </si>
  <si>
    <t>▲ 0.18</t>
  </si>
  <si>
    <t>後期高齢者医療保険特別会計</t>
  </si>
  <si>
    <t>その他会計（赤字）</t>
  </si>
  <si>
    <t>その他会計（黒字）</t>
  </si>
  <si>
    <t>－</t>
  </si>
  <si>
    <t>香美郡殖林組合</t>
    <rPh sb="0" eb="3">
      <t>カミグン</t>
    </rPh>
    <rPh sb="3" eb="4">
      <t>ショク</t>
    </rPh>
    <rPh sb="4" eb="5">
      <t>ハヤシ</t>
    </rPh>
    <rPh sb="5" eb="7">
      <t>クミアイ</t>
    </rPh>
    <phoneticPr fontId="5"/>
  </si>
  <si>
    <t>香南香美衛生組合</t>
    <rPh sb="0" eb="2">
      <t>コウナン</t>
    </rPh>
    <rPh sb="2" eb="4">
      <t>カミ</t>
    </rPh>
    <rPh sb="4" eb="6">
      <t>エイセイ</t>
    </rPh>
    <rPh sb="6" eb="8">
      <t>クミアイ</t>
    </rPh>
    <phoneticPr fontId="5"/>
  </si>
  <si>
    <t>香南斎場組合</t>
    <rPh sb="0" eb="2">
      <t>コウナン</t>
    </rPh>
    <rPh sb="2" eb="4">
      <t>サイジョウ</t>
    </rPh>
    <rPh sb="4" eb="6">
      <t>クミアイ</t>
    </rPh>
    <phoneticPr fontId="5"/>
  </si>
  <si>
    <t>香南香美老人ホーム組合</t>
    <rPh sb="0" eb="2">
      <t>コウナン</t>
    </rPh>
    <rPh sb="2" eb="4">
      <t>カミ</t>
    </rPh>
    <rPh sb="4" eb="6">
      <t>ロウジン</t>
    </rPh>
    <rPh sb="9" eb="11">
      <t>クミアイ</t>
    </rPh>
    <phoneticPr fontId="5"/>
  </si>
  <si>
    <t>香南清掃組合</t>
    <rPh sb="0" eb="2">
      <t>コウナン</t>
    </rPh>
    <rPh sb="2" eb="4">
      <t>セイソウ</t>
    </rPh>
    <rPh sb="4" eb="6">
      <t>クミアイ</t>
    </rPh>
    <phoneticPr fontId="5"/>
  </si>
  <si>
    <t>高知県広域食肉センター事務組合</t>
    <rPh sb="0" eb="3">
      <t>コウチケン</t>
    </rPh>
    <rPh sb="3" eb="5">
      <t>コウイキ</t>
    </rPh>
    <rPh sb="5" eb="7">
      <t>ショクニク</t>
    </rPh>
    <rPh sb="11" eb="13">
      <t>ジム</t>
    </rPh>
    <rPh sb="13" eb="15">
      <t>クミアイ</t>
    </rPh>
    <phoneticPr fontId="5"/>
  </si>
  <si>
    <t>こうち人づくり広域連合</t>
    <rPh sb="3" eb="4">
      <t>ヒト</t>
    </rPh>
    <rPh sb="7" eb="9">
      <t>コウイキ</t>
    </rPh>
    <rPh sb="9" eb="11">
      <t>レンゴウ</t>
    </rPh>
    <phoneticPr fontId="5"/>
  </si>
  <si>
    <t>高知県市町村総合事務組合</t>
    <rPh sb="0" eb="3">
      <t>コウチケン</t>
    </rPh>
    <rPh sb="3" eb="6">
      <t>シチョウソン</t>
    </rPh>
    <rPh sb="6" eb="8">
      <t>ソウゴウ</t>
    </rPh>
    <rPh sb="8" eb="10">
      <t>ジム</t>
    </rPh>
    <rPh sb="10" eb="12">
      <t>クミアイ</t>
    </rPh>
    <phoneticPr fontId="5"/>
  </si>
  <si>
    <t>高知県後期高齢者医療広域連合</t>
    <rPh sb="0" eb="3">
      <t>コウチケン</t>
    </rPh>
    <rPh sb="3" eb="5">
      <t>コウキ</t>
    </rPh>
    <rPh sb="5" eb="8">
      <t>コウレイシャ</t>
    </rPh>
    <rPh sb="8" eb="10">
      <t>イリョウ</t>
    </rPh>
    <rPh sb="10" eb="12">
      <t>コウイキ</t>
    </rPh>
    <rPh sb="12" eb="14">
      <t>レンゴウ</t>
    </rPh>
    <phoneticPr fontId="5"/>
  </si>
  <si>
    <t>南国・香南・香美租税債権管理機構</t>
    <rPh sb="0" eb="2">
      <t>ナンコク</t>
    </rPh>
    <rPh sb="3" eb="5">
      <t>コウナン</t>
    </rPh>
    <rPh sb="6" eb="8">
      <t>カミ</t>
    </rPh>
    <rPh sb="8" eb="10">
      <t>ソゼイ</t>
    </rPh>
    <rPh sb="10" eb="12">
      <t>サイケン</t>
    </rPh>
    <rPh sb="12" eb="14">
      <t>カンリ</t>
    </rPh>
    <rPh sb="14" eb="16">
      <t>キコウ</t>
    </rPh>
    <phoneticPr fontId="5"/>
  </si>
  <si>
    <t>一般会計</t>
    <rPh sb="0" eb="2">
      <t>イッパン</t>
    </rPh>
    <rPh sb="2" eb="4">
      <t>カイケイ</t>
    </rPh>
    <phoneticPr fontId="5"/>
  </si>
  <si>
    <t>特別会計</t>
    <rPh sb="0" eb="2">
      <t>トクベツ</t>
    </rPh>
    <rPh sb="2" eb="4">
      <t>カイケイ</t>
    </rPh>
    <phoneticPr fontId="5"/>
  </si>
  <si>
    <t>香南市土地開発公社</t>
  </si>
  <si>
    <t>香南市霊園公社</t>
  </si>
  <si>
    <t>香南市農業公社</t>
    <rPh sb="3" eb="5">
      <t>ノウギョウ</t>
    </rPh>
    <phoneticPr fontId="2"/>
  </si>
  <si>
    <t>ヤ・シィ</t>
  </si>
  <si>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</si>
  <si>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</si>
  <si>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</si>
  <si>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</si>
  <si>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</si>
  <si>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</si>
  <si>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</si>
  <si>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</si>
  <si>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</si>
  <si>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</si>
  <si>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</si>
  <si>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</si>
  <si>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</si>
  <si>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</si>
  <si>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</si>
  <si>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有形固定資産減価償却率は類似団体平均を上回っているが、新庁舎建設や「香南市公共施設等総合管理計画」に基づいた各施設の長寿命化や統廃合、老朽施設の除却等が進んでいくことにより、徐々に低下していく見込みである。一方、これら大型事業に係る公債費の増加が見込まれることで、現在は類似団体平均を下回っている将来負担比率は今後悪化していくことが想定されるため、任意繰上償還を継続して積極的に実施していく等、これまで以上に公債費の適正化に努めていかなければならない。</t>
    <rPh sb="13" eb="15">
      <t>ルイジ</t>
    </rPh>
    <rPh sb="15" eb="17">
      <t>ダンタイ</t>
    </rPh>
    <rPh sb="59" eb="63">
      <t>チョウジュミョウカ</t>
    </rPh>
    <rPh sb="64" eb="67">
      <t>トウハイゴウ</t>
    </rPh>
    <rPh sb="68" eb="70">
      <t>ロウキュウ</t>
    </rPh>
    <rPh sb="70" eb="72">
      <t>シセツ</t>
    </rPh>
    <rPh sb="73" eb="75">
      <t>ジョキャク</t>
    </rPh>
    <rPh sb="75" eb="76">
      <t>トウ</t>
    </rPh>
    <rPh sb="77" eb="78">
      <t>スス</t>
    </rPh>
    <rPh sb="88" eb="90">
      <t>ジョジョ</t>
    </rPh>
    <rPh sb="91" eb="93">
      <t>テイカ</t>
    </rPh>
    <rPh sb="97" eb="99">
      <t>ミコ</t>
    </rPh>
    <rPh sb="104" eb="106">
      <t>イッポウ</t>
    </rPh>
    <rPh sb="111" eb="112">
      <t>ガタ</t>
    </rPh>
    <rPh sb="112" eb="114">
      <t>ジギョウ</t>
    </rPh>
    <rPh sb="115" eb="116">
      <t>カカ</t>
    </rPh>
    <rPh sb="117" eb="120">
      <t>コウサイヒ</t>
    </rPh>
    <rPh sb="124" eb="126">
      <t>ミコ</t>
    </rPh>
    <rPh sb="133" eb="135">
      <t>ゲンザイ</t>
    </rPh>
    <rPh sb="136" eb="138">
      <t>ルイジ</t>
    </rPh>
    <rPh sb="138" eb="140">
      <t>ダンタイ</t>
    </rPh>
    <rPh sb="140" eb="142">
      <t>ヘイキン</t>
    </rPh>
    <rPh sb="143" eb="145">
      <t>シタマワ</t>
    </rPh>
    <rPh sb="156" eb="158">
      <t>コンゴ</t>
    </rPh>
    <rPh sb="158" eb="160">
      <t>アッカ</t>
    </rPh>
    <rPh sb="167" eb="169">
      <t>ソウテイ</t>
    </rPh>
    <rPh sb="175" eb="177">
      <t>ニンイ</t>
    </rPh>
    <rPh sb="177" eb="179">
      <t>クリアゲ</t>
    </rPh>
    <rPh sb="179" eb="181">
      <t>ショウカン</t>
    </rPh>
    <rPh sb="182" eb="184">
      <t>ケイゾク</t>
    </rPh>
    <rPh sb="186" eb="189">
      <t>セッキョクテキ</t>
    </rPh>
    <rPh sb="190" eb="192">
      <t>ジッシ</t>
    </rPh>
    <rPh sb="196" eb="197">
      <t>ナド</t>
    </rPh>
    <rPh sb="202" eb="204">
      <t>イジョウ</t>
    </rPh>
    <rPh sb="205" eb="208">
      <t>コウサイヒ</t>
    </rPh>
    <rPh sb="209" eb="212">
      <t>テキセイカ</t>
    </rPh>
    <rPh sb="213" eb="214">
      <t>ツト</t>
    </rPh>
    <phoneticPr fontId="2"/>
  </si>
  <si>
    <t xml:space="preserve">　繰上償還の実施による地方債現在高の減少や、充当可能基金の積み立てを行ったことなどから、将来負担比率は類似団体の平均を下回っており、実質公債費比率においても、類似団体の平均は上回っているものの、年々改善傾向にある（過去5年間で4.3ポイント改善）。
　しかしながら、平成28年度より着手している新庁舎建設をはじめとする大型事業に係る地方債現在高が増加していく見込みであることから、今後も任意の繰上償還を積極的に実施するとともに、事業の見直しや交付税措置のある有利な地方債の発行に努める等、これまで以上に公債費の適正化に取り組んでいく必要が高いといえる。
</t>
    <rPh sb="66" eb="68">
      <t>ジッシツ</t>
    </rPh>
    <rPh sb="68" eb="71">
      <t>コウサイヒ</t>
    </rPh>
    <rPh sb="71" eb="73">
      <t>ヒリツ</t>
    </rPh>
    <rPh sb="79" eb="81">
      <t>ルイジ</t>
    </rPh>
    <rPh sb="81" eb="83">
      <t>ダンタイ</t>
    </rPh>
    <rPh sb="84" eb="86">
      <t>ヘイキン</t>
    </rPh>
    <rPh sb="87" eb="89">
      <t>ウワマワ</t>
    </rPh>
    <rPh sb="97" eb="99">
      <t>ネンネン</t>
    </rPh>
    <rPh sb="99" eb="101">
      <t>カイゼン</t>
    </rPh>
    <rPh sb="101" eb="103">
      <t>ケイコウ</t>
    </rPh>
    <rPh sb="107" eb="109">
      <t>カコ</t>
    </rPh>
    <rPh sb="110" eb="112">
      <t>ネンカン</t>
    </rPh>
    <rPh sb="120" eb="122">
      <t>カイゼン</t>
    </rPh>
    <rPh sb="133" eb="135">
      <t>ヘイセイ</t>
    </rPh>
    <rPh sb="137" eb="139">
      <t>ネンド</t>
    </rPh>
    <rPh sb="141" eb="143">
      <t>チャクシュ</t>
    </rPh>
    <rPh sb="159" eb="161">
      <t>オオガタ</t>
    </rPh>
    <rPh sb="161" eb="163">
      <t>ジギョウ</t>
    </rPh>
    <rPh sb="164" eb="165">
      <t>カカ</t>
    </rPh>
    <rPh sb="190" eb="192">
      <t>コンゴ</t>
    </rPh>
    <rPh sb="214" eb="216">
      <t>ジギョウ</t>
    </rPh>
    <rPh sb="217" eb="219">
      <t>ミナオ</t>
    </rPh>
    <rPh sb="239" eb="240">
      <t>ツト</t>
    </rPh>
    <rPh sb="242" eb="243">
      <t>トウ</t>
    </rPh>
    <rPh sb="248" eb="250">
      <t>イジョウ</t>
    </rPh>
    <rPh sb="251" eb="254">
      <t>コウサイヒ</t>
    </rPh>
    <rPh sb="255" eb="258">
      <t>テキセイカ</t>
    </rPh>
    <rPh sb="259" eb="260">
      <t>ト</t>
    </rPh>
    <rPh sb="261" eb="262">
      <t>ク</t>
    </rPh>
    <rPh sb="266" eb="268">
      <t>ヒツヨウ</t>
    </rPh>
    <rPh sb="269" eb="270">
      <t>タカ</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</si>
</sst>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8"/>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74362</c:v>
                </c:pt>
                <c:pt idx="1">
                  <c:v>50939</c:v>
                </c:pt>
                <c:pt idx="2">
                  <c:v>82847</c:v>
                </c:pt>
                <c:pt idx="3">
                  <c:v>175995</c:v>
                </c:pt>
                <c:pt idx="4">
                  <c:v>87368</c:v>
                </c:pt>
              </c:numCache>
            </c:numRef>
          </c:val>
        </c:ser>
        <c:marker val="1"/>
        <c:axId val="124840960"/>
        <c:axId val="125252352"/>
      </c:lineChart>
      <c:catAx>
        <c:axId val="124840960"/>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252352"/>
        <c:crosses val="autoZero"/>
        <c:auto val="1"/>
        <c:lblAlgn val="ctr"/>
        <c:lblOffset val="100"/>
        <c:tickLblSkip val="1"/>
        <c:tickMarkSkip val="1"/>
      </c:catAx>
      <c:valAx>
        <c:axId val="125252352"/>
        <c:scaling>
          <c:orientation val="minMax"/>
          <c:max val="22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840960"/>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04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5.87</c:v>
                </c:pt>
                <c:pt idx="1">
                  <c:v>6.18</c:v>
                </c:pt>
                <c:pt idx="2">
                  <c:v>4.09</c:v>
                </c:pt>
                <c:pt idx="3">
                  <c:v>10.39</c:v>
                </c:pt>
                <c:pt idx="4">
                  <c:v>4.29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20.92</c:v>
                </c:pt>
                <c:pt idx="1">
                  <c:v>24.34</c:v>
                </c:pt>
                <c:pt idx="2">
                  <c:v>27.42</c:v>
                </c:pt>
                <c:pt idx="3">
                  <c:v>29.49</c:v>
                </c:pt>
                <c:pt idx="4">
                  <c:v>41.61</c:v>
                </c:pt>
              </c:numCache>
            </c:numRef>
          </c:val>
        </c:ser>
        <c:gapWidth val="250"/>
        <c:overlap val="100"/>
        <c:axId val="37696256"/>
        <c:axId val="37697792"/>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8.52</c:v>
                </c:pt>
                <c:pt idx="1">
                  <c:v>4.47</c:v>
                </c:pt>
                <c:pt idx="2">
                  <c:v>7.86</c:v>
                </c:pt>
                <c:pt idx="3">
                  <c:v>9.08</c:v>
                </c:pt>
                <c:pt idx="4">
                  <c:v>10.75</c:v>
                </c:pt>
              </c:numCache>
            </c:numRef>
          </c:val>
        </c:ser>
        <c:marker val="1"/>
        <c:axId val="37696256"/>
        <c:axId val="37697792"/>
      </c:lineChart>
      <c:catAx>
        <c:axId val="3769625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697792"/>
        <c:crosses val="autoZero"/>
        <c:auto val="1"/>
        <c:lblAlgn val="ctr"/>
        <c:lblOffset val="100"/>
        <c:tickLblSkip val="1"/>
        <c:tickMarkSkip val="1"/>
      </c:catAx>
      <c:valAx>
        <c:axId val="3769779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69625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9"/>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後期高齢者医療保険特別会計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0.05</c:v>
                </c:pt>
                <c:pt idx="2">
                  <c:v>#N/A</c:v>
                </c:pt>
                <c:pt idx="3">
                  <c:v>7.0000000000000007E-2</c:v>
                </c:pt>
                <c:pt idx="4">
                  <c:v>#N/A</c:v>
                </c:pt>
                <c:pt idx="5">
                  <c:v>0.06</c:v>
                </c:pt>
                <c:pt idx="6">
                  <c:v>#N/A</c:v>
                </c:pt>
                <c:pt idx="7">
                  <c:v>0.06</c:v>
                </c:pt>
                <c:pt idx="8">
                  <c:v>#N/A</c:v>
                </c:pt>
                <c:pt idx="9">
                  <c:v>0.06</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0.18</c:v>
                </c:pt>
                <c:pt idx="1">
                  <c:v>#N/A</c:v>
                </c:pt>
                <c:pt idx="2">
                  <c:v>#N/A</c:v>
                </c:pt>
                <c:pt idx="3">
                  <c:v>0</c:v>
                </c:pt>
                <c:pt idx="4">
                  <c:v>#N/A</c:v>
                </c:pt>
                <c:pt idx="5">
                  <c:v>0.01</c:v>
                </c:pt>
                <c:pt idx="6">
                  <c:v>#N/A</c:v>
                </c:pt>
                <c:pt idx="7">
                  <c:v>7.0000000000000007E-2</c:v>
                </c:pt>
                <c:pt idx="8">
                  <c:v>#N/A</c:v>
                </c:pt>
                <c:pt idx="9">
                  <c:v>0.2</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0.06</c:v>
                </c:pt>
                <c:pt idx="4">
                  <c:v>#N/A</c:v>
                </c:pt>
                <c:pt idx="5">
                  <c:v>0.82</c:v>
                </c:pt>
                <c:pt idx="6">
                  <c:v>#N/A</c:v>
                </c:pt>
                <c:pt idx="7">
                  <c:v>0</c:v>
                </c:pt>
                <c:pt idx="8">
                  <c:v>#N/A</c:v>
                </c:pt>
                <c:pt idx="9">
                  <c:v>0.2</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0.45</c:v>
                </c:pt>
                <c:pt idx="4">
                  <c:v>#N/A</c:v>
                </c:pt>
                <c:pt idx="5">
                  <c:v>0.35</c:v>
                </c:pt>
                <c:pt idx="6">
                  <c:v>#N/A</c:v>
                </c:pt>
                <c:pt idx="7">
                  <c:v>0.01</c:v>
                </c:pt>
                <c:pt idx="8">
                  <c:v>#N/A</c:v>
                </c:pt>
                <c:pt idx="9">
                  <c:v>0.42</c:v>
                </c:pt>
              </c:numCache>
            </c:numRef>
          </c:val>
        </c:ser>
        <c:ser>
          <c:idx val="6"/>
          <c:order val="6"/>
          <c:tx>
            <c:strRef>
              <c:f>データシート!$A$33</c:f>
              <c:strCache>
                <c:ptCount val="1"/>
                <c:pt idx="0">
                  <c:v>香南市工業用水道事業会計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0.28999999999999998</c:v>
                </c:pt>
                <c:pt idx="2">
                  <c:v>#N/A</c:v>
                </c:pt>
                <c:pt idx="3">
                  <c:v>0.3</c:v>
                </c:pt>
                <c:pt idx="4">
                  <c:v>#N/A</c:v>
                </c:pt>
                <c:pt idx="5">
                  <c:v>0.32</c:v>
                </c:pt>
                <c:pt idx="6">
                  <c:v>#N/A</c:v>
                </c:pt>
                <c:pt idx="7">
                  <c:v>0.46</c:v>
                </c:pt>
                <c:pt idx="8">
                  <c:v>#N/A</c:v>
                </c:pt>
                <c:pt idx="9">
                  <c:v>0.65</c:v>
                </c:pt>
              </c:numCache>
            </c:numRef>
          </c:val>
        </c:ser>
        <c:ser>
          <c:idx val="7"/>
          <c:order val="7"/>
          <c:tx>
            <c:strRef>
              <c:f>データシート!$A$34</c:f>
              <c:strCache>
                <c:ptCount val="1"/>
                <c:pt idx="0">
                  <c:v>工業団地造成事業特別会計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7.0000000000000007E-2</c:v>
                </c:pt>
                <c:pt idx="2">
                  <c:v>#N/A</c:v>
                </c:pt>
                <c:pt idx="3">
                  <c:v>0</c:v>
                </c:pt>
                <c:pt idx="4">
                  <c:v>#N/A</c:v>
                </c:pt>
                <c:pt idx="5">
                  <c:v>4.8600000000000003</c:v>
                </c:pt>
                <c:pt idx="6">
                  <c:v>#N/A</c:v>
                </c:pt>
                <c:pt idx="7">
                  <c:v>1.5</c:v>
                </c:pt>
                <c:pt idx="8">
                  <c:v>#N/A</c:v>
                </c:pt>
                <c:pt idx="9">
                  <c:v>1.07</c:v>
                </c:pt>
              </c:numCache>
            </c:numRef>
          </c:val>
        </c:ser>
        <c:ser>
          <c:idx val="8"/>
          <c:order val="8"/>
          <c:tx>
            <c:strRef>
              <c:f>データシート!$A$35</c:f>
              <c:strCache>
                <c:ptCount val="1"/>
                <c:pt idx="0">
                  <c:v>香南市水道事業会計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3.47</c:v>
                </c:pt>
                <c:pt idx="2">
                  <c:v>#N/A</c:v>
                </c:pt>
                <c:pt idx="3">
                  <c:v>3.41</c:v>
                </c:pt>
                <c:pt idx="4">
                  <c:v>#N/A</c:v>
                </c:pt>
                <c:pt idx="5">
                  <c:v>3.21</c:v>
                </c:pt>
                <c:pt idx="6">
                  <c:v>#N/A</c:v>
                </c:pt>
                <c:pt idx="7">
                  <c:v>2.62</c:v>
                </c:pt>
                <c:pt idx="8">
                  <c:v>#N/A</c:v>
                </c:pt>
                <c:pt idx="9">
                  <c:v>1.91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5.86</c:v>
                </c:pt>
                <c:pt idx="2">
                  <c:v>#N/A</c:v>
                </c:pt>
                <c:pt idx="3">
                  <c:v>6.18</c:v>
                </c:pt>
                <c:pt idx="4">
                  <c:v>#N/A</c:v>
                </c:pt>
                <c:pt idx="5">
                  <c:v>4.08</c:v>
                </c:pt>
                <c:pt idx="6">
                  <c:v>#N/A</c:v>
                </c:pt>
                <c:pt idx="7">
                  <c:v>10.39</c:v>
                </c:pt>
                <c:pt idx="8">
                  <c:v>#N/A</c:v>
                </c:pt>
                <c:pt idx="9">
                  <c:v>4.29</c:v>
                </c:pt>
              </c:numCache>
            </c:numRef>
          </c:val>
        </c:ser>
        <c:overlap val="100"/>
        <c:axId val="132665728"/>
        <c:axId val="132667264"/>
      </c:barChart>
      <c:catAx>
        <c:axId val="13266572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667264"/>
        <c:crosses val="autoZero"/>
        <c:auto val="1"/>
        <c:lblAlgn val="ctr"/>
        <c:lblOffset val="100"/>
        <c:tickLblSkip val="1"/>
        <c:tickMarkSkip val="1"/>
      </c:catAx>
      <c:valAx>
        <c:axId val="13266726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665728"/>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94E-2"/>
          <c:y val="8.7976539589442848E-2"/>
          <c:w val="0.90356317136844189"/>
          <c:h val="0.63929618768328522"/>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2364</c:v>
                </c:pt>
                <c:pt idx="5">
                  <c:v>2379</c:v>
                </c:pt>
                <c:pt idx="8">
                  <c:v>2414</c:v>
                </c:pt>
                <c:pt idx="11">
                  <c:v>2518</c:v>
                </c:pt>
                <c:pt idx="14">
                  <c:v>2490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c:v>
                </c:pt>
                <c:pt idx="3">
                  <c:v>3</c:v>
                </c:pt>
                <c:pt idx="6">
                  <c:v>3</c:v>
                </c:pt>
                <c:pt idx="9">
                  <c:v>2</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60</c:v>
                </c:pt>
                <c:pt idx="3">
                  <c:v>59</c:v>
                </c:pt>
                <c:pt idx="6">
                  <c:v>56</c:v>
                </c:pt>
                <c:pt idx="9">
                  <c:v>56</c:v>
                </c:pt>
                <c:pt idx="12">
                  <c:v>55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614</c:v>
                </c:pt>
                <c:pt idx="3">
                  <c:v>613</c:v>
                </c:pt>
                <c:pt idx="6">
                  <c:v>650</c:v>
                </c:pt>
                <c:pt idx="9">
                  <c:v>672</c:v>
                </c:pt>
                <c:pt idx="12">
                  <c:v>720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2888</c:v>
                </c:pt>
                <c:pt idx="3">
                  <c:v>2894</c:v>
                </c:pt>
                <c:pt idx="6">
                  <c:v>2845</c:v>
                </c:pt>
                <c:pt idx="9">
                  <c:v>2775</c:v>
                </c:pt>
                <c:pt idx="12">
                  <c:v>2649</c:v>
                </c:pt>
              </c:numCache>
            </c:numRef>
          </c:val>
        </c:ser>
        <c:gapWidth val="100"/>
        <c:overlap val="100"/>
        <c:axId val="38658816"/>
        <c:axId val="38660352"/>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1202</c:v>
                </c:pt>
                <c:pt idx="2">
                  <c:v>#N/A</c:v>
                </c:pt>
                <c:pt idx="3">
                  <c:v>#N/A</c:v>
                </c:pt>
                <c:pt idx="4">
                  <c:v>1190</c:v>
                </c:pt>
                <c:pt idx="5">
                  <c:v>#N/A</c:v>
                </c:pt>
                <c:pt idx="6">
                  <c:v>#N/A</c:v>
                </c:pt>
                <c:pt idx="7">
                  <c:v>1140</c:v>
                </c:pt>
                <c:pt idx="8">
                  <c:v>#N/A</c:v>
                </c:pt>
                <c:pt idx="9">
                  <c:v>#N/A</c:v>
                </c:pt>
                <c:pt idx="10">
                  <c:v>987</c:v>
                </c:pt>
                <c:pt idx="11">
                  <c:v>#N/A</c:v>
                </c:pt>
                <c:pt idx="12">
                  <c:v>#N/A</c:v>
                </c:pt>
                <c:pt idx="13">
                  <c:v>934</c:v>
                </c:pt>
                <c:pt idx="14">
                  <c:v>#N/A</c:v>
                </c:pt>
              </c:numCache>
            </c:numRef>
          </c:val>
        </c:ser>
        <c:marker val="1"/>
        <c:axId val="38658816"/>
        <c:axId val="38660352"/>
      </c:lineChart>
      <c:catAx>
        <c:axId val="3865881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660352"/>
        <c:crosses val="autoZero"/>
        <c:auto val="1"/>
        <c:lblAlgn val="ctr"/>
        <c:lblOffset val="100"/>
        <c:tickLblSkip val="1"/>
        <c:tickMarkSkip val="1"/>
      </c:catAx>
      <c:valAx>
        <c:axId val="3866035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5881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9E-2"/>
          <c:w val="0.86496884859089662"/>
          <c:h val="0.58918212773855405"/>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21099</c:v>
                </c:pt>
                <c:pt idx="5">
                  <c:v>21261</c:v>
                </c:pt>
                <c:pt idx="8">
                  <c:v>21078</c:v>
                </c:pt>
                <c:pt idx="11">
                  <c:v>21501</c:v>
                </c:pt>
                <c:pt idx="14">
                  <c:v>21373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735</c:v>
                </c:pt>
                <c:pt idx="5">
                  <c:v>653</c:v>
                </c:pt>
                <c:pt idx="8">
                  <c:v>565</c:v>
                </c:pt>
                <c:pt idx="11">
                  <c:v>442</c:v>
                </c:pt>
                <c:pt idx="14">
                  <c:v>360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7131</c:v>
                </c:pt>
                <c:pt idx="5">
                  <c:v>8231</c:v>
                </c:pt>
                <c:pt idx="8">
                  <c:v>8766</c:v>
                </c:pt>
                <c:pt idx="11">
                  <c:v>9261</c:v>
                </c:pt>
                <c:pt idx="14">
                  <c:v>10571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160</c:v>
                </c:pt>
                <c:pt idx="3">
                  <c:v>159</c:v>
                </c:pt>
                <c:pt idx="6">
                  <c:v>158</c:v>
                </c:pt>
                <c:pt idx="9">
                  <c:v>155</c:v>
                </c:pt>
                <c:pt idx="12">
                  <c:v>159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2577</c:v>
                </c:pt>
                <c:pt idx="3">
                  <c:v>2528</c:v>
                </c:pt>
                <c:pt idx="6">
                  <c:v>2465</c:v>
                </c:pt>
                <c:pt idx="9">
                  <c:v>2210</c:v>
                </c:pt>
                <c:pt idx="12">
                  <c:v>1886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572</c:v>
                </c:pt>
                <c:pt idx="3">
                  <c:v>476</c:v>
                </c:pt>
                <c:pt idx="6">
                  <c:v>380</c:v>
                </c:pt>
                <c:pt idx="9">
                  <c:v>296</c:v>
                </c:pt>
                <c:pt idx="12">
                  <c:v>805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8589</c:v>
                </c:pt>
                <c:pt idx="3">
                  <c:v>8387</c:v>
                </c:pt>
                <c:pt idx="6">
                  <c:v>8202</c:v>
                </c:pt>
                <c:pt idx="9">
                  <c:v>8337</c:v>
                </c:pt>
                <c:pt idx="12">
                  <c:v>8383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c:v>
                </c:pt>
                <c:pt idx="3">
                  <c:v>6</c:v>
                </c:pt>
                <c:pt idx="6">
                  <c:v>2</c:v>
                </c:pt>
                <c:pt idx="9">
                  <c:v>0</c:v>
                </c:pt>
                <c:pt idx="12">
                  <c:v>15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19349</c:v>
                </c:pt>
                <c:pt idx="3">
                  <c:v>18452</c:v>
                </c:pt>
                <c:pt idx="6">
                  <c:v>17482</c:v>
                </c:pt>
                <c:pt idx="9">
                  <c:v>17991</c:v>
                </c:pt>
                <c:pt idx="12">
                  <c:v>17021</c:v>
                </c:pt>
              </c:numCache>
            </c:numRef>
          </c:val>
        </c:ser>
        <c:gapWidth val="100"/>
        <c:overlap val="100"/>
        <c:axId val="38840576"/>
        <c:axId val="38858752"/>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2291</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marker val="1"/>
        <c:axId val="38840576"/>
        <c:axId val="38858752"/>
      </c:lineChart>
      <c:catAx>
        <c:axId val="3884057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858752"/>
        <c:crosses val="autoZero"/>
        <c:auto val="1"/>
        <c:lblAlgn val="ctr"/>
        <c:lblOffset val="100"/>
        <c:tickLblSkip val="1"/>
        <c:tickMarkSkip val="1"/>
      </c:catAx>
      <c:valAx>
        <c:axId val="3885875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84057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1"/>
          <c:y val="4.9232005384860722E-2"/>
          <c:w val="0.84484011943744131"/>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pt idx="4">
                  <c:v>51.7</c:v>
                </c:pt>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layout/>
              <c:tx>
                <c:strRef>
                  <c:f>公会計指標分析・財政指標組合せ分析表!$O$50</c:f>
                  <c:strCache>
                    <c:ptCount val="1"/>
                    <c:pt idx="0">
                      <c:v>H27</c:v>
                    </c:pt>
                  </c:strCache>
                </c:strRef>
              </c:tx>
              <c:dLblPos val="r"/>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pt idx="4">
                  <c:v>49</c:v>
                </c:pt>
              </c:numCache>
            </c:numRef>
          </c:xVal>
          <c:yVal>
            <c:numRef>
              <c:f>公会計指標分析・財政指標組合せ分析表!$K$55:$O$55</c:f>
              <c:numCache>
                <c:formatCode>#,##0.0;"▲ "#,##0.0</c:formatCode>
                <c:ptCount val="5"/>
                <c:pt idx="4">
                  <c:v>58.5</c:v>
                </c:pt>
              </c:numCache>
            </c:numRef>
          </c:yVal>
        </c:ser>
        <c:axId val="38392960"/>
        <c:axId val="38394880"/>
      </c:scatterChart>
      <c:valAx>
        <c:axId val="38392960"/>
        <c:scaling>
          <c:orientation val="minMax"/>
          <c:max val="58.8"/>
          <c:min val="39.200000000000003"/>
        </c:scaling>
        <c:axPos val="b"/>
        <c:title>
          <c:tx>
            <c:rich>
              <a:bodyPr/>
              <a:lstStyle/>
              <a:p>
                <a:pPr>
                  <a:defRPr/>
                </a:pPr>
                <a:r>
                  <a:rPr lang="ja-JP" altLang="en-US" sz="1050" b="0"/>
                  <a:t>有形固定資産減価償却率</a:t>
                </a:r>
              </a:p>
            </c:rich>
          </c:tx>
          <c:layout>
            <c:manualLayout>
              <c:xMode val="edge"/>
              <c:yMode val="edge"/>
              <c:x val="0.41341553300957212"/>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394880"/>
        <c:crosses val="autoZero"/>
        <c:crossBetween val="midCat"/>
      </c:valAx>
      <c:valAx>
        <c:axId val="38394880"/>
        <c:scaling>
          <c:orientation val="minMax"/>
          <c:max val="70.2"/>
          <c:min val="46.8"/>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38392960"/>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2"/>
          <c:y val="4.7118521949462235E-2"/>
          <c:w val="0.84704431781868605"/>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15.4</c:v>
                </c:pt>
                <c:pt idx="1">
                  <c:v>13.4</c:v>
                </c:pt>
                <c:pt idx="2">
                  <c:v>12.6</c:v>
                </c:pt>
                <c:pt idx="3">
                  <c:v>12</c:v>
                </c:pt>
                <c:pt idx="4">
                  <c:v>11.1</c:v>
                </c:pt>
              </c:numCache>
            </c:numRef>
          </c:xVal>
          <c:yVal>
            <c:numRef>
              <c:f>公会計指標分析・財政指標組合せ分析表!$K$73:$O$73</c:f>
              <c:numCache>
                <c:formatCode>#,##0.0;"▲ "#,##0.0</c:formatCode>
                <c:ptCount val="5"/>
                <c:pt idx="0">
                  <c:v>24.1</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er>
        <c:axId val="38759808"/>
        <c:axId val="39192064"/>
      </c:scatterChart>
      <c:valAx>
        <c:axId val="38759808"/>
        <c:scaling>
          <c:orientation val="minMax"/>
          <c:max val="15.8"/>
          <c:min val="10.4"/>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192064"/>
        <c:crosses val="autoZero"/>
        <c:crossBetween val="midCat"/>
      </c:valAx>
      <c:valAx>
        <c:axId val="39192064"/>
        <c:scaling>
          <c:orientation val="minMax"/>
          <c:max val="99"/>
          <c:min val="16"/>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1E-2"/>
              <c:y val="0.25119654160876936"/>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38759808"/>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33" l="0.70000000000000029" r="0.70000000000000029" t="0.75000000000000033" header="0.30000000000000016" footer="0.30000000000000016"/>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高知県香南市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a:solidFill>
                <a:schemeClr val="dk1"/>
              </a:solidFill>
              <a:effectLst/>
              <a:latin typeface="+mn-lt"/>
              <a:ea typeface="+mn-ea"/>
              <a:cs typeface="+mn-cs"/>
            </a:rPr>
            <a:t>　</a:t>
          </a:r>
          <a:r>
            <a:rPr lang="ja-JP" altLang="ja-JP" sz="1200">
              <a:solidFill>
                <a:schemeClr val="dk1"/>
              </a:solidFill>
              <a:effectLst/>
              <a:latin typeface="+mj-ea"/>
              <a:ea typeface="+mj-ea"/>
              <a:cs typeface="+mn-cs"/>
            </a:rPr>
            <a:t>分子となる「公営企業債の元利償還金に対する繰入金」においては、簡易水道事業（上水道事業への統合に要する経費）への繰出金などにより前年度</a:t>
          </a:r>
          <a:r>
            <a:rPr lang="en-US" altLang="ja-JP" sz="1200">
              <a:solidFill>
                <a:schemeClr val="dk1"/>
              </a:solidFill>
              <a:effectLst/>
              <a:latin typeface="+mj-ea"/>
              <a:ea typeface="+mj-ea"/>
              <a:cs typeface="+mn-cs"/>
            </a:rPr>
            <a:t>48</a:t>
          </a:r>
          <a:r>
            <a:rPr lang="ja-JP" altLang="ja-JP" sz="1200">
              <a:solidFill>
                <a:schemeClr val="dk1"/>
              </a:solidFill>
              <a:effectLst/>
              <a:latin typeface="+mj-ea"/>
              <a:ea typeface="+mj-ea"/>
              <a:cs typeface="+mn-cs"/>
            </a:rPr>
            <a:t>百万円増となったものの、「元利償還金」が繰上償還などの影響により、前年度</a:t>
          </a:r>
          <a:r>
            <a:rPr lang="en-US" altLang="ja-JP" sz="1200">
              <a:solidFill>
                <a:schemeClr val="dk1"/>
              </a:solidFill>
              <a:effectLst/>
              <a:latin typeface="+mj-ea"/>
              <a:ea typeface="+mj-ea"/>
              <a:cs typeface="+mn-cs"/>
            </a:rPr>
            <a:t>126</a:t>
          </a:r>
          <a:r>
            <a:rPr lang="ja-JP" altLang="ja-JP" sz="1200">
              <a:solidFill>
                <a:schemeClr val="dk1"/>
              </a:solidFill>
              <a:effectLst/>
              <a:latin typeface="+mj-ea"/>
              <a:ea typeface="+mj-ea"/>
              <a:cs typeface="+mn-cs"/>
            </a:rPr>
            <a:t>百万円減となったことなどから、「実質公債費比率の分子」は前年度</a:t>
          </a:r>
          <a:r>
            <a:rPr lang="en-US" altLang="ja-JP" sz="1200">
              <a:solidFill>
                <a:schemeClr val="dk1"/>
              </a:solidFill>
              <a:effectLst/>
              <a:latin typeface="+mj-ea"/>
              <a:ea typeface="+mj-ea"/>
              <a:cs typeface="+mn-cs"/>
            </a:rPr>
            <a:t>53</a:t>
          </a:r>
          <a:r>
            <a:rPr lang="ja-JP" altLang="ja-JP" sz="1200">
              <a:solidFill>
                <a:schemeClr val="dk1"/>
              </a:solidFill>
              <a:effectLst/>
              <a:latin typeface="+mj-ea"/>
              <a:ea typeface="+mj-ea"/>
              <a:cs typeface="+mn-cs"/>
            </a:rPr>
            <a:t>百万円減となった。</a:t>
          </a:r>
          <a:endParaRPr lang="ja-JP" altLang="ja-JP" sz="1200">
            <a:effectLst/>
            <a:latin typeface="+mj-ea"/>
            <a:ea typeface="+mj-ea"/>
          </a:endParaRPr>
        </a:p>
        <a:p>
          <a:pPr rtl="0" eaLnBrk="1" fontAlgn="auto" latinLnBrk="0" hangingPunct="1"/>
          <a:r>
            <a:rPr lang="ja-JP" altLang="ja-JP" sz="1200">
              <a:solidFill>
                <a:schemeClr val="dk1"/>
              </a:solidFill>
              <a:effectLst/>
              <a:latin typeface="+mj-ea"/>
              <a:ea typeface="+mj-ea"/>
              <a:cs typeface="+mn-cs"/>
            </a:rPr>
            <a:t>　しかしながら、次年度以降も新庁舎建設などの大型事業が計画されており、地方債の発行による元利償還金の増が見込まれることから、事業の見直しを図るとともに、他の特定財源の活用により新発債の抑制に努める。</a:t>
          </a:r>
          <a:endParaRPr lang="ja-JP" altLang="ja-JP" sz="1200">
            <a:effectLst/>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高知県香南市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a:solidFill>
                <a:schemeClr val="dk1"/>
              </a:solidFill>
              <a:effectLst/>
              <a:latin typeface="ＭＳ ゴシック" pitchFamily="49" charset="-128"/>
              <a:ea typeface="ＭＳ ゴシック" pitchFamily="49" charset="-128"/>
              <a:cs typeface="+mn-cs"/>
            </a:rPr>
            <a:t>　</a:t>
          </a:r>
          <a:r>
            <a:rPr lang="ja-JP" altLang="ja-JP" sz="1200">
              <a:solidFill>
                <a:schemeClr val="dk1"/>
              </a:solidFill>
              <a:effectLst/>
              <a:latin typeface="+mj-ea"/>
              <a:ea typeface="+mj-ea"/>
              <a:cs typeface="+mn-cs"/>
            </a:rPr>
            <a:t>「将来負担額（</a:t>
          </a:r>
          <a:r>
            <a:rPr lang="en-US" altLang="ja-JP" sz="1200">
              <a:solidFill>
                <a:schemeClr val="dk1"/>
              </a:solidFill>
              <a:effectLst/>
              <a:latin typeface="+mj-ea"/>
              <a:ea typeface="+mj-ea"/>
              <a:cs typeface="+mn-cs"/>
            </a:rPr>
            <a:t>A</a:t>
          </a:r>
          <a:r>
            <a:rPr lang="ja-JP" altLang="ja-JP" sz="1200">
              <a:solidFill>
                <a:schemeClr val="dk1"/>
              </a:solidFill>
              <a:effectLst/>
              <a:latin typeface="+mj-ea"/>
              <a:ea typeface="+mj-ea"/>
              <a:cs typeface="+mn-cs"/>
            </a:rPr>
            <a:t>）」においては、「公営企業債等繰入見込額」及び「組合等負担等見込額」　が前年度増となったものの、「一般会計等に係る地方債の現在高」が繰上償還などの影響により、</a:t>
          </a:r>
          <a:r>
            <a:rPr lang="en-US" altLang="ja-JP" sz="1200">
              <a:solidFill>
                <a:schemeClr val="dk1"/>
              </a:solidFill>
              <a:effectLst/>
              <a:latin typeface="+mj-ea"/>
              <a:ea typeface="+mj-ea"/>
              <a:cs typeface="+mn-cs"/>
            </a:rPr>
            <a:t>970</a:t>
          </a:r>
          <a:r>
            <a:rPr lang="ja-JP" altLang="ja-JP" sz="1200">
              <a:solidFill>
                <a:schemeClr val="dk1"/>
              </a:solidFill>
              <a:effectLst/>
              <a:latin typeface="+mj-ea"/>
              <a:ea typeface="+mj-ea"/>
              <a:cs typeface="+mn-cs"/>
            </a:rPr>
            <a:t>百万の減となったことなどから、前年度</a:t>
          </a:r>
          <a:r>
            <a:rPr lang="en-US" altLang="ja-JP" sz="1200">
              <a:solidFill>
                <a:schemeClr val="dk1"/>
              </a:solidFill>
              <a:effectLst/>
              <a:latin typeface="+mj-ea"/>
              <a:ea typeface="+mj-ea"/>
              <a:cs typeface="+mn-cs"/>
            </a:rPr>
            <a:t>720</a:t>
          </a:r>
          <a:r>
            <a:rPr lang="ja-JP" altLang="ja-JP" sz="1200">
              <a:solidFill>
                <a:schemeClr val="dk1"/>
              </a:solidFill>
              <a:effectLst/>
              <a:latin typeface="+mj-ea"/>
              <a:ea typeface="+mj-ea"/>
              <a:cs typeface="+mn-cs"/>
            </a:rPr>
            <a:t>百万円減となった。</a:t>
          </a:r>
          <a:endParaRPr lang="ja-JP" altLang="ja-JP" sz="1200">
            <a:effectLst/>
            <a:latin typeface="+mj-ea"/>
            <a:ea typeface="+mj-ea"/>
          </a:endParaRPr>
        </a:p>
        <a:p>
          <a:pPr rtl="0"/>
          <a:r>
            <a:rPr lang="ja-JP" altLang="ja-JP" sz="1200">
              <a:solidFill>
                <a:schemeClr val="dk1"/>
              </a:solidFill>
              <a:effectLst/>
              <a:latin typeface="+mj-ea"/>
              <a:ea typeface="+mj-ea"/>
              <a:cs typeface="+mn-cs"/>
            </a:rPr>
            <a:t>　また、「基準財政需要額算入見込額」は</a:t>
          </a:r>
          <a:r>
            <a:rPr lang="en-US" altLang="ja-JP" sz="1200">
              <a:solidFill>
                <a:schemeClr val="dk1"/>
              </a:solidFill>
              <a:effectLst/>
              <a:latin typeface="+mj-ea"/>
              <a:ea typeface="+mj-ea"/>
              <a:cs typeface="+mn-cs"/>
            </a:rPr>
            <a:t>128</a:t>
          </a:r>
          <a:r>
            <a:rPr lang="ja-JP" altLang="ja-JP" sz="1200">
              <a:solidFill>
                <a:schemeClr val="dk1"/>
              </a:solidFill>
              <a:effectLst/>
              <a:latin typeface="+mj-ea"/>
              <a:ea typeface="+mj-ea"/>
              <a:cs typeface="+mn-cs"/>
            </a:rPr>
            <a:t>百万円減となったものの、「充当可能基金」が財政調整基金等の積み立てにより</a:t>
          </a:r>
          <a:r>
            <a:rPr lang="en-US" altLang="ja-JP" sz="1200">
              <a:solidFill>
                <a:schemeClr val="dk1"/>
              </a:solidFill>
              <a:effectLst/>
              <a:latin typeface="+mj-ea"/>
              <a:ea typeface="+mj-ea"/>
              <a:cs typeface="+mn-cs"/>
            </a:rPr>
            <a:t>1,310</a:t>
          </a:r>
          <a:r>
            <a:rPr lang="ja-JP" altLang="ja-JP" sz="1200">
              <a:solidFill>
                <a:schemeClr val="dk1"/>
              </a:solidFill>
              <a:effectLst/>
              <a:latin typeface="+mj-ea"/>
              <a:ea typeface="+mj-ea"/>
              <a:cs typeface="+mn-cs"/>
            </a:rPr>
            <a:t>百万円増となったことから、前年度に引き続き「充当可能財源等（</a:t>
          </a:r>
          <a:r>
            <a:rPr lang="en-US" altLang="ja-JP" sz="1200">
              <a:solidFill>
                <a:schemeClr val="dk1"/>
              </a:solidFill>
              <a:effectLst/>
              <a:latin typeface="+mj-ea"/>
              <a:ea typeface="+mj-ea"/>
              <a:cs typeface="+mn-cs"/>
            </a:rPr>
            <a:t>B</a:t>
          </a:r>
          <a:r>
            <a:rPr lang="ja-JP" altLang="ja-JP" sz="1200">
              <a:solidFill>
                <a:schemeClr val="dk1"/>
              </a:solidFill>
              <a:effectLst/>
              <a:latin typeface="+mj-ea"/>
              <a:ea typeface="+mj-ea"/>
              <a:cs typeface="+mn-cs"/>
            </a:rPr>
            <a:t>）」が「将来負担額（</a:t>
          </a:r>
          <a:r>
            <a:rPr lang="en-US" altLang="ja-JP" sz="1200">
              <a:solidFill>
                <a:schemeClr val="dk1"/>
              </a:solidFill>
              <a:effectLst/>
              <a:latin typeface="+mj-ea"/>
              <a:ea typeface="+mj-ea"/>
              <a:cs typeface="+mn-cs"/>
            </a:rPr>
            <a:t>A</a:t>
          </a:r>
          <a:r>
            <a:rPr lang="ja-JP" altLang="ja-JP" sz="1200">
              <a:solidFill>
                <a:schemeClr val="dk1"/>
              </a:solidFill>
              <a:effectLst/>
              <a:latin typeface="+mj-ea"/>
              <a:ea typeface="+mj-ea"/>
              <a:cs typeface="+mn-cs"/>
            </a:rPr>
            <a:t>）」を上回った。</a:t>
          </a:r>
          <a:endParaRPr lang="ja-JP" altLang="ja-JP" sz="1200">
            <a:effectLst/>
            <a:latin typeface="+mj-ea"/>
            <a:ea typeface="+mj-ea"/>
          </a:endParaRPr>
        </a:p>
        <a:p>
          <a:pPr rtl="0" eaLnBrk="1" fontAlgn="auto" latinLnBrk="0" hangingPunct="1"/>
          <a:r>
            <a:rPr lang="ja-JP" altLang="ja-JP" sz="1200">
              <a:solidFill>
                <a:schemeClr val="dk1"/>
              </a:solidFill>
              <a:effectLst/>
              <a:latin typeface="+mj-ea"/>
              <a:ea typeface="+mj-ea"/>
              <a:cs typeface="+mn-cs"/>
            </a:rPr>
            <a:t>　しかしながら、次年度以降も新庁舎建設などの大型事業が計画されており、地方債の発行により、地方債現在高の増が見込まれるため、任意の繰上償還を積極的に実施するとともに、交付税措置のある有利な地方債の発行に努める。</a:t>
          </a:r>
          <a:endParaRPr lang="ja-JP" altLang="ja-JP" sz="1200">
            <a:effectLst/>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高知県香南市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34,037
33,898
126.48
21,770,658
21,196,211
492,976
11,491,116
17,021,125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5" name="角丸四角形 24"/>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7" name="正方形/長方形 26"/>
        <xdr:cNvSpPr/>
      </xdr:nvSpPr>
      <xdr:spPr>
        <a:xfrm>
          <a:off x="10953750" y="1219200"/>
          <a:ext cx="1270000" cy="520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8" name="正方形/長方形 27"/>
        <xdr:cNvSpPr/>
      </xdr:nvSpPr>
      <xdr:spPr>
        <a:xfrm>
          <a:off x="10953750" y="1562100"/>
          <a:ext cx="1270000" cy="647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9" name="直線コネクタ 28"/>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30" name="円/楕円 29"/>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1" name="フローチャート : 判断 30"/>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2" name="直線コネクタ 31"/>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3" name="直線コネクタ 32"/>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4" name="直線コネクタ 33"/>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5" name="直線コネクタ 34"/>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6" name="テキスト ボックス 3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7" name="テキスト ボックス 3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8" name="テキスト ボックス 3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9" name="テキスト ボックス 3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[ 51.7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50" name="正方形/長方形 4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2" name="テキスト ボックス 5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本市では、平成</a:t>
          </a:r>
          <a:r>
            <a:rPr kumimoji="1" lang="en-US" altLang="ja-JP" sz="1100">
              <a:latin typeface="ＭＳ Ｐゴシック"/>
            </a:rPr>
            <a:t>28</a:t>
          </a:r>
          <a:r>
            <a:rPr kumimoji="1" lang="ja-JP" altLang="en-US" sz="1100">
              <a:latin typeface="ＭＳ Ｐゴシック"/>
            </a:rPr>
            <a:t>年度に「香南市公共施設総合管理計画」を策定し、人口減少下においても公共サービスを効率的に提供するため、施設の複合化や集約化による公共サービス機能の集積とネットワーク化を図ることとしている。　現在の有形固定資産減価償却率は、</a:t>
          </a:r>
          <a:r>
            <a:rPr kumimoji="1" lang="en-US" altLang="ja-JP" sz="1100">
              <a:latin typeface="ＭＳ Ｐゴシック"/>
            </a:rPr>
            <a:t>51.7</a:t>
          </a:r>
          <a:r>
            <a:rPr kumimoji="1" lang="ja-JP" altLang="en-US" sz="1100">
              <a:latin typeface="ＭＳ Ｐゴシック"/>
            </a:rPr>
            <a:t>％と類似団体平均と比較すると少し高いが、新庁舎建設をはじめとした合併以降も存在する機能や利用目的が重複した施設の集約等も含め、計画に基づいた施設の長寿命化や統廃合、老朽施設の除却等が進んでいくにつれて、徐々に低下していくと考えられる。</a:t>
          </a:r>
        </a:p>
      </xdr:txBody>
    </xdr:sp>
    <xdr:clientData/>
  </xdr:twoCellAnchor>
  <xdr:oneCellAnchor>
    <xdr:from>
      <xdr:col>1</xdr:col>
      <xdr:colOff>746125</xdr:colOff>
      <xdr:row>23</xdr:row>
      <xdr:rowOff>38100</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5" name="テキスト ボックス 54"/>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6" name="直線コネクタ 55"/>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7" name="テキスト ボックス 56"/>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8" name="直線コネクタ 57"/>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9" name="テキスト ボックス 58"/>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0" name="直線コネクタ 59"/>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1" name="テキスト ボックス 60"/>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2" name="直線コネクタ 61"/>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3" name="テキスト ボックス 62"/>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5" name="テキスト ボックス 64"/>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22098</xdr:rowOff>
    </xdr:from>
    <xdr:to>
      <xdr:col>3</xdr:col>
      <xdr:colOff>1170940</xdr:colOff>
      <xdr:row>34</xdr:row>
      <xdr:rowOff>9398</xdr:rowOff>
    </xdr:to>
    <xdr:cxnSp macro="">
      <xdr:nvCxnSpPr>
        <xdr:cNvPr id="67" name="直線コネクタ 66"/>
        <xdr:cNvCxnSpPr/>
      </xdr:nvCxnSpPr>
      <xdr:spPr>
        <a:xfrm flipV="1">
          <a:off x="4760595" y="5432298"/>
          <a:ext cx="1270" cy="11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13225</xdr:rowOff>
    </xdr:from>
    <xdr:ext cx="405111" cy="259045"/>
    <xdr:sp macro="" textlink="">
      <xdr:nvSpPr>
        <xdr:cNvPr id="68" name="有形固定資産減価償却率最小値テキスト"/>
        <xdr:cNvSpPr txBox="1"/>
      </xdr:nvSpPr>
      <xdr:spPr>
        <a:xfrm>
          <a:off x="4813300" y="662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3</xdr:col>
      <xdr:colOff>1082675</xdr:colOff>
      <xdr:row>34</xdr:row>
      <xdr:rowOff>9398</xdr:rowOff>
    </xdr:from>
    <xdr:to>
      <xdr:col>3</xdr:col>
      <xdr:colOff>1260475</xdr:colOff>
      <xdr:row>34</xdr:row>
      <xdr:rowOff>9398</xdr:rowOff>
    </xdr:to>
    <xdr:cxnSp macro="">
      <xdr:nvCxnSpPr>
        <xdr:cNvPr id="69" name="直線コネクタ 68"/>
        <xdr:cNvCxnSpPr/>
      </xdr:nvCxnSpPr>
      <xdr:spPr>
        <a:xfrm>
          <a:off x="4673600" y="661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140225</xdr:rowOff>
    </xdr:from>
    <xdr:ext cx="405111" cy="259045"/>
    <xdr:sp macro="" textlink="">
      <xdr:nvSpPr>
        <xdr:cNvPr id="70" name="有形固定資産減価償却率最大値テキスト"/>
        <xdr:cNvSpPr txBox="1"/>
      </xdr:nvSpPr>
      <xdr:spPr>
        <a:xfrm>
          <a:off x="4813300" y="5207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a:t>
          </a:r>
          <a:endParaRPr kumimoji="1" lang="ja-JP" altLang="en-US" sz="1000" b="1">
            <a:latin typeface="ＭＳ Ｐゴシック"/>
          </a:endParaRPr>
        </a:p>
      </xdr:txBody>
    </xdr:sp>
    <xdr:clientData/>
  </xdr:oneCellAnchor>
  <xdr:twoCellAnchor>
    <xdr:from>
      <xdr:col>3</xdr:col>
      <xdr:colOff>1082675</xdr:colOff>
      <xdr:row>27</xdr:row>
      <xdr:rowOff>22098</xdr:rowOff>
    </xdr:from>
    <xdr:to>
      <xdr:col>3</xdr:col>
      <xdr:colOff>1260475</xdr:colOff>
      <xdr:row>27</xdr:row>
      <xdr:rowOff>22098</xdr:rowOff>
    </xdr:to>
    <xdr:cxnSp macro="">
      <xdr:nvCxnSpPr>
        <xdr:cNvPr id="71" name="直線コネクタ 70"/>
        <xdr:cNvCxnSpPr/>
      </xdr:nvCxnSpPr>
      <xdr:spPr>
        <a:xfrm>
          <a:off x="4673600" y="543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34307</xdr:rowOff>
    </xdr:from>
    <xdr:ext cx="405111" cy="259045"/>
    <xdr:sp macro="" textlink="">
      <xdr:nvSpPr>
        <xdr:cNvPr id="72"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73" name="フローチャート : 判断 72"/>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28</xdr:row>
      <xdr:rowOff>110744</xdr:rowOff>
    </xdr:from>
    <xdr:to>
      <xdr:col>3</xdr:col>
      <xdr:colOff>1222375</xdr:colOff>
      <xdr:row>29</xdr:row>
      <xdr:rowOff>40894</xdr:rowOff>
    </xdr:to>
    <xdr:sp macro="" textlink="">
      <xdr:nvSpPr>
        <xdr:cNvPr id="79" name="円/楕円 78"/>
        <xdr:cNvSpPr/>
      </xdr:nvSpPr>
      <xdr:spPr>
        <a:xfrm>
          <a:off x="4711700" y="56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133621</xdr:rowOff>
    </xdr:from>
    <xdr:ext cx="405111" cy="259045"/>
    <xdr:sp macro="" textlink="">
      <xdr:nvSpPr>
        <xdr:cNvPr id="80" name="有形固定資産減価償却率該当値テキスト"/>
        <xdr:cNvSpPr txBox="1"/>
      </xdr:nvSpPr>
      <xdr:spPr>
        <a:xfrm>
          <a:off x="4813300" y="554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4" name="正方形/長方形 8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5" name="正方形/長方形 8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6" name="正方形/長方形 8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7" name="正方形/長方形 8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8" name="正方形/長方形 8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9" name="正方形/長方形 8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0" name="正方形/長方形 8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1" name="正方形/長方形 90"/>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2" name="正方形/長方形 9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3" name="テキスト ボックス 92"/>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4" name="正方形/長方形 93"/>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5" name="正方形/長方形 9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6" name="正方形/長方形 9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7" name="テキスト ボックス 9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8" name="テキスト ボックス 9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9" name="テキスト ボックス 9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0" name="テキスト ボックス 9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高知県香南市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34,037
33,898
126.48
21,770,658
21,196,211
492,976
11,491,116
17,021,125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11430</xdr:rowOff>
    </xdr:from>
    <xdr:to>
      <xdr:col>6</xdr:col>
      <xdr:colOff>510540</xdr:colOff>
      <xdr:row>42</xdr:row>
      <xdr:rowOff>41910</xdr:rowOff>
    </xdr:to>
    <xdr:cxnSp macro="">
      <xdr:nvCxnSpPr>
        <xdr:cNvPr id="57" name="直線コネクタ 56"/>
        <xdr:cNvCxnSpPr/>
      </xdr:nvCxnSpPr>
      <xdr:spPr>
        <a:xfrm flipV="1">
          <a:off x="4634865" y="5669280"/>
          <a:ext cx="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45737</xdr:rowOff>
    </xdr:from>
    <xdr:ext cx="405111" cy="259045"/>
    <xdr:sp macro="" textlink="">
      <xdr:nvSpPr>
        <xdr:cNvPr id="58" name="【道路】&#10;有形固定資産減価償却率最小値テキスト"/>
        <xdr:cNvSpPr txBox="1"/>
      </xdr:nvSpPr>
      <xdr:spPr>
        <a:xfrm>
          <a:off x="4724400" y="724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422275</xdr:colOff>
      <xdr:row>42</xdr:row>
      <xdr:rowOff>41910</xdr:rowOff>
    </xdr:from>
    <xdr:to>
      <xdr:col>6</xdr:col>
      <xdr:colOff>600075</xdr:colOff>
      <xdr:row>42</xdr:row>
      <xdr:rowOff>41910</xdr:rowOff>
    </xdr:to>
    <xdr:cxnSp macro="">
      <xdr:nvCxnSpPr>
        <xdr:cNvPr id="59" name="直線コネクタ 58"/>
        <xdr:cNvCxnSpPr/>
      </xdr:nvCxnSpPr>
      <xdr:spPr>
        <a:xfrm>
          <a:off x="4546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129557</xdr:rowOff>
    </xdr:from>
    <xdr:ext cx="405111" cy="259045"/>
    <xdr:sp macro="" textlink="">
      <xdr:nvSpPr>
        <xdr:cNvPr id="60" name="【道路】&#10;有形固定資産減価償却率最大値テキスト"/>
        <xdr:cNvSpPr txBox="1"/>
      </xdr:nvSpPr>
      <xdr:spPr>
        <a:xfrm>
          <a:off x="4724400" y="544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a:t>
          </a:r>
          <a:endParaRPr kumimoji="1" lang="ja-JP" altLang="en-US" sz="1000" b="1">
            <a:latin typeface="ＭＳ Ｐゴシック"/>
          </a:endParaRPr>
        </a:p>
      </xdr:txBody>
    </xdr:sp>
    <xdr:clientData/>
  </xdr:oneCellAnchor>
  <xdr:twoCellAnchor>
    <xdr:from>
      <xdr:col>6</xdr:col>
      <xdr:colOff>422275</xdr:colOff>
      <xdr:row>33</xdr:row>
      <xdr:rowOff>11430</xdr:rowOff>
    </xdr:from>
    <xdr:to>
      <xdr:col>6</xdr:col>
      <xdr:colOff>600075</xdr:colOff>
      <xdr:row>33</xdr:row>
      <xdr:rowOff>11430</xdr:rowOff>
    </xdr:to>
    <xdr:cxnSp macro="">
      <xdr:nvCxnSpPr>
        <xdr:cNvPr id="61" name="直線コネクタ 60"/>
        <xdr:cNvCxnSpPr/>
      </xdr:nvCxnSpPr>
      <xdr:spPr>
        <a:xfrm>
          <a:off x="4546600" y="566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163847</xdr:rowOff>
    </xdr:from>
    <xdr:ext cx="405111" cy="259045"/>
    <xdr:sp macro="" textlink="">
      <xdr:nvSpPr>
        <xdr:cNvPr id="62" name="【道路】&#10;有形固定資産減価償却率平均値テキスト"/>
        <xdr:cNvSpPr txBox="1"/>
      </xdr:nvSpPr>
      <xdr:spPr>
        <a:xfrm>
          <a:off x="4724400" y="616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13970</xdr:rowOff>
    </xdr:from>
    <xdr:to>
      <xdr:col>6</xdr:col>
      <xdr:colOff>561975</xdr:colOff>
      <xdr:row>36</xdr:row>
      <xdr:rowOff>115570</xdr:rowOff>
    </xdr:to>
    <xdr:sp macro="" textlink="">
      <xdr:nvSpPr>
        <xdr:cNvPr id="63" name="フローチャート : 判断 62"/>
        <xdr:cNvSpPr/>
      </xdr:nvSpPr>
      <xdr:spPr>
        <a:xfrm>
          <a:off x="45847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120650</xdr:rowOff>
    </xdr:from>
    <xdr:to>
      <xdr:col>6</xdr:col>
      <xdr:colOff>561975</xdr:colOff>
      <xdr:row>36</xdr:row>
      <xdr:rowOff>50800</xdr:rowOff>
    </xdr:to>
    <xdr:sp macro="" textlink="">
      <xdr:nvSpPr>
        <xdr:cNvPr id="69" name="円/楕円 68"/>
        <xdr:cNvSpPr/>
      </xdr:nvSpPr>
      <xdr:spPr>
        <a:xfrm>
          <a:off x="45847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143527</xdr:rowOff>
    </xdr:from>
    <xdr:ext cx="405111" cy="259045"/>
    <xdr:sp macro="" textlink="">
      <xdr:nvSpPr>
        <xdr:cNvPr id="70" name="【道路】&#10;有形固定資産減価償却率該当値テキスト"/>
        <xdr:cNvSpPr txBox="1"/>
      </xdr:nvSpPr>
      <xdr:spPr>
        <a:xfrm>
          <a:off x="4724400"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2" name="直線コネクタ 8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121755</xdr:rowOff>
    </xdr:from>
    <xdr:ext cx="531299" cy="259045"/>
    <xdr:sp macro="" textlink="">
      <xdr:nvSpPr>
        <xdr:cNvPr id="83" name="テキスト ボックス 82"/>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4" name="直線コネクタ 8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5" name="テキスト ボックス 8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6" name="直線コネクタ 8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7" name="テキスト ボックス 8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8" name="直線コネクタ 8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9" name="テキスト ボックス 8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0" name="直線コネクタ 8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1" name="テキスト ボックス 9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2" name="直線コネクタ 9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3" name="テキスト ボックス 9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6"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76788</xdr:rowOff>
    </xdr:from>
    <xdr:to>
      <xdr:col>15</xdr:col>
      <xdr:colOff>180340</xdr:colOff>
      <xdr:row>42</xdr:row>
      <xdr:rowOff>152422</xdr:rowOff>
    </xdr:to>
    <xdr:cxnSp macro="">
      <xdr:nvCxnSpPr>
        <xdr:cNvPr id="97" name="直線コネクタ 96"/>
        <xdr:cNvCxnSpPr/>
      </xdr:nvCxnSpPr>
      <xdr:spPr>
        <a:xfrm flipV="1">
          <a:off x="10476865" y="5734638"/>
          <a:ext cx="0" cy="1618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156249</xdr:rowOff>
    </xdr:from>
    <xdr:ext cx="469744" cy="259045"/>
    <xdr:sp macro="" textlink="">
      <xdr:nvSpPr>
        <xdr:cNvPr id="98" name="【道路】&#10;一人当たり延長最小値テキスト"/>
        <xdr:cNvSpPr txBox="1"/>
      </xdr:nvSpPr>
      <xdr:spPr>
        <a:xfrm>
          <a:off x="10566400" y="735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8.166</a:t>
          </a:r>
          <a:endParaRPr kumimoji="1" lang="ja-JP" altLang="en-US" sz="1000" b="1">
            <a:latin typeface="ＭＳ Ｐゴシック"/>
          </a:endParaRPr>
        </a:p>
      </xdr:txBody>
    </xdr:sp>
    <xdr:clientData/>
  </xdr:oneCellAnchor>
  <xdr:twoCellAnchor>
    <xdr:from>
      <xdr:col>15</xdr:col>
      <xdr:colOff>92075</xdr:colOff>
      <xdr:row>42</xdr:row>
      <xdr:rowOff>152422</xdr:rowOff>
    </xdr:from>
    <xdr:to>
      <xdr:col>15</xdr:col>
      <xdr:colOff>269875</xdr:colOff>
      <xdr:row>42</xdr:row>
      <xdr:rowOff>152422</xdr:rowOff>
    </xdr:to>
    <xdr:cxnSp macro="">
      <xdr:nvCxnSpPr>
        <xdr:cNvPr id="99" name="直線コネクタ 98"/>
        <xdr:cNvCxnSpPr/>
      </xdr:nvCxnSpPr>
      <xdr:spPr>
        <a:xfrm>
          <a:off x="10388600" y="7353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23465</xdr:rowOff>
    </xdr:from>
    <xdr:ext cx="534377" cy="259045"/>
    <xdr:sp macro="" textlink="">
      <xdr:nvSpPr>
        <xdr:cNvPr id="100" name="【道路】&#10;一人当たり延長最大値テキスト"/>
        <xdr:cNvSpPr txBox="1"/>
      </xdr:nvSpPr>
      <xdr:spPr>
        <a:xfrm>
          <a:off x="10566400" y="550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57.732</a:t>
          </a:r>
          <a:endParaRPr kumimoji="1" lang="ja-JP" altLang="en-US" sz="1000" b="1">
            <a:latin typeface="ＭＳ Ｐゴシック"/>
          </a:endParaRPr>
        </a:p>
      </xdr:txBody>
    </xdr:sp>
    <xdr:clientData/>
  </xdr:oneCellAnchor>
  <xdr:twoCellAnchor>
    <xdr:from>
      <xdr:col>15</xdr:col>
      <xdr:colOff>92075</xdr:colOff>
      <xdr:row>33</xdr:row>
      <xdr:rowOff>76788</xdr:rowOff>
    </xdr:from>
    <xdr:to>
      <xdr:col>15</xdr:col>
      <xdr:colOff>269875</xdr:colOff>
      <xdr:row>33</xdr:row>
      <xdr:rowOff>76788</xdr:rowOff>
    </xdr:to>
    <xdr:cxnSp macro="">
      <xdr:nvCxnSpPr>
        <xdr:cNvPr id="101" name="直線コネクタ 100"/>
        <xdr:cNvCxnSpPr/>
      </xdr:nvCxnSpPr>
      <xdr:spPr>
        <a:xfrm>
          <a:off x="10388600" y="573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1088</xdr:rowOff>
    </xdr:from>
    <xdr:ext cx="534377" cy="259045"/>
    <xdr:sp macro="" textlink="">
      <xdr:nvSpPr>
        <xdr:cNvPr id="102" name="【道路】&#10;一人当たり延長平均値テキスト"/>
        <xdr:cNvSpPr txBox="1"/>
      </xdr:nvSpPr>
      <xdr:spPr>
        <a:xfrm>
          <a:off x="10566400" y="6687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22.445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149661</xdr:rowOff>
    </xdr:from>
    <xdr:to>
      <xdr:col>15</xdr:col>
      <xdr:colOff>231775</xdr:colOff>
      <xdr:row>40</xdr:row>
      <xdr:rowOff>79811</xdr:rowOff>
    </xdr:to>
    <xdr:sp macro="" textlink="">
      <xdr:nvSpPr>
        <xdr:cNvPr id="103" name="フローチャート : 判断 102"/>
        <xdr:cNvSpPr/>
      </xdr:nvSpPr>
      <xdr:spPr>
        <a:xfrm>
          <a:off x="10426700" y="68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41</xdr:row>
      <xdr:rowOff>134279</xdr:rowOff>
    </xdr:from>
    <xdr:to>
      <xdr:col>15</xdr:col>
      <xdr:colOff>231775</xdr:colOff>
      <xdr:row>42</xdr:row>
      <xdr:rowOff>64429</xdr:rowOff>
    </xdr:to>
    <xdr:sp macro="" textlink="">
      <xdr:nvSpPr>
        <xdr:cNvPr id="109" name="円/楕円 108"/>
        <xdr:cNvSpPr/>
      </xdr:nvSpPr>
      <xdr:spPr>
        <a:xfrm>
          <a:off x="10426700" y="716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112706</xdr:rowOff>
    </xdr:from>
    <xdr:ext cx="534377" cy="259045"/>
    <xdr:sp macro="" textlink="">
      <xdr:nvSpPr>
        <xdr:cNvPr id="110" name="【道路】&#10;一人当たり延長該当値テキスト"/>
        <xdr:cNvSpPr txBox="1"/>
      </xdr:nvSpPr>
      <xdr:spPr>
        <a:xfrm>
          <a:off x="10566400" y="714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12.416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1" name="正方形/長方形 110"/>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8" name="正方形/長方形 117"/>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6"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132262</xdr:rowOff>
    </xdr:from>
    <xdr:to>
      <xdr:col>6</xdr:col>
      <xdr:colOff>510540</xdr:colOff>
      <xdr:row>63</xdr:row>
      <xdr:rowOff>128996</xdr:rowOff>
    </xdr:to>
    <xdr:cxnSp macro="">
      <xdr:nvCxnSpPr>
        <xdr:cNvPr id="137" name="直線コネクタ 136"/>
        <xdr:cNvCxnSpPr/>
      </xdr:nvCxnSpPr>
      <xdr:spPr>
        <a:xfrm flipV="1">
          <a:off x="4634865" y="9562012"/>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132823</xdr:rowOff>
    </xdr:from>
    <xdr:ext cx="405111" cy="259045"/>
    <xdr:sp macro="" textlink="">
      <xdr:nvSpPr>
        <xdr:cNvPr id="138" name="【橋りょう・トンネル】&#10;有形固定資産減価償却率最小値テキスト"/>
        <xdr:cNvSpPr txBox="1"/>
      </xdr:nvSpPr>
      <xdr:spPr>
        <a:xfrm>
          <a:off x="47244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422275</xdr:colOff>
      <xdr:row>63</xdr:row>
      <xdr:rowOff>128996</xdr:rowOff>
    </xdr:from>
    <xdr:to>
      <xdr:col>6</xdr:col>
      <xdr:colOff>600075</xdr:colOff>
      <xdr:row>63</xdr:row>
      <xdr:rowOff>128996</xdr:rowOff>
    </xdr:to>
    <xdr:cxnSp macro="">
      <xdr:nvCxnSpPr>
        <xdr:cNvPr id="139" name="直線コネクタ 138"/>
        <xdr:cNvCxnSpPr/>
      </xdr:nvCxnSpPr>
      <xdr:spPr>
        <a:xfrm>
          <a:off x="4546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78939</xdr:rowOff>
    </xdr:from>
    <xdr:ext cx="405111" cy="259045"/>
    <xdr:sp macro="" textlink="">
      <xdr:nvSpPr>
        <xdr:cNvPr id="140" name="【橋りょう・トンネル】&#10;有形固定資産減価償却率最大値テキスト"/>
        <xdr:cNvSpPr txBox="1"/>
      </xdr:nvSpPr>
      <xdr:spPr>
        <a:xfrm>
          <a:off x="4724400" y="933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6</xdr:col>
      <xdr:colOff>422275</xdr:colOff>
      <xdr:row>55</xdr:row>
      <xdr:rowOff>132262</xdr:rowOff>
    </xdr:from>
    <xdr:to>
      <xdr:col>6</xdr:col>
      <xdr:colOff>600075</xdr:colOff>
      <xdr:row>55</xdr:row>
      <xdr:rowOff>132262</xdr:rowOff>
    </xdr:to>
    <xdr:cxnSp macro="">
      <xdr:nvCxnSpPr>
        <xdr:cNvPr id="141" name="直線コネクタ 140"/>
        <xdr:cNvCxnSpPr/>
      </xdr:nvCxnSpPr>
      <xdr:spPr>
        <a:xfrm>
          <a:off x="4546600" y="956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96174</xdr:rowOff>
    </xdr:from>
    <xdr:ext cx="405111" cy="259045"/>
    <xdr:sp macro="" textlink="">
      <xdr:nvSpPr>
        <xdr:cNvPr id="142" name="【橋りょう・トンネル】&#10;有形固定資産減価償却率平均値テキスト"/>
        <xdr:cNvSpPr txBox="1"/>
      </xdr:nvSpPr>
      <xdr:spPr>
        <a:xfrm>
          <a:off x="47244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73297</xdr:rowOff>
    </xdr:from>
    <xdr:to>
      <xdr:col>6</xdr:col>
      <xdr:colOff>561975</xdr:colOff>
      <xdr:row>61</xdr:row>
      <xdr:rowOff>3447</xdr:rowOff>
    </xdr:to>
    <xdr:sp macro="" textlink="">
      <xdr:nvSpPr>
        <xdr:cNvPr id="143" name="フローチャート : 判断 142"/>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62</xdr:row>
      <xdr:rowOff>99423</xdr:rowOff>
    </xdr:from>
    <xdr:to>
      <xdr:col>6</xdr:col>
      <xdr:colOff>561975</xdr:colOff>
      <xdr:row>63</xdr:row>
      <xdr:rowOff>29573</xdr:rowOff>
    </xdr:to>
    <xdr:sp macro="" textlink="">
      <xdr:nvSpPr>
        <xdr:cNvPr id="149" name="円/楕円 148"/>
        <xdr:cNvSpPr/>
      </xdr:nvSpPr>
      <xdr:spPr>
        <a:xfrm>
          <a:off x="45847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77850</xdr:rowOff>
    </xdr:from>
    <xdr:ext cx="405111" cy="259045"/>
    <xdr:sp macro="" textlink="">
      <xdr:nvSpPr>
        <xdr:cNvPr id="150" name="【橋りょう・トンネル】&#10;有形固定資産減価償却率該当値テキスト"/>
        <xdr:cNvSpPr txBox="1"/>
      </xdr:nvSpPr>
      <xdr:spPr>
        <a:xfrm>
          <a:off x="4724400"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51" name="正方形/長方形 150"/>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8" name="正方形/長方形 157"/>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2" name="テキスト ボックス 16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4" name="テキスト ボックス 16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6" name="テキスト ボックス 16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8" name="テキスト ボックス 16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0" name="テキスト ボックス 16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2" name="テキスト ボックス 17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3"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14158</xdr:rowOff>
    </xdr:from>
    <xdr:to>
      <xdr:col>15</xdr:col>
      <xdr:colOff>180340</xdr:colOff>
      <xdr:row>64</xdr:row>
      <xdr:rowOff>60440</xdr:rowOff>
    </xdr:to>
    <xdr:cxnSp macro="">
      <xdr:nvCxnSpPr>
        <xdr:cNvPr id="174" name="直線コネクタ 173"/>
        <xdr:cNvCxnSpPr/>
      </xdr:nvCxnSpPr>
      <xdr:spPr>
        <a:xfrm flipV="1">
          <a:off x="10476865" y="9615358"/>
          <a:ext cx="0" cy="1417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64267</xdr:rowOff>
    </xdr:from>
    <xdr:ext cx="469744" cy="259045"/>
    <xdr:sp macro="" textlink="">
      <xdr:nvSpPr>
        <xdr:cNvPr id="175" name="【橋りょう・トンネル】&#10;一人当たり有形固定資産（償却資産）額最小値テキスト"/>
        <xdr:cNvSpPr txBox="1"/>
      </xdr:nvSpPr>
      <xdr:spPr>
        <a:xfrm>
          <a:off x="10566400" y="1103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8,273</a:t>
          </a:r>
          <a:endParaRPr kumimoji="1" lang="ja-JP" altLang="en-US" sz="1000" b="1">
            <a:latin typeface="ＭＳ Ｐゴシック"/>
          </a:endParaRPr>
        </a:p>
      </xdr:txBody>
    </xdr:sp>
    <xdr:clientData/>
  </xdr:oneCellAnchor>
  <xdr:twoCellAnchor>
    <xdr:from>
      <xdr:col>15</xdr:col>
      <xdr:colOff>92075</xdr:colOff>
      <xdr:row>64</xdr:row>
      <xdr:rowOff>60440</xdr:rowOff>
    </xdr:from>
    <xdr:to>
      <xdr:col>15</xdr:col>
      <xdr:colOff>269875</xdr:colOff>
      <xdr:row>64</xdr:row>
      <xdr:rowOff>60440</xdr:rowOff>
    </xdr:to>
    <xdr:cxnSp macro="">
      <xdr:nvCxnSpPr>
        <xdr:cNvPr id="176" name="直線コネクタ 175"/>
        <xdr:cNvCxnSpPr/>
      </xdr:nvCxnSpPr>
      <xdr:spPr>
        <a:xfrm>
          <a:off x="10388600" y="1103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132285</xdr:rowOff>
    </xdr:from>
    <xdr:ext cx="599010" cy="259045"/>
    <xdr:sp macro="" textlink="">
      <xdr:nvSpPr>
        <xdr:cNvPr id="177" name="【橋りょう・トンネル】&#10;一人当たり有形固定資産（償却資産）額最大値テキスト"/>
        <xdr:cNvSpPr txBox="1"/>
      </xdr:nvSpPr>
      <xdr:spPr>
        <a:xfrm>
          <a:off x="10566400" y="939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752,568</a:t>
          </a:r>
          <a:endParaRPr kumimoji="1" lang="ja-JP" altLang="en-US" sz="1000" b="1">
            <a:latin typeface="ＭＳ Ｐゴシック"/>
          </a:endParaRPr>
        </a:p>
      </xdr:txBody>
    </xdr:sp>
    <xdr:clientData/>
  </xdr:oneCellAnchor>
  <xdr:twoCellAnchor>
    <xdr:from>
      <xdr:col>15</xdr:col>
      <xdr:colOff>92075</xdr:colOff>
      <xdr:row>56</xdr:row>
      <xdr:rowOff>14158</xdr:rowOff>
    </xdr:from>
    <xdr:to>
      <xdr:col>15</xdr:col>
      <xdr:colOff>269875</xdr:colOff>
      <xdr:row>56</xdr:row>
      <xdr:rowOff>14158</xdr:rowOff>
    </xdr:to>
    <xdr:cxnSp macro="">
      <xdr:nvCxnSpPr>
        <xdr:cNvPr id="178" name="直線コネクタ 177"/>
        <xdr:cNvCxnSpPr/>
      </xdr:nvCxnSpPr>
      <xdr:spPr>
        <a:xfrm>
          <a:off x="10388600" y="961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121901</xdr:rowOff>
    </xdr:from>
    <xdr:ext cx="599010" cy="259045"/>
    <xdr:sp macro="" textlink="">
      <xdr:nvSpPr>
        <xdr:cNvPr id="179" name="【橋りょう・トンネル】&#10;一人当たり有形固定資産（償却資産）額平均値テキスト"/>
        <xdr:cNvSpPr txBox="1"/>
      </xdr:nvSpPr>
      <xdr:spPr>
        <a:xfrm>
          <a:off x="10566400" y="10408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298,019</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143474</xdr:rowOff>
    </xdr:from>
    <xdr:to>
      <xdr:col>15</xdr:col>
      <xdr:colOff>231775</xdr:colOff>
      <xdr:row>61</xdr:row>
      <xdr:rowOff>73624</xdr:rowOff>
    </xdr:to>
    <xdr:sp macro="" textlink="">
      <xdr:nvSpPr>
        <xdr:cNvPr id="180" name="フローチャート : 判断 179"/>
        <xdr:cNvSpPr/>
      </xdr:nvSpPr>
      <xdr:spPr>
        <a:xfrm>
          <a:off x="10426700" y="1043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60</xdr:row>
      <xdr:rowOff>25158</xdr:rowOff>
    </xdr:from>
    <xdr:to>
      <xdr:col>15</xdr:col>
      <xdr:colOff>231775</xdr:colOff>
      <xdr:row>60</xdr:row>
      <xdr:rowOff>126758</xdr:rowOff>
    </xdr:to>
    <xdr:sp macro="" textlink="">
      <xdr:nvSpPr>
        <xdr:cNvPr id="186" name="円/楕円 185"/>
        <xdr:cNvSpPr/>
      </xdr:nvSpPr>
      <xdr:spPr>
        <a:xfrm>
          <a:off x="104267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48035</xdr:rowOff>
    </xdr:from>
    <xdr:ext cx="599010" cy="259045"/>
    <xdr:sp macro="" textlink="">
      <xdr:nvSpPr>
        <xdr:cNvPr id="187" name="【橋りょう・トンネル】&#10;一人当たり有形固定資産（償却資産）額該当値テキスト"/>
        <xdr:cNvSpPr txBox="1"/>
      </xdr:nvSpPr>
      <xdr:spPr>
        <a:xfrm>
          <a:off x="10566400" y="1016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360,127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8" name="正方形/長方形 187"/>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5" name="正方形/長方形 194"/>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6" name="テキスト ボックス 20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9"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24385</xdr:rowOff>
    </xdr:from>
    <xdr:to>
      <xdr:col>6</xdr:col>
      <xdr:colOff>510540</xdr:colOff>
      <xdr:row>86</xdr:row>
      <xdr:rowOff>33528</xdr:rowOff>
    </xdr:to>
    <xdr:cxnSp macro="">
      <xdr:nvCxnSpPr>
        <xdr:cNvPr id="210" name="直線コネクタ 209"/>
        <xdr:cNvCxnSpPr/>
      </xdr:nvCxnSpPr>
      <xdr:spPr>
        <a:xfrm flipV="1">
          <a:off x="4634865" y="13568935"/>
          <a:ext cx="0" cy="1209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37355</xdr:rowOff>
    </xdr:from>
    <xdr:ext cx="405111" cy="259045"/>
    <xdr:sp macro="" textlink="">
      <xdr:nvSpPr>
        <xdr:cNvPr id="211" name="【公営住宅】&#10;有形固定資産減価償却率最小値テキスト"/>
        <xdr:cNvSpPr txBox="1"/>
      </xdr:nvSpPr>
      <xdr:spPr>
        <a:xfrm>
          <a:off x="4724400" y="1478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6</xdr:col>
      <xdr:colOff>422275</xdr:colOff>
      <xdr:row>86</xdr:row>
      <xdr:rowOff>33528</xdr:rowOff>
    </xdr:from>
    <xdr:to>
      <xdr:col>6</xdr:col>
      <xdr:colOff>600075</xdr:colOff>
      <xdr:row>86</xdr:row>
      <xdr:rowOff>33528</xdr:rowOff>
    </xdr:to>
    <xdr:cxnSp macro="">
      <xdr:nvCxnSpPr>
        <xdr:cNvPr id="212" name="直線コネクタ 211"/>
        <xdr:cNvCxnSpPr/>
      </xdr:nvCxnSpPr>
      <xdr:spPr>
        <a:xfrm>
          <a:off x="4546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142512</xdr:rowOff>
    </xdr:from>
    <xdr:ext cx="405111" cy="259045"/>
    <xdr:sp macro="" textlink="">
      <xdr:nvSpPr>
        <xdr:cNvPr id="213" name="【公営住宅】&#10;有形固定資産減価償却率最大値テキスト"/>
        <xdr:cNvSpPr txBox="1"/>
      </xdr:nvSpPr>
      <xdr:spPr>
        <a:xfrm>
          <a:off x="4724400" y="1334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6</xdr:col>
      <xdr:colOff>422275</xdr:colOff>
      <xdr:row>79</xdr:row>
      <xdr:rowOff>24385</xdr:rowOff>
    </xdr:from>
    <xdr:to>
      <xdr:col>6</xdr:col>
      <xdr:colOff>600075</xdr:colOff>
      <xdr:row>79</xdr:row>
      <xdr:rowOff>24385</xdr:rowOff>
    </xdr:to>
    <xdr:cxnSp macro="">
      <xdr:nvCxnSpPr>
        <xdr:cNvPr id="214" name="直線コネクタ 213"/>
        <xdr:cNvCxnSpPr/>
      </xdr:nvCxnSpPr>
      <xdr:spPr>
        <a:xfrm>
          <a:off x="4546600" y="135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22877</xdr:rowOff>
    </xdr:from>
    <xdr:ext cx="405111" cy="259045"/>
    <xdr:sp macro="" textlink="">
      <xdr:nvSpPr>
        <xdr:cNvPr id="215" name="【公営住宅】&#10;有形固定資産減価償却率平均値テキスト"/>
        <xdr:cNvSpPr txBox="1"/>
      </xdr:nvSpPr>
      <xdr:spPr>
        <a:xfrm>
          <a:off x="4724400" y="1425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216" name="フローチャート : 判断 215"/>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82</xdr:row>
      <xdr:rowOff>142748</xdr:rowOff>
    </xdr:from>
    <xdr:to>
      <xdr:col>6</xdr:col>
      <xdr:colOff>561975</xdr:colOff>
      <xdr:row>83</xdr:row>
      <xdr:rowOff>72898</xdr:rowOff>
    </xdr:to>
    <xdr:sp macro="" textlink="">
      <xdr:nvSpPr>
        <xdr:cNvPr id="222" name="円/楕円 221"/>
        <xdr:cNvSpPr/>
      </xdr:nvSpPr>
      <xdr:spPr>
        <a:xfrm>
          <a:off x="45847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165625</xdr:rowOff>
    </xdr:from>
    <xdr:ext cx="405111" cy="259045"/>
    <xdr:sp macro="" textlink="">
      <xdr:nvSpPr>
        <xdr:cNvPr id="223" name="【公営住宅】&#10;有形固定資産減価償却率該当値テキスト"/>
        <xdr:cNvSpPr txBox="1"/>
      </xdr:nvSpPr>
      <xdr:spPr>
        <a:xfrm>
          <a:off x="4724400" y="1405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4" name="正方形/長方形 223"/>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1" name="正方形/長方形 230"/>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4" name="直線コネクタ 2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5" name="テキスト ボックス 2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6" name="直線コネクタ 2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7" name="テキスト ボックス 2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8" name="直線コネクタ 2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9" name="テキスト ボックス 2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0" name="直線コネクタ 2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1" name="テキスト ボックス 2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2" name="直線コネクタ 2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3" name="テキスト ボックス 2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5" name="テキスト ボックス 2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6"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90297</xdr:rowOff>
    </xdr:from>
    <xdr:to>
      <xdr:col>15</xdr:col>
      <xdr:colOff>180340</xdr:colOff>
      <xdr:row>86</xdr:row>
      <xdr:rowOff>48006</xdr:rowOff>
    </xdr:to>
    <xdr:cxnSp macro="">
      <xdr:nvCxnSpPr>
        <xdr:cNvPr id="247" name="直線コネクタ 246"/>
        <xdr:cNvCxnSpPr/>
      </xdr:nvCxnSpPr>
      <xdr:spPr>
        <a:xfrm flipV="1">
          <a:off x="10476865" y="13463397"/>
          <a:ext cx="0" cy="1329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51833</xdr:rowOff>
    </xdr:from>
    <xdr:ext cx="469744" cy="259045"/>
    <xdr:sp macro="" textlink="">
      <xdr:nvSpPr>
        <xdr:cNvPr id="248" name="【公営住宅】&#10;一人当たり面積最小値テキスト"/>
        <xdr:cNvSpPr txBox="1"/>
      </xdr:nvSpPr>
      <xdr:spPr>
        <a:xfrm>
          <a:off x="10566400" y="1479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15</xdr:col>
      <xdr:colOff>92075</xdr:colOff>
      <xdr:row>86</xdr:row>
      <xdr:rowOff>48006</xdr:rowOff>
    </xdr:from>
    <xdr:to>
      <xdr:col>15</xdr:col>
      <xdr:colOff>269875</xdr:colOff>
      <xdr:row>86</xdr:row>
      <xdr:rowOff>48006</xdr:rowOff>
    </xdr:to>
    <xdr:cxnSp macro="">
      <xdr:nvCxnSpPr>
        <xdr:cNvPr id="249" name="直線コネクタ 248"/>
        <xdr:cNvCxnSpPr/>
      </xdr:nvCxnSpPr>
      <xdr:spPr>
        <a:xfrm>
          <a:off x="10388600" y="14792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36974</xdr:rowOff>
    </xdr:from>
    <xdr:ext cx="469744" cy="259045"/>
    <xdr:sp macro="" textlink="">
      <xdr:nvSpPr>
        <xdr:cNvPr id="250" name="【公営住宅】&#10;一人当たり面積最大値テキスト"/>
        <xdr:cNvSpPr txBox="1"/>
      </xdr:nvSpPr>
      <xdr:spPr>
        <a:xfrm>
          <a:off x="10566400" y="1323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3.663</a:t>
          </a:r>
          <a:endParaRPr kumimoji="1" lang="ja-JP" altLang="en-US" sz="1000" b="1">
            <a:latin typeface="ＭＳ Ｐゴシック"/>
          </a:endParaRPr>
        </a:p>
      </xdr:txBody>
    </xdr:sp>
    <xdr:clientData/>
  </xdr:oneCellAnchor>
  <xdr:twoCellAnchor>
    <xdr:from>
      <xdr:col>15</xdr:col>
      <xdr:colOff>92075</xdr:colOff>
      <xdr:row>78</xdr:row>
      <xdr:rowOff>90297</xdr:rowOff>
    </xdr:from>
    <xdr:to>
      <xdr:col>15</xdr:col>
      <xdr:colOff>269875</xdr:colOff>
      <xdr:row>78</xdr:row>
      <xdr:rowOff>90297</xdr:rowOff>
    </xdr:to>
    <xdr:cxnSp macro="">
      <xdr:nvCxnSpPr>
        <xdr:cNvPr id="251" name="直線コネクタ 250"/>
        <xdr:cNvCxnSpPr/>
      </xdr:nvCxnSpPr>
      <xdr:spPr>
        <a:xfrm>
          <a:off x="10388600" y="1346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98314</xdr:rowOff>
    </xdr:from>
    <xdr:ext cx="469744" cy="259045"/>
    <xdr:sp macro="" textlink="">
      <xdr:nvSpPr>
        <xdr:cNvPr id="252" name="【公営住宅】&#10;一人当たり面積平均値テキスト"/>
        <xdr:cNvSpPr txBox="1"/>
      </xdr:nvSpPr>
      <xdr:spPr>
        <a:xfrm>
          <a:off x="10566400" y="14328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119887</xdr:rowOff>
    </xdr:from>
    <xdr:to>
      <xdr:col>15</xdr:col>
      <xdr:colOff>231775</xdr:colOff>
      <xdr:row>84</xdr:row>
      <xdr:rowOff>50037</xdr:rowOff>
    </xdr:to>
    <xdr:sp macro="" textlink="">
      <xdr:nvSpPr>
        <xdr:cNvPr id="253" name="フローチャート : 判断 252"/>
        <xdr:cNvSpPr/>
      </xdr:nvSpPr>
      <xdr:spPr>
        <a:xfrm>
          <a:off x="104267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81</xdr:row>
      <xdr:rowOff>124079</xdr:rowOff>
    </xdr:from>
    <xdr:to>
      <xdr:col>15</xdr:col>
      <xdr:colOff>231775</xdr:colOff>
      <xdr:row>82</xdr:row>
      <xdr:rowOff>54229</xdr:rowOff>
    </xdr:to>
    <xdr:sp macro="" textlink="">
      <xdr:nvSpPr>
        <xdr:cNvPr id="259" name="円/楕円 258"/>
        <xdr:cNvSpPr/>
      </xdr:nvSpPr>
      <xdr:spPr>
        <a:xfrm>
          <a:off x="10426700" y="1401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146956</xdr:rowOff>
    </xdr:from>
    <xdr:ext cx="469744" cy="259045"/>
    <xdr:sp macro="" textlink="">
      <xdr:nvSpPr>
        <xdr:cNvPr id="260" name="【公営住宅】&#10;一人当たり面積該当値テキスト"/>
        <xdr:cNvSpPr txBox="1"/>
      </xdr:nvSpPr>
      <xdr:spPr>
        <a:xfrm>
          <a:off x="10566400" y="1386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1" name="正方形/長方形 260"/>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8" name="正方形/長方形 267"/>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9" name="テキスト ボックス 2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0" name="直線コネクタ 2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1" name="テキスト ボックス 27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2" name="直線コネクタ 27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3" name="テキスト ボックス 27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4" name="直線コネクタ 27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5" name="テキスト ボックス 27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6" name="直線コネクタ 27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7" name="テキスト ボックス 27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8" name="直線コネクタ 27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79" name="テキスト ボックス 27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0" name="直線コネクタ 27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1" name="テキスト ボックス 28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2" name="直線コネクタ 2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3" name="テキスト ボックス 282"/>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4" name="【港湾・漁港】&#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3811</xdr:rowOff>
    </xdr:from>
    <xdr:to>
      <xdr:col>6</xdr:col>
      <xdr:colOff>510540</xdr:colOff>
      <xdr:row>108</xdr:row>
      <xdr:rowOff>121920</xdr:rowOff>
    </xdr:to>
    <xdr:cxnSp macro="">
      <xdr:nvCxnSpPr>
        <xdr:cNvPr id="285" name="直線コネクタ 284"/>
        <xdr:cNvCxnSpPr/>
      </xdr:nvCxnSpPr>
      <xdr:spPr>
        <a:xfrm flipV="1">
          <a:off x="4634865" y="17320261"/>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125747</xdr:rowOff>
    </xdr:from>
    <xdr:ext cx="405111" cy="259045"/>
    <xdr:sp macro="" textlink="">
      <xdr:nvSpPr>
        <xdr:cNvPr id="286" name="【港湾・漁港】&#10;有形固定資産減価償却率最小値テキスト"/>
        <xdr:cNvSpPr txBox="1"/>
      </xdr:nvSpPr>
      <xdr:spPr>
        <a:xfrm>
          <a:off x="47244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422275</xdr:colOff>
      <xdr:row>108</xdr:row>
      <xdr:rowOff>121920</xdr:rowOff>
    </xdr:from>
    <xdr:to>
      <xdr:col>6</xdr:col>
      <xdr:colOff>600075</xdr:colOff>
      <xdr:row>108</xdr:row>
      <xdr:rowOff>121920</xdr:rowOff>
    </xdr:to>
    <xdr:cxnSp macro="">
      <xdr:nvCxnSpPr>
        <xdr:cNvPr id="287" name="直線コネクタ 286"/>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121938</xdr:rowOff>
    </xdr:from>
    <xdr:ext cx="405111" cy="259045"/>
    <xdr:sp macro="" textlink="">
      <xdr:nvSpPr>
        <xdr:cNvPr id="288" name="【港湾・漁港】&#10;有形固定資産減価償却率最大値テキスト"/>
        <xdr:cNvSpPr txBox="1"/>
      </xdr:nvSpPr>
      <xdr:spPr>
        <a:xfrm>
          <a:off x="4724400" y="17095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6</xdr:col>
      <xdr:colOff>422275</xdr:colOff>
      <xdr:row>101</xdr:row>
      <xdr:rowOff>3811</xdr:rowOff>
    </xdr:from>
    <xdr:to>
      <xdr:col>6</xdr:col>
      <xdr:colOff>600075</xdr:colOff>
      <xdr:row>101</xdr:row>
      <xdr:rowOff>3811</xdr:rowOff>
    </xdr:to>
    <xdr:cxnSp macro="">
      <xdr:nvCxnSpPr>
        <xdr:cNvPr id="289" name="直線コネクタ 288"/>
        <xdr:cNvCxnSpPr/>
      </xdr:nvCxnSpPr>
      <xdr:spPr>
        <a:xfrm>
          <a:off x="4546600" y="1732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83838</xdr:rowOff>
    </xdr:from>
    <xdr:ext cx="405111" cy="259045"/>
    <xdr:sp macro="" textlink="">
      <xdr:nvSpPr>
        <xdr:cNvPr id="290" name="【港湾・漁港】&#10;有形固定資産減価償却率平均値テキスト"/>
        <xdr:cNvSpPr txBox="1"/>
      </xdr:nvSpPr>
      <xdr:spPr>
        <a:xfrm>
          <a:off x="4724400" y="17400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105411</xdr:rowOff>
    </xdr:from>
    <xdr:to>
      <xdr:col>6</xdr:col>
      <xdr:colOff>561975</xdr:colOff>
      <xdr:row>102</xdr:row>
      <xdr:rowOff>35561</xdr:rowOff>
    </xdr:to>
    <xdr:sp macro="" textlink="">
      <xdr:nvSpPr>
        <xdr:cNvPr id="291" name="フローチャート : 判断 290"/>
        <xdr:cNvSpPr/>
      </xdr:nvSpPr>
      <xdr:spPr>
        <a:xfrm>
          <a:off x="4584700" y="1742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2" name="テキスト ボックス 29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3" name="テキスト ボックス 29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4" name="テキスト ボックス 29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5" name="テキスト ボックス 29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6" name="テキスト ボックス 29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100</xdr:row>
      <xdr:rowOff>124461</xdr:rowOff>
    </xdr:from>
    <xdr:to>
      <xdr:col>6</xdr:col>
      <xdr:colOff>561975</xdr:colOff>
      <xdr:row>101</xdr:row>
      <xdr:rowOff>54611</xdr:rowOff>
    </xdr:to>
    <xdr:sp macro="" textlink="">
      <xdr:nvSpPr>
        <xdr:cNvPr id="297" name="円/楕円 296"/>
        <xdr:cNvSpPr/>
      </xdr:nvSpPr>
      <xdr:spPr>
        <a:xfrm>
          <a:off x="4584700" y="172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77488</xdr:rowOff>
    </xdr:from>
    <xdr:ext cx="405111" cy="259045"/>
    <xdr:sp macro="" textlink="">
      <xdr:nvSpPr>
        <xdr:cNvPr id="298" name="【港湾・漁港】&#10;有形固定資産減価償却率該当値テキスト"/>
        <xdr:cNvSpPr txBox="1"/>
      </xdr:nvSpPr>
      <xdr:spPr>
        <a:xfrm>
          <a:off x="4724400" y="17222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9" name="正方形/長方形 298"/>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0" name="正方形/長方形 2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1" name="正方形/長方形 3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2" name="正方形/長方形 3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3" name="正方形/長方形 3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4" name="正方形/長方形 3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5" name="正方形/長方形 3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340,976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6" name="正方形/長方形 305"/>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7" name="テキスト ボックス 3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8" name="直線コネクタ 3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09" name="直線コネクタ 30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10" name="テキスト ボックス 30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1" name="直線コネクタ 31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12" name="テキスト ボックス 311"/>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3" name="直線コネクタ 31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4" name="テキスト ボックス 31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5" name="直線コネクタ 31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16" name="テキスト ボックス 31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7" name="直線コネクタ 31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18" name="テキスト ボックス 317"/>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9" name="直線コネクタ 3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0" name="テキスト ボックス 31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21" name="【港湾・漁港】&#10;一人当たり有形固定資産（償却資産）額グラフ枠"/>
        <xdr:cNvSpPr/>
      </xdr:nvSpPr>
      <xdr:spPr>
        <a:xfrm>
          <a:off x="6604000" y="1676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66587</xdr:rowOff>
    </xdr:from>
    <xdr:to>
      <xdr:col>15</xdr:col>
      <xdr:colOff>180340</xdr:colOff>
      <xdr:row>108</xdr:row>
      <xdr:rowOff>16383</xdr:rowOff>
    </xdr:to>
    <xdr:cxnSp macro="">
      <xdr:nvCxnSpPr>
        <xdr:cNvPr id="322" name="直線コネクタ 321"/>
        <xdr:cNvCxnSpPr/>
      </xdr:nvCxnSpPr>
      <xdr:spPr>
        <a:xfrm flipV="1">
          <a:off x="10476865" y="17211587"/>
          <a:ext cx="0" cy="132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20210</xdr:rowOff>
    </xdr:from>
    <xdr:ext cx="534377" cy="259045"/>
    <xdr:sp macro="" textlink="">
      <xdr:nvSpPr>
        <xdr:cNvPr id="323" name="【港湾・漁港】&#10;一人当たり有形固定資産（償却資産）額最小値テキスト"/>
        <xdr:cNvSpPr txBox="1"/>
      </xdr:nvSpPr>
      <xdr:spPr>
        <a:xfrm>
          <a:off x="10566400" y="1853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35,700</a:t>
          </a:r>
          <a:endParaRPr kumimoji="1" lang="ja-JP" altLang="en-US" sz="1000" b="1">
            <a:latin typeface="ＭＳ Ｐゴシック"/>
          </a:endParaRPr>
        </a:p>
      </xdr:txBody>
    </xdr:sp>
    <xdr:clientData/>
  </xdr:oneCellAnchor>
  <xdr:twoCellAnchor>
    <xdr:from>
      <xdr:col>15</xdr:col>
      <xdr:colOff>92075</xdr:colOff>
      <xdr:row>108</xdr:row>
      <xdr:rowOff>16383</xdr:rowOff>
    </xdr:from>
    <xdr:to>
      <xdr:col>15</xdr:col>
      <xdr:colOff>269875</xdr:colOff>
      <xdr:row>108</xdr:row>
      <xdr:rowOff>16383</xdr:rowOff>
    </xdr:to>
    <xdr:cxnSp macro="">
      <xdr:nvCxnSpPr>
        <xdr:cNvPr id="324" name="直線コネクタ 323"/>
        <xdr:cNvCxnSpPr/>
      </xdr:nvCxnSpPr>
      <xdr:spPr>
        <a:xfrm>
          <a:off x="10388600" y="18532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13264</xdr:rowOff>
    </xdr:from>
    <xdr:ext cx="599010" cy="259045"/>
    <xdr:sp macro="" textlink="">
      <xdr:nvSpPr>
        <xdr:cNvPr id="325" name="【港湾・漁港】&#10;一人当たり有形固定資産（償却資産）額最大値テキスト"/>
        <xdr:cNvSpPr txBox="1"/>
      </xdr:nvSpPr>
      <xdr:spPr>
        <a:xfrm>
          <a:off x="10566400" y="16986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382,523</a:t>
          </a:r>
          <a:endParaRPr kumimoji="1" lang="ja-JP" altLang="en-US" sz="1000" b="1">
            <a:latin typeface="ＭＳ Ｐゴシック"/>
          </a:endParaRPr>
        </a:p>
      </xdr:txBody>
    </xdr:sp>
    <xdr:clientData/>
  </xdr:oneCellAnchor>
  <xdr:twoCellAnchor>
    <xdr:from>
      <xdr:col>15</xdr:col>
      <xdr:colOff>92075</xdr:colOff>
      <xdr:row>100</xdr:row>
      <xdr:rowOff>66587</xdr:rowOff>
    </xdr:from>
    <xdr:to>
      <xdr:col>15</xdr:col>
      <xdr:colOff>269875</xdr:colOff>
      <xdr:row>100</xdr:row>
      <xdr:rowOff>66587</xdr:rowOff>
    </xdr:to>
    <xdr:cxnSp macro="">
      <xdr:nvCxnSpPr>
        <xdr:cNvPr id="326" name="直線コネクタ 325"/>
        <xdr:cNvCxnSpPr/>
      </xdr:nvCxnSpPr>
      <xdr:spPr>
        <a:xfrm>
          <a:off x="10388600" y="1721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74004</xdr:rowOff>
    </xdr:from>
    <xdr:ext cx="599010" cy="259045"/>
    <xdr:sp macro="" textlink="">
      <xdr:nvSpPr>
        <xdr:cNvPr id="327" name="【港湾・漁港】&#10;一人当たり有形固定資産（償却資産）額平均値テキスト"/>
        <xdr:cNvSpPr txBox="1"/>
      </xdr:nvSpPr>
      <xdr:spPr>
        <a:xfrm>
          <a:off x="10566400" y="17904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181,581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95577</xdr:rowOff>
    </xdr:from>
    <xdr:to>
      <xdr:col>15</xdr:col>
      <xdr:colOff>231775</xdr:colOff>
      <xdr:row>105</xdr:row>
      <xdr:rowOff>25727</xdr:rowOff>
    </xdr:to>
    <xdr:sp macro="" textlink="">
      <xdr:nvSpPr>
        <xdr:cNvPr id="328" name="フローチャート : 判断 327"/>
        <xdr:cNvSpPr/>
      </xdr:nvSpPr>
      <xdr:spPr>
        <a:xfrm>
          <a:off x="10426700" y="1792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9" name="テキスト ボックス 3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0" name="テキスト ボックス 3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1" name="テキスト ボックス 3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2" name="テキスト ボックス 3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3" name="テキスト ボックス 3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100</xdr:row>
      <xdr:rowOff>15787</xdr:rowOff>
    </xdr:from>
    <xdr:to>
      <xdr:col>15</xdr:col>
      <xdr:colOff>231775</xdr:colOff>
      <xdr:row>100</xdr:row>
      <xdr:rowOff>117387</xdr:rowOff>
    </xdr:to>
    <xdr:sp macro="" textlink="">
      <xdr:nvSpPr>
        <xdr:cNvPr id="334" name="円/楕円 333"/>
        <xdr:cNvSpPr/>
      </xdr:nvSpPr>
      <xdr:spPr>
        <a:xfrm>
          <a:off x="10426700" y="1716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99</xdr:row>
      <xdr:rowOff>140264</xdr:rowOff>
    </xdr:from>
    <xdr:ext cx="599010" cy="259045"/>
    <xdr:sp macro="" textlink="">
      <xdr:nvSpPr>
        <xdr:cNvPr id="335" name="【港湾・漁港】&#10;一人当たり有形固定資産（償却資産）額該当値テキスト"/>
        <xdr:cNvSpPr txBox="1"/>
      </xdr:nvSpPr>
      <xdr:spPr>
        <a:xfrm>
          <a:off x="10566400" y="1711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382,523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6" name="正方形/長方形 335"/>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7" name="正方形/長方形 33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8" name="正方形/長方形 33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9" name="正方形/長方形 33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0" name="正方形/長方形 33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1" name="正方形/長方形 34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2" name="正方形/長方形 34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3" name="正方形/長方形 342"/>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4" name="テキスト ボックス 34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5" name="直線コネクタ 34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46" name="テキスト ボックス 34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47" name="直線コネクタ 34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48" name="テキスト ボックス 34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49" name="直線コネクタ 34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0" name="テキスト ボックス 34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1" name="直線コネクタ 35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2" name="テキスト ボックス 35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3" name="直線コネクタ 35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4" name="テキスト ボックス 35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5" name="直線コネクタ 35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56" name="テキスト ボックス 35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7" name="直線コネクタ 3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8" name="テキスト ボックス 3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59"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99060</xdr:rowOff>
    </xdr:from>
    <xdr:to>
      <xdr:col>23</xdr:col>
      <xdr:colOff>516889</xdr:colOff>
      <xdr:row>41</xdr:row>
      <xdr:rowOff>43815</xdr:rowOff>
    </xdr:to>
    <xdr:cxnSp macro="">
      <xdr:nvCxnSpPr>
        <xdr:cNvPr id="360" name="直線コネクタ 359"/>
        <xdr:cNvCxnSpPr/>
      </xdr:nvCxnSpPr>
      <xdr:spPr>
        <a:xfrm flipV="1">
          <a:off x="16318864" y="575691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47642</xdr:rowOff>
    </xdr:from>
    <xdr:ext cx="405111" cy="259045"/>
    <xdr:sp macro="" textlink="">
      <xdr:nvSpPr>
        <xdr:cNvPr id="361" name="【認定こども園・幼稚園・保育所】&#10;有形固定資産減価償却率最小値テキスト"/>
        <xdr:cNvSpPr txBox="1"/>
      </xdr:nvSpPr>
      <xdr:spPr>
        <a:xfrm>
          <a:off x="16408400"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428625</xdr:colOff>
      <xdr:row>41</xdr:row>
      <xdr:rowOff>43815</xdr:rowOff>
    </xdr:from>
    <xdr:to>
      <xdr:col>23</xdr:col>
      <xdr:colOff>606425</xdr:colOff>
      <xdr:row>41</xdr:row>
      <xdr:rowOff>43815</xdr:rowOff>
    </xdr:to>
    <xdr:cxnSp macro="">
      <xdr:nvCxnSpPr>
        <xdr:cNvPr id="362" name="直線コネクタ 361"/>
        <xdr:cNvCxnSpPr/>
      </xdr:nvCxnSpPr>
      <xdr:spPr>
        <a:xfrm>
          <a:off x="16230600" y="707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45737</xdr:rowOff>
    </xdr:from>
    <xdr:ext cx="405111" cy="259045"/>
    <xdr:sp macro="" textlink="">
      <xdr:nvSpPr>
        <xdr:cNvPr id="363" name="【認定こども園・幼稚園・保育所】&#10;有形固定資産減価償却率最大値テキスト"/>
        <xdr:cNvSpPr txBox="1"/>
      </xdr:nvSpPr>
      <xdr:spPr>
        <a:xfrm>
          <a:off x="164084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23</xdr:col>
      <xdr:colOff>428625</xdr:colOff>
      <xdr:row>33</xdr:row>
      <xdr:rowOff>99060</xdr:rowOff>
    </xdr:from>
    <xdr:to>
      <xdr:col>23</xdr:col>
      <xdr:colOff>606425</xdr:colOff>
      <xdr:row>33</xdr:row>
      <xdr:rowOff>99060</xdr:rowOff>
    </xdr:to>
    <xdr:cxnSp macro="">
      <xdr:nvCxnSpPr>
        <xdr:cNvPr id="364" name="直線コネクタ 363"/>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50182</xdr:rowOff>
    </xdr:from>
    <xdr:ext cx="405111" cy="259045"/>
    <xdr:sp macro="" textlink="">
      <xdr:nvSpPr>
        <xdr:cNvPr id="365" name="【認定こども園・幼稚園・保育所】&#10;有形固定資産減価償却率平均値テキスト"/>
        <xdr:cNvSpPr txBox="1"/>
      </xdr:nvSpPr>
      <xdr:spPr>
        <a:xfrm>
          <a:off x="16408400" y="622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27305</xdr:rowOff>
    </xdr:from>
    <xdr:to>
      <xdr:col>23</xdr:col>
      <xdr:colOff>568325</xdr:colOff>
      <xdr:row>37</xdr:row>
      <xdr:rowOff>128905</xdr:rowOff>
    </xdr:to>
    <xdr:sp macro="" textlink="">
      <xdr:nvSpPr>
        <xdr:cNvPr id="366" name="フローチャート : 判断 365"/>
        <xdr:cNvSpPr/>
      </xdr:nvSpPr>
      <xdr:spPr>
        <a:xfrm>
          <a:off x="162687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13970</xdr:rowOff>
    </xdr:from>
    <xdr:to>
      <xdr:col>23</xdr:col>
      <xdr:colOff>568325</xdr:colOff>
      <xdr:row>38</xdr:row>
      <xdr:rowOff>115570</xdr:rowOff>
    </xdr:to>
    <xdr:sp macro="" textlink="">
      <xdr:nvSpPr>
        <xdr:cNvPr id="372" name="円/楕円 371"/>
        <xdr:cNvSpPr/>
      </xdr:nvSpPr>
      <xdr:spPr>
        <a:xfrm>
          <a:off x="16268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163847</xdr:rowOff>
    </xdr:from>
    <xdr:ext cx="405111" cy="259045"/>
    <xdr:sp macro="" textlink="">
      <xdr:nvSpPr>
        <xdr:cNvPr id="373" name="【認定こども園・幼稚園・保育所】&#10;有形固定資産減価償却率該当値テキスト"/>
        <xdr:cNvSpPr txBox="1"/>
      </xdr:nvSpPr>
      <xdr:spPr>
        <a:xfrm>
          <a:off x="1640840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74" name="正方形/長方形 373"/>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81" name="正方形/長方形 380"/>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2" name="テキスト ボックス 3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3" name="直線コネクタ 3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84" name="直線コネクタ 38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85" name="テキスト ボックス 38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86" name="直線コネクタ 38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87" name="テキスト ボックス 38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8" name="直線コネクタ 38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89" name="テキスト ボックス 38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0" name="直線コネクタ 38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91" name="テキスト ボックス 39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92" name="直線コネクタ 39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93" name="テキスト ボックス 39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5" name="テキスト ボックス 39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96"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156210</xdr:rowOff>
    </xdr:from>
    <xdr:to>
      <xdr:col>32</xdr:col>
      <xdr:colOff>186689</xdr:colOff>
      <xdr:row>41</xdr:row>
      <xdr:rowOff>167640</xdr:rowOff>
    </xdr:to>
    <xdr:cxnSp macro="">
      <xdr:nvCxnSpPr>
        <xdr:cNvPr id="397" name="直線コネクタ 396"/>
        <xdr:cNvCxnSpPr/>
      </xdr:nvCxnSpPr>
      <xdr:spPr>
        <a:xfrm flipV="1">
          <a:off x="22160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98"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99" name="直線コネクタ 398"/>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102887</xdr:rowOff>
    </xdr:from>
    <xdr:ext cx="469744" cy="259045"/>
    <xdr:sp macro="" textlink="">
      <xdr:nvSpPr>
        <xdr:cNvPr id="400" name="【認定こども園・幼稚園・保育所】&#10;一人当たり面積最大値テキスト"/>
        <xdr:cNvSpPr txBox="1"/>
      </xdr:nvSpPr>
      <xdr:spPr>
        <a:xfrm>
          <a:off x="222504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32</xdr:col>
      <xdr:colOff>98425</xdr:colOff>
      <xdr:row>33</xdr:row>
      <xdr:rowOff>156210</xdr:rowOff>
    </xdr:from>
    <xdr:to>
      <xdr:col>32</xdr:col>
      <xdr:colOff>276225</xdr:colOff>
      <xdr:row>33</xdr:row>
      <xdr:rowOff>156210</xdr:rowOff>
    </xdr:to>
    <xdr:cxnSp macro="">
      <xdr:nvCxnSpPr>
        <xdr:cNvPr id="401" name="直線コネクタ 400"/>
        <xdr:cNvCxnSpPr/>
      </xdr:nvCxnSpPr>
      <xdr:spPr>
        <a:xfrm>
          <a:off x="22072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68597</xdr:rowOff>
    </xdr:from>
    <xdr:ext cx="469744" cy="259045"/>
    <xdr:sp macro="" textlink="">
      <xdr:nvSpPr>
        <xdr:cNvPr id="402" name="【認定こども園・幼稚園・保育所】&#10;一人当たり面積平均値テキスト"/>
        <xdr:cNvSpPr txBox="1"/>
      </xdr:nvSpPr>
      <xdr:spPr>
        <a:xfrm>
          <a:off x="22250400" y="6583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90170</xdr:rowOff>
    </xdr:from>
    <xdr:to>
      <xdr:col>32</xdr:col>
      <xdr:colOff>238125</xdr:colOff>
      <xdr:row>39</xdr:row>
      <xdr:rowOff>20320</xdr:rowOff>
    </xdr:to>
    <xdr:sp macro="" textlink="">
      <xdr:nvSpPr>
        <xdr:cNvPr id="403" name="フローチャート : 判断 402"/>
        <xdr:cNvSpPr/>
      </xdr:nvSpPr>
      <xdr:spPr>
        <a:xfrm>
          <a:off x="22110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4" name="テキスト ボックス 4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5" name="テキスト ボックス 4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6" name="テキスト ボックス 4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7" name="テキスト ボックス 4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8" name="テキスト ボックス 4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105410</xdr:rowOff>
    </xdr:from>
    <xdr:to>
      <xdr:col>32</xdr:col>
      <xdr:colOff>238125</xdr:colOff>
      <xdr:row>34</xdr:row>
      <xdr:rowOff>35560</xdr:rowOff>
    </xdr:to>
    <xdr:sp macro="" textlink="">
      <xdr:nvSpPr>
        <xdr:cNvPr id="409" name="円/楕円 408"/>
        <xdr:cNvSpPr/>
      </xdr:nvSpPr>
      <xdr:spPr>
        <a:xfrm>
          <a:off x="221107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58437</xdr:rowOff>
    </xdr:from>
    <xdr:ext cx="469744" cy="259045"/>
    <xdr:sp macro="" textlink="">
      <xdr:nvSpPr>
        <xdr:cNvPr id="410" name="【認定こども園・幼稚園・保育所】&#10;一人当たり面積該当値テキスト"/>
        <xdr:cNvSpPr txBox="1"/>
      </xdr:nvSpPr>
      <xdr:spPr>
        <a:xfrm>
          <a:off x="22250400" y="571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0.374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11" name="正方形/長方形 410"/>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18" name="正方形/長方形 417"/>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21" name="テキスト ボックス 42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22" name="直線コネクタ 4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23" name="テキスト ボックス 42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24" name="直線コネクタ 4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25" name="テキスト ボックス 4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26" name="直線コネクタ 4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27" name="テキスト ボックス 4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28" name="直線コネクタ 4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29" name="テキスト ボックス 4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30" name="直線コネクタ 4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31" name="テキスト ボックス 4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33" name="テキスト ボックス 43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34"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7620</xdr:rowOff>
    </xdr:from>
    <xdr:to>
      <xdr:col>23</xdr:col>
      <xdr:colOff>516889</xdr:colOff>
      <xdr:row>63</xdr:row>
      <xdr:rowOff>87630</xdr:rowOff>
    </xdr:to>
    <xdr:cxnSp macro="">
      <xdr:nvCxnSpPr>
        <xdr:cNvPr id="435" name="直線コネクタ 434"/>
        <xdr:cNvCxnSpPr/>
      </xdr:nvCxnSpPr>
      <xdr:spPr>
        <a:xfrm flipV="1">
          <a:off x="16318864" y="9437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91457</xdr:rowOff>
    </xdr:from>
    <xdr:ext cx="405111" cy="259045"/>
    <xdr:sp macro="" textlink="">
      <xdr:nvSpPr>
        <xdr:cNvPr id="436" name="【学校施設】&#10;有形固定資産減価償却率最小値テキスト"/>
        <xdr:cNvSpPr txBox="1"/>
      </xdr:nvSpPr>
      <xdr:spPr>
        <a:xfrm>
          <a:off x="164084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63</xdr:row>
      <xdr:rowOff>87630</xdr:rowOff>
    </xdr:from>
    <xdr:to>
      <xdr:col>23</xdr:col>
      <xdr:colOff>606425</xdr:colOff>
      <xdr:row>63</xdr:row>
      <xdr:rowOff>87630</xdr:rowOff>
    </xdr:to>
    <xdr:cxnSp macro="">
      <xdr:nvCxnSpPr>
        <xdr:cNvPr id="437" name="直線コネクタ 436"/>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125747</xdr:rowOff>
    </xdr:from>
    <xdr:ext cx="405111" cy="259045"/>
    <xdr:sp macro="" textlink="">
      <xdr:nvSpPr>
        <xdr:cNvPr id="438" name="【学校施設】&#10;有形固定資産減価償却率最大値テキスト"/>
        <xdr:cNvSpPr txBox="1"/>
      </xdr:nvSpPr>
      <xdr:spPr>
        <a:xfrm>
          <a:off x="164084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23</xdr:col>
      <xdr:colOff>428625</xdr:colOff>
      <xdr:row>55</xdr:row>
      <xdr:rowOff>7620</xdr:rowOff>
    </xdr:from>
    <xdr:to>
      <xdr:col>23</xdr:col>
      <xdr:colOff>606425</xdr:colOff>
      <xdr:row>55</xdr:row>
      <xdr:rowOff>7620</xdr:rowOff>
    </xdr:to>
    <xdr:cxnSp macro="">
      <xdr:nvCxnSpPr>
        <xdr:cNvPr id="439" name="直線コネクタ 438"/>
        <xdr:cNvCxnSpPr/>
      </xdr:nvCxnSpPr>
      <xdr:spPr>
        <a:xfrm>
          <a:off x="16230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17</xdr:rowOff>
    </xdr:from>
    <xdr:ext cx="405111" cy="259045"/>
    <xdr:sp macro="" textlink="">
      <xdr:nvSpPr>
        <xdr:cNvPr id="440" name="【学校施設】&#10;有形固定資産減価償却率平均値テキスト"/>
        <xdr:cNvSpPr txBox="1"/>
      </xdr:nvSpPr>
      <xdr:spPr>
        <a:xfrm>
          <a:off x="164084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21590</xdr:rowOff>
    </xdr:from>
    <xdr:to>
      <xdr:col>23</xdr:col>
      <xdr:colOff>568325</xdr:colOff>
      <xdr:row>60</xdr:row>
      <xdr:rowOff>123190</xdr:rowOff>
    </xdr:to>
    <xdr:sp macro="" textlink="">
      <xdr:nvSpPr>
        <xdr:cNvPr id="441" name="フローチャート : 判断 440"/>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2" name="テキスト ボックス 4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3" name="テキスト ボックス 4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4" name="テキスト ボックス 4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5" name="テキスト ボックス 4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6" name="テキスト ボックス 4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93980</xdr:rowOff>
    </xdr:from>
    <xdr:to>
      <xdr:col>23</xdr:col>
      <xdr:colOff>568325</xdr:colOff>
      <xdr:row>60</xdr:row>
      <xdr:rowOff>24130</xdr:rowOff>
    </xdr:to>
    <xdr:sp macro="" textlink="">
      <xdr:nvSpPr>
        <xdr:cNvPr id="447" name="円/楕円 446"/>
        <xdr:cNvSpPr/>
      </xdr:nvSpPr>
      <xdr:spPr>
        <a:xfrm>
          <a:off x="162687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116857</xdr:rowOff>
    </xdr:from>
    <xdr:ext cx="405111" cy="259045"/>
    <xdr:sp macro="" textlink="">
      <xdr:nvSpPr>
        <xdr:cNvPr id="448" name="【学校施設】&#10;有形固定資産減価償却率該当値テキスト"/>
        <xdr:cNvSpPr txBox="1"/>
      </xdr:nvSpPr>
      <xdr:spPr>
        <a:xfrm>
          <a:off x="16408400"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49" name="正方形/長方形 448"/>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56" name="正方形/長方形 455"/>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60" name="直線コネクタ 45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61" name="テキスト ボックス 46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62" name="直線コネクタ 46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63" name="テキスト ボックス 46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4" name="直線コネクタ 4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65" name="テキスト ボックス 46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6" name="直線コネクタ 46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67" name="テキスト ボックス 46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68" name="直線コネクタ 46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69" name="テキスト ボックス 46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72"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5334</xdr:rowOff>
    </xdr:from>
    <xdr:to>
      <xdr:col>32</xdr:col>
      <xdr:colOff>186689</xdr:colOff>
      <xdr:row>64</xdr:row>
      <xdr:rowOff>154686</xdr:rowOff>
    </xdr:to>
    <xdr:cxnSp macro="">
      <xdr:nvCxnSpPr>
        <xdr:cNvPr id="473" name="直線コネクタ 472"/>
        <xdr:cNvCxnSpPr/>
      </xdr:nvCxnSpPr>
      <xdr:spPr>
        <a:xfrm flipV="1">
          <a:off x="22160864" y="9606534"/>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158513</xdr:rowOff>
    </xdr:from>
    <xdr:ext cx="469744" cy="259045"/>
    <xdr:sp macro="" textlink="">
      <xdr:nvSpPr>
        <xdr:cNvPr id="474" name="【学校施設】&#10;一人当たり面積最小値テキスト"/>
        <xdr:cNvSpPr txBox="1"/>
      </xdr:nvSpPr>
      <xdr:spPr>
        <a:xfrm>
          <a:off x="22250400" y="111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a:t>
          </a:r>
          <a:endParaRPr kumimoji="1" lang="ja-JP" altLang="en-US" sz="1000" b="1">
            <a:latin typeface="ＭＳ Ｐゴシック"/>
          </a:endParaRPr>
        </a:p>
      </xdr:txBody>
    </xdr:sp>
    <xdr:clientData/>
  </xdr:oneCellAnchor>
  <xdr:twoCellAnchor>
    <xdr:from>
      <xdr:col>32</xdr:col>
      <xdr:colOff>98425</xdr:colOff>
      <xdr:row>64</xdr:row>
      <xdr:rowOff>154686</xdr:rowOff>
    </xdr:from>
    <xdr:to>
      <xdr:col>32</xdr:col>
      <xdr:colOff>276225</xdr:colOff>
      <xdr:row>64</xdr:row>
      <xdr:rowOff>154686</xdr:rowOff>
    </xdr:to>
    <xdr:cxnSp macro="">
      <xdr:nvCxnSpPr>
        <xdr:cNvPr id="475" name="直線コネクタ 474"/>
        <xdr:cNvCxnSpPr/>
      </xdr:nvCxnSpPr>
      <xdr:spPr>
        <a:xfrm>
          <a:off x="22072600" y="111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123461</xdr:rowOff>
    </xdr:from>
    <xdr:ext cx="469744" cy="259045"/>
    <xdr:sp macro="" textlink="">
      <xdr:nvSpPr>
        <xdr:cNvPr id="476" name="【学校施設】&#10;一人当たり面積最大値テキスト"/>
        <xdr:cNvSpPr txBox="1"/>
      </xdr:nvSpPr>
      <xdr:spPr>
        <a:xfrm>
          <a:off x="22250400" y="938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3.393</a:t>
          </a:r>
          <a:endParaRPr kumimoji="1" lang="ja-JP" altLang="en-US" sz="1000" b="1">
            <a:latin typeface="ＭＳ Ｐゴシック"/>
          </a:endParaRPr>
        </a:p>
      </xdr:txBody>
    </xdr:sp>
    <xdr:clientData/>
  </xdr:oneCellAnchor>
  <xdr:twoCellAnchor>
    <xdr:from>
      <xdr:col>32</xdr:col>
      <xdr:colOff>98425</xdr:colOff>
      <xdr:row>56</xdr:row>
      <xdr:rowOff>5334</xdr:rowOff>
    </xdr:from>
    <xdr:to>
      <xdr:col>32</xdr:col>
      <xdr:colOff>276225</xdr:colOff>
      <xdr:row>56</xdr:row>
      <xdr:rowOff>5334</xdr:rowOff>
    </xdr:to>
    <xdr:cxnSp macro="">
      <xdr:nvCxnSpPr>
        <xdr:cNvPr id="477" name="直線コネクタ 476"/>
        <xdr:cNvCxnSpPr/>
      </xdr:nvCxnSpPr>
      <xdr:spPr>
        <a:xfrm>
          <a:off x="22072600" y="9606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56659</xdr:rowOff>
    </xdr:from>
    <xdr:ext cx="469744" cy="259045"/>
    <xdr:sp macro="" textlink="">
      <xdr:nvSpPr>
        <xdr:cNvPr id="478" name="【学校施設】&#10;一人当たり面積平均値テキスト"/>
        <xdr:cNvSpPr txBox="1"/>
      </xdr:nvSpPr>
      <xdr:spPr>
        <a:xfrm>
          <a:off x="222504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1.939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33782</xdr:rowOff>
    </xdr:from>
    <xdr:to>
      <xdr:col>32</xdr:col>
      <xdr:colOff>238125</xdr:colOff>
      <xdr:row>62</xdr:row>
      <xdr:rowOff>135382</xdr:rowOff>
    </xdr:to>
    <xdr:sp macro="" textlink="">
      <xdr:nvSpPr>
        <xdr:cNvPr id="479" name="フローチャート : 判断 478"/>
        <xdr:cNvSpPr/>
      </xdr:nvSpPr>
      <xdr:spPr>
        <a:xfrm>
          <a:off x="22110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93980</xdr:rowOff>
    </xdr:from>
    <xdr:to>
      <xdr:col>32</xdr:col>
      <xdr:colOff>238125</xdr:colOff>
      <xdr:row>64</xdr:row>
      <xdr:rowOff>24130</xdr:rowOff>
    </xdr:to>
    <xdr:sp macro="" textlink="">
      <xdr:nvSpPr>
        <xdr:cNvPr id="485" name="円/楕円 484"/>
        <xdr:cNvSpPr/>
      </xdr:nvSpPr>
      <xdr:spPr>
        <a:xfrm>
          <a:off x="221107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72407</xdr:rowOff>
    </xdr:from>
    <xdr:ext cx="469744" cy="259045"/>
    <xdr:sp macro="" textlink="">
      <xdr:nvSpPr>
        <xdr:cNvPr id="486" name="【学校施設】&#10;一人当たり面積該当値テキスト"/>
        <xdr:cNvSpPr txBox="1"/>
      </xdr:nvSpPr>
      <xdr:spPr>
        <a:xfrm>
          <a:off x="222504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87" name="正方形/長方形 486"/>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8" name="正方形/長方形 4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9" name="正方形/長方形 4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0" name="正方形/長方形 4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1" name="正方形/長方形 4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2" name="正方形/長方形 4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3" name="正方形/長方形 4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94" name="正方形/長方形 493"/>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5" name="テキスト ボックス 49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6" name="直線コネクタ 49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97" name="テキスト ボックス 49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98" name="直線コネクタ 49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99" name="テキスト ボックス 49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00" name="直線コネクタ 49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01" name="テキスト ボックス 50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02" name="直線コネクタ 50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03" name="テキスト ボックス 50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04" name="直線コネクタ 50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05" name="テキスト ボックス 50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06" name="直線コネクタ 50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07" name="テキスト ボックス 50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8" name="直線コネクタ 5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09" name="テキスト ボックス 50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510"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78105</xdr:rowOff>
    </xdr:to>
    <xdr:cxnSp macro="">
      <xdr:nvCxnSpPr>
        <xdr:cNvPr id="511" name="直線コネクタ 510"/>
        <xdr:cNvCxnSpPr/>
      </xdr:nvCxnSpPr>
      <xdr:spPr>
        <a:xfrm flipV="1">
          <a:off x="16318864" y="1333500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81932</xdr:rowOff>
    </xdr:from>
    <xdr:ext cx="405111" cy="259045"/>
    <xdr:sp macro="" textlink="">
      <xdr:nvSpPr>
        <xdr:cNvPr id="512" name="【児童館】&#10;有形固定資産減価償却率最小値テキスト"/>
        <xdr:cNvSpPr txBox="1"/>
      </xdr:nvSpPr>
      <xdr:spPr>
        <a:xfrm>
          <a:off x="164084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428625</xdr:colOff>
      <xdr:row>85</xdr:row>
      <xdr:rowOff>78105</xdr:rowOff>
    </xdr:from>
    <xdr:to>
      <xdr:col>23</xdr:col>
      <xdr:colOff>606425</xdr:colOff>
      <xdr:row>85</xdr:row>
      <xdr:rowOff>78105</xdr:rowOff>
    </xdr:to>
    <xdr:cxnSp macro="">
      <xdr:nvCxnSpPr>
        <xdr:cNvPr id="513" name="直線コネクタ 512"/>
        <xdr:cNvCxnSpPr/>
      </xdr:nvCxnSpPr>
      <xdr:spPr>
        <a:xfrm>
          <a:off x="16230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14"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15" name="直線コネクタ 51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31132</xdr:rowOff>
    </xdr:from>
    <xdr:ext cx="405111" cy="259045"/>
    <xdr:sp macro="" textlink="">
      <xdr:nvSpPr>
        <xdr:cNvPr id="516" name="【児童館】&#10;有形固定資産減価償却率平均値テキスト"/>
        <xdr:cNvSpPr txBox="1"/>
      </xdr:nvSpPr>
      <xdr:spPr>
        <a:xfrm>
          <a:off x="16408400" y="1391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8255</xdr:rowOff>
    </xdr:from>
    <xdr:to>
      <xdr:col>23</xdr:col>
      <xdr:colOff>568325</xdr:colOff>
      <xdr:row>82</xdr:row>
      <xdr:rowOff>109855</xdr:rowOff>
    </xdr:to>
    <xdr:sp macro="" textlink="">
      <xdr:nvSpPr>
        <xdr:cNvPr id="517" name="フローチャート : 判断 516"/>
        <xdr:cNvSpPr/>
      </xdr:nvSpPr>
      <xdr:spPr>
        <a:xfrm>
          <a:off x="162687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8" name="テキスト ボックス 5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9" name="テキスト ボックス 5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0" name="テキスト ボックス 5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1" name="テキスト ボックス 5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2" name="テキスト ボックス 5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82</xdr:row>
      <xdr:rowOff>126364</xdr:rowOff>
    </xdr:from>
    <xdr:to>
      <xdr:col>23</xdr:col>
      <xdr:colOff>568325</xdr:colOff>
      <xdr:row>83</xdr:row>
      <xdr:rowOff>56514</xdr:rowOff>
    </xdr:to>
    <xdr:sp macro="" textlink="">
      <xdr:nvSpPr>
        <xdr:cNvPr id="523" name="円/楕円 522"/>
        <xdr:cNvSpPr/>
      </xdr:nvSpPr>
      <xdr:spPr>
        <a:xfrm>
          <a:off x="162687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104791</xdr:rowOff>
    </xdr:from>
    <xdr:ext cx="405111" cy="259045"/>
    <xdr:sp macro="" textlink="">
      <xdr:nvSpPr>
        <xdr:cNvPr id="524" name="【児童館】&#10;有形固定資産減価償却率該当値テキスト"/>
        <xdr:cNvSpPr txBox="1"/>
      </xdr:nvSpPr>
      <xdr:spPr>
        <a:xfrm>
          <a:off x="16408400"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525" name="正方形/長方形 524"/>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6" name="正方形/長方形 5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7" name="正方形/長方形 5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8" name="正方形/長方形 5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9" name="正方形/長方形 5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0" name="正方形/長方形 5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1" name="正方形/長方形 5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32" name="正方形/長方形 531"/>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3" name="テキスト ボックス 53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4" name="直線コネクタ 53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35" name="直線コネクタ 53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36" name="テキスト ボックス 53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37" name="直線コネクタ 53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38" name="テキスト ボックス 53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39" name="直線コネクタ 53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40" name="テキスト ボックス 53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41" name="直線コネクタ 54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42" name="テキスト ボックス 54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43" name="直線コネクタ 54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44" name="テキスト ボックス 54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5" name="直線コネクタ 5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6" name="テキスト ボックス 5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47"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19050</xdr:rowOff>
    </xdr:to>
    <xdr:cxnSp macro="">
      <xdr:nvCxnSpPr>
        <xdr:cNvPr id="548" name="直線コネクタ 547"/>
        <xdr:cNvCxnSpPr/>
      </xdr:nvCxnSpPr>
      <xdr:spPr>
        <a:xfrm flipV="1">
          <a:off x="22160864" y="134493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22877</xdr:rowOff>
    </xdr:from>
    <xdr:ext cx="469744" cy="259045"/>
    <xdr:sp macro="" textlink="">
      <xdr:nvSpPr>
        <xdr:cNvPr id="549" name="【児童館】&#10;一人当たり面積最小値テキスト"/>
        <xdr:cNvSpPr txBox="1"/>
      </xdr:nvSpPr>
      <xdr:spPr>
        <a:xfrm>
          <a:off x="222504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86</xdr:row>
      <xdr:rowOff>19050</xdr:rowOff>
    </xdr:from>
    <xdr:to>
      <xdr:col>32</xdr:col>
      <xdr:colOff>276225</xdr:colOff>
      <xdr:row>86</xdr:row>
      <xdr:rowOff>19050</xdr:rowOff>
    </xdr:to>
    <xdr:cxnSp macro="">
      <xdr:nvCxnSpPr>
        <xdr:cNvPr id="550" name="直線コネクタ 549"/>
        <xdr:cNvCxnSpPr/>
      </xdr:nvCxnSpPr>
      <xdr:spPr>
        <a:xfrm>
          <a:off x="22072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551" name="【児童館】&#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552" name="直線コネクタ 551"/>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162577</xdr:rowOff>
    </xdr:from>
    <xdr:ext cx="469744" cy="259045"/>
    <xdr:sp macro="" textlink="">
      <xdr:nvSpPr>
        <xdr:cNvPr id="553" name="【児童館】&#10;一人当たり面積平均値テキスト"/>
        <xdr:cNvSpPr txBox="1"/>
      </xdr:nvSpPr>
      <xdr:spPr>
        <a:xfrm>
          <a:off x="222504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54" name="フローチャート : 判断 553"/>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5" name="テキスト ボックス 5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6" name="テキスト ボックス 5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7" name="テキスト ボックス 5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8" name="テキスト ボックス 5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9" name="テキスト ボックス 5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85</xdr:row>
      <xdr:rowOff>44450</xdr:rowOff>
    </xdr:from>
    <xdr:to>
      <xdr:col>32</xdr:col>
      <xdr:colOff>238125</xdr:colOff>
      <xdr:row>85</xdr:row>
      <xdr:rowOff>146050</xdr:rowOff>
    </xdr:to>
    <xdr:sp macro="" textlink="">
      <xdr:nvSpPr>
        <xdr:cNvPr id="560" name="円/楕円 559"/>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130827</xdr:rowOff>
    </xdr:from>
    <xdr:ext cx="469744" cy="259045"/>
    <xdr:sp macro="" textlink="">
      <xdr:nvSpPr>
        <xdr:cNvPr id="561" name="【児童館】&#10;一人当たり面積該当値テキスト"/>
        <xdr:cNvSpPr txBox="1"/>
      </xdr:nvSpPr>
      <xdr:spPr>
        <a:xfrm>
          <a:off x="222504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62" name="正方形/長方形 561"/>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3" name="正方形/長方形 5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4" name="正方形/長方形 5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5" name="正方形/長方形 5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6" name="正方形/長方形 5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7" name="正方形/長方形 5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8" name="正方形/長方形 5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69" name="正方形/長方形 568"/>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0" name="テキスト ボックス 5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1" name="直線コネクタ 5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2" name="テキスト ボックス 57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73" name="直線コネクタ 57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74" name="テキスト ボックス 57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75" name="直線コネクタ 57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76" name="テキスト ボックス 57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77" name="直線コネクタ 57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78" name="テキスト ボックス 57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79" name="直線コネクタ 57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80" name="テキスト ボックス 57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81" name="直線コネクタ 58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82" name="テキスト ボックス 58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3" name="直線コネクタ 5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84" name="テキスト ボックス 58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85"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57150</xdr:rowOff>
    </xdr:from>
    <xdr:to>
      <xdr:col>23</xdr:col>
      <xdr:colOff>516889</xdr:colOff>
      <xdr:row>108</xdr:row>
      <xdr:rowOff>125730</xdr:rowOff>
    </xdr:to>
    <xdr:cxnSp macro="">
      <xdr:nvCxnSpPr>
        <xdr:cNvPr id="586" name="直線コネクタ 585"/>
        <xdr:cNvCxnSpPr/>
      </xdr:nvCxnSpPr>
      <xdr:spPr>
        <a:xfrm flipV="1">
          <a:off x="16318864" y="1703070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129557</xdr:rowOff>
    </xdr:from>
    <xdr:ext cx="405111" cy="259045"/>
    <xdr:sp macro="" textlink="">
      <xdr:nvSpPr>
        <xdr:cNvPr id="587" name="【公民館】&#10;有形固定資産減価償却率最小値テキスト"/>
        <xdr:cNvSpPr txBox="1"/>
      </xdr:nvSpPr>
      <xdr:spPr>
        <a:xfrm>
          <a:off x="16408400"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23</xdr:col>
      <xdr:colOff>428625</xdr:colOff>
      <xdr:row>108</xdr:row>
      <xdr:rowOff>125730</xdr:rowOff>
    </xdr:from>
    <xdr:to>
      <xdr:col>23</xdr:col>
      <xdr:colOff>606425</xdr:colOff>
      <xdr:row>108</xdr:row>
      <xdr:rowOff>125730</xdr:rowOff>
    </xdr:to>
    <xdr:cxnSp macro="">
      <xdr:nvCxnSpPr>
        <xdr:cNvPr id="588" name="直線コネクタ 587"/>
        <xdr:cNvCxnSpPr/>
      </xdr:nvCxnSpPr>
      <xdr:spPr>
        <a:xfrm>
          <a:off x="16230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3827</xdr:rowOff>
    </xdr:from>
    <xdr:ext cx="405111" cy="259045"/>
    <xdr:sp macro="" textlink="">
      <xdr:nvSpPr>
        <xdr:cNvPr id="589" name="【公民館】&#10;有形固定資産減価償却率最大値テキスト"/>
        <xdr:cNvSpPr txBox="1"/>
      </xdr:nvSpPr>
      <xdr:spPr>
        <a:xfrm>
          <a:off x="164084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428625</xdr:colOff>
      <xdr:row>99</xdr:row>
      <xdr:rowOff>57150</xdr:rowOff>
    </xdr:from>
    <xdr:to>
      <xdr:col>23</xdr:col>
      <xdr:colOff>606425</xdr:colOff>
      <xdr:row>99</xdr:row>
      <xdr:rowOff>57150</xdr:rowOff>
    </xdr:to>
    <xdr:cxnSp macro="">
      <xdr:nvCxnSpPr>
        <xdr:cNvPr id="590" name="直線コネクタ 589"/>
        <xdr:cNvCxnSpPr/>
      </xdr:nvCxnSpPr>
      <xdr:spPr>
        <a:xfrm>
          <a:off x="16230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48277</xdr:rowOff>
    </xdr:from>
    <xdr:ext cx="405111" cy="259045"/>
    <xdr:sp macro="" textlink="">
      <xdr:nvSpPr>
        <xdr:cNvPr id="591" name="【公民館】&#10;有形固定資産減価償却率平均値テキスト"/>
        <xdr:cNvSpPr txBox="1"/>
      </xdr:nvSpPr>
      <xdr:spPr>
        <a:xfrm>
          <a:off x="16408400" y="1753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25400</xdr:rowOff>
    </xdr:from>
    <xdr:to>
      <xdr:col>23</xdr:col>
      <xdr:colOff>568325</xdr:colOff>
      <xdr:row>103</xdr:row>
      <xdr:rowOff>127000</xdr:rowOff>
    </xdr:to>
    <xdr:sp macro="" textlink="">
      <xdr:nvSpPr>
        <xdr:cNvPr id="592" name="フローチャート : 判断 591"/>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3" name="テキスト ボックス 5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4" name="テキスト ボックス 5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5" name="テキスト ボックス 5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6" name="テキスト ボックス 5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7" name="テキスト ボックス 5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108</xdr:row>
      <xdr:rowOff>74930</xdr:rowOff>
    </xdr:from>
    <xdr:to>
      <xdr:col>23</xdr:col>
      <xdr:colOff>568325</xdr:colOff>
      <xdr:row>109</xdr:row>
      <xdr:rowOff>5080</xdr:rowOff>
    </xdr:to>
    <xdr:sp macro="" textlink="">
      <xdr:nvSpPr>
        <xdr:cNvPr id="598" name="円/楕円 597"/>
        <xdr:cNvSpPr/>
      </xdr:nvSpPr>
      <xdr:spPr>
        <a:xfrm>
          <a:off x="16268700" y="185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161307</xdr:rowOff>
    </xdr:from>
    <xdr:ext cx="405111" cy="259045"/>
    <xdr:sp macro="" textlink="">
      <xdr:nvSpPr>
        <xdr:cNvPr id="599" name="【公民館】&#10;有形固定資産減価償却率該当値テキスト"/>
        <xdr:cNvSpPr txBox="1"/>
      </xdr:nvSpPr>
      <xdr:spPr>
        <a:xfrm>
          <a:off x="16408400" y="1850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600" name="正方形/長方形 599"/>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1" name="正方形/長方形 6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2" name="正方形/長方形 6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3" name="正方形/長方形 6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4" name="正方形/長方形 6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5" name="正方形/長方形 6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6" name="正方形/長方形 6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607" name="正方形/長方形 606"/>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8" name="テキスト ボックス 6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9" name="直線コネクタ 6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10" name="直線コネクタ 6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1" name="テキスト ボックス 6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2" name="直線コネクタ 6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3" name="テキスト ボックス 6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14" name="直線コネクタ 6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5" name="テキスト ボックス 6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6" name="直線コネクタ 6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7" name="テキスト ボックス 6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8" name="直線コネクタ 6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9" name="テキスト ボックス 6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0" name="直線コネクタ 6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1" name="テキスト ボックス 6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622"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60961</xdr:rowOff>
    </xdr:from>
    <xdr:to>
      <xdr:col>32</xdr:col>
      <xdr:colOff>186689</xdr:colOff>
      <xdr:row>108</xdr:row>
      <xdr:rowOff>57150</xdr:rowOff>
    </xdr:to>
    <xdr:cxnSp macro="">
      <xdr:nvCxnSpPr>
        <xdr:cNvPr id="623" name="直線コネクタ 622"/>
        <xdr:cNvCxnSpPr/>
      </xdr:nvCxnSpPr>
      <xdr:spPr>
        <a:xfrm flipV="1">
          <a:off x="22160864" y="1703451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60977</xdr:rowOff>
    </xdr:from>
    <xdr:ext cx="469744" cy="259045"/>
    <xdr:sp macro="" textlink="">
      <xdr:nvSpPr>
        <xdr:cNvPr id="624" name="【公民館】&#10;一人当たり面積最小値テキスト"/>
        <xdr:cNvSpPr txBox="1"/>
      </xdr:nvSpPr>
      <xdr:spPr>
        <a:xfrm>
          <a:off x="22250400"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57150</xdr:rowOff>
    </xdr:from>
    <xdr:to>
      <xdr:col>32</xdr:col>
      <xdr:colOff>276225</xdr:colOff>
      <xdr:row>108</xdr:row>
      <xdr:rowOff>57150</xdr:rowOff>
    </xdr:to>
    <xdr:cxnSp macro="">
      <xdr:nvCxnSpPr>
        <xdr:cNvPr id="625" name="直線コネクタ 624"/>
        <xdr:cNvCxnSpPr/>
      </xdr:nvCxnSpPr>
      <xdr:spPr>
        <a:xfrm>
          <a:off x="22072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7638</xdr:rowOff>
    </xdr:from>
    <xdr:ext cx="469744" cy="259045"/>
    <xdr:sp macro="" textlink="">
      <xdr:nvSpPr>
        <xdr:cNvPr id="626" name="【公民館】&#10;一人当たり面積最大値テキスト"/>
        <xdr:cNvSpPr txBox="1"/>
      </xdr:nvSpPr>
      <xdr:spPr>
        <a:xfrm>
          <a:off x="22250400" y="1680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0.429</a:t>
          </a:r>
          <a:endParaRPr kumimoji="1" lang="ja-JP" altLang="en-US" sz="1000" b="1">
            <a:latin typeface="ＭＳ Ｐゴシック"/>
          </a:endParaRPr>
        </a:p>
      </xdr:txBody>
    </xdr:sp>
    <xdr:clientData/>
  </xdr:oneCellAnchor>
  <xdr:twoCellAnchor>
    <xdr:from>
      <xdr:col>32</xdr:col>
      <xdr:colOff>98425</xdr:colOff>
      <xdr:row>99</xdr:row>
      <xdr:rowOff>60961</xdr:rowOff>
    </xdr:from>
    <xdr:to>
      <xdr:col>32</xdr:col>
      <xdr:colOff>276225</xdr:colOff>
      <xdr:row>99</xdr:row>
      <xdr:rowOff>60961</xdr:rowOff>
    </xdr:to>
    <xdr:cxnSp macro="">
      <xdr:nvCxnSpPr>
        <xdr:cNvPr id="627" name="直線コネクタ 626"/>
        <xdr:cNvCxnSpPr/>
      </xdr:nvCxnSpPr>
      <xdr:spPr>
        <a:xfrm>
          <a:off x="22072600" y="1703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133366</xdr:rowOff>
    </xdr:from>
    <xdr:ext cx="469744" cy="259045"/>
    <xdr:sp macro="" textlink="">
      <xdr:nvSpPr>
        <xdr:cNvPr id="628" name="【公民館】&#10;一人当たり面積平均値テキスト"/>
        <xdr:cNvSpPr txBox="1"/>
      </xdr:nvSpPr>
      <xdr:spPr>
        <a:xfrm>
          <a:off x="22250400" y="17792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154939</xdr:rowOff>
    </xdr:from>
    <xdr:to>
      <xdr:col>32</xdr:col>
      <xdr:colOff>238125</xdr:colOff>
      <xdr:row>104</xdr:row>
      <xdr:rowOff>85089</xdr:rowOff>
    </xdr:to>
    <xdr:sp macro="" textlink="">
      <xdr:nvSpPr>
        <xdr:cNvPr id="629" name="フローチャート : 判断 628"/>
        <xdr:cNvSpPr/>
      </xdr:nvSpPr>
      <xdr:spPr>
        <a:xfrm>
          <a:off x="22110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0" name="テキスト ボックス 6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1" name="テキスト ボックス 6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2" name="テキスト ボックス 6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3" name="テキスト ボックス 6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4" name="テキスト ボックス 6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100</xdr:row>
      <xdr:rowOff>86361</xdr:rowOff>
    </xdr:from>
    <xdr:to>
      <xdr:col>32</xdr:col>
      <xdr:colOff>238125</xdr:colOff>
      <xdr:row>101</xdr:row>
      <xdr:rowOff>16511</xdr:rowOff>
    </xdr:to>
    <xdr:sp macro="" textlink="">
      <xdr:nvSpPr>
        <xdr:cNvPr id="635" name="円/楕円 634"/>
        <xdr:cNvSpPr/>
      </xdr:nvSpPr>
      <xdr:spPr>
        <a:xfrm>
          <a:off x="22110700" y="1723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109238</xdr:rowOff>
    </xdr:from>
    <xdr:ext cx="469744" cy="259045"/>
    <xdr:sp macro="" textlink="">
      <xdr:nvSpPr>
        <xdr:cNvPr id="636" name="【公民館】&#10;一人当たり面積該当値テキスト"/>
        <xdr:cNvSpPr txBox="1"/>
      </xdr:nvSpPr>
      <xdr:spPr>
        <a:xfrm>
          <a:off x="22250400" y="170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0.364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37" name="正方形/長方形 636"/>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8" name="正方形/長方形 6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639" name="テキスト ボックス 638"/>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有形固定資産減価償却率が、類似団体平均と大きく乖離しているものは、橋りょう・トンネル、公民館であり、どちらも平均を下回っている。橋りょうの有形固定資産減価償却率が低い理由については、「香南市橋梁の長寿命化修繕計画」（以下「計画」という。）によると、架設年が判明している</a:t>
          </a:r>
          <a:r>
            <a:rPr kumimoji="1" lang="en-US" altLang="ja-JP" sz="1300">
              <a:latin typeface="ＭＳ Ｐゴシック"/>
            </a:rPr>
            <a:t>132</a:t>
          </a:r>
          <a:r>
            <a:rPr kumimoji="1" lang="ja-JP" altLang="en-US" sz="1300">
              <a:latin typeface="ＭＳ Ｐゴシック"/>
            </a:rPr>
            <a:t>橋のうち、建設後</a:t>
          </a:r>
          <a:r>
            <a:rPr kumimoji="1" lang="en-US" altLang="ja-JP" sz="1300">
              <a:latin typeface="ＭＳ Ｐゴシック"/>
            </a:rPr>
            <a:t>50</a:t>
          </a:r>
          <a:r>
            <a:rPr kumimoji="1" lang="ja-JP" altLang="en-US" sz="1300">
              <a:latin typeface="ＭＳ Ｐゴシック"/>
            </a:rPr>
            <a:t>年以上経過した橋梁が平成</a:t>
          </a:r>
          <a:r>
            <a:rPr kumimoji="1" lang="en-US" altLang="ja-JP" sz="1300">
              <a:latin typeface="ＭＳ Ｐゴシック"/>
            </a:rPr>
            <a:t>26</a:t>
          </a:r>
          <a:r>
            <a:rPr kumimoji="1" lang="ja-JP" altLang="en-US" sz="1300">
              <a:latin typeface="ＭＳ Ｐゴシック"/>
            </a:rPr>
            <a:t>年時点で</a:t>
          </a:r>
          <a:r>
            <a:rPr kumimoji="1" lang="en-US" altLang="ja-JP" sz="1300">
              <a:latin typeface="ＭＳ Ｐゴシック"/>
            </a:rPr>
            <a:t>11</a:t>
          </a:r>
          <a:r>
            <a:rPr kumimoji="1" lang="ja-JP" altLang="en-US" sz="1300">
              <a:latin typeface="ＭＳ Ｐゴシック"/>
            </a:rPr>
            <a:t>橋（</a:t>
          </a:r>
          <a:r>
            <a:rPr kumimoji="1" lang="en-US" altLang="ja-JP" sz="1300">
              <a:latin typeface="ＭＳ Ｐゴシック"/>
            </a:rPr>
            <a:t>8</a:t>
          </a:r>
          <a:r>
            <a:rPr kumimoji="1" lang="ja-JP" altLang="en-US" sz="1300">
              <a:latin typeface="ＭＳ Ｐゴシック"/>
            </a:rPr>
            <a:t>％）であることが原因であるが、</a:t>
          </a:r>
          <a:r>
            <a:rPr kumimoji="1" lang="en-US" altLang="ja-JP" sz="1300">
              <a:latin typeface="ＭＳ Ｐゴシック"/>
            </a:rPr>
            <a:t>10</a:t>
          </a:r>
          <a:r>
            <a:rPr kumimoji="1" lang="ja-JP" altLang="en-US" sz="1300">
              <a:latin typeface="ＭＳ Ｐゴシック"/>
            </a:rPr>
            <a:t>年後には</a:t>
          </a:r>
          <a:r>
            <a:rPr kumimoji="1" lang="en-US" altLang="ja-JP" sz="1300">
              <a:latin typeface="ＭＳ Ｐゴシック"/>
            </a:rPr>
            <a:t>42</a:t>
          </a:r>
          <a:r>
            <a:rPr kumimoji="1" lang="ja-JP" altLang="en-US" sz="1300">
              <a:latin typeface="ＭＳ Ｐゴシック"/>
            </a:rPr>
            <a:t>橋（</a:t>
          </a:r>
          <a:r>
            <a:rPr kumimoji="1" lang="en-US" altLang="ja-JP" sz="1300">
              <a:latin typeface="ＭＳ Ｐゴシック"/>
            </a:rPr>
            <a:t>32</a:t>
          </a:r>
          <a:r>
            <a:rPr kumimoji="1" lang="ja-JP" altLang="en-US" sz="1300">
              <a:latin typeface="ＭＳ Ｐゴシック"/>
            </a:rPr>
            <a:t>％）、</a:t>
          </a:r>
          <a:r>
            <a:rPr kumimoji="1" lang="en-US" altLang="ja-JP" sz="1300">
              <a:latin typeface="ＭＳ Ｐゴシック"/>
            </a:rPr>
            <a:t>20</a:t>
          </a:r>
          <a:r>
            <a:rPr kumimoji="1" lang="ja-JP" altLang="en-US" sz="1300">
              <a:latin typeface="ＭＳ Ｐゴシック"/>
            </a:rPr>
            <a:t>年後には</a:t>
          </a:r>
          <a:r>
            <a:rPr kumimoji="1" lang="en-US" altLang="ja-JP" sz="1300">
              <a:latin typeface="ＭＳ Ｐゴシック"/>
            </a:rPr>
            <a:t>79</a:t>
          </a:r>
          <a:r>
            <a:rPr kumimoji="1" lang="ja-JP" altLang="en-US" sz="1300">
              <a:latin typeface="ＭＳ Ｐゴシック"/>
            </a:rPr>
            <a:t>橋（</a:t>
          </a:r>
          <a:r>
            <a:rPr kumimoji="1" lang="en-US" altLang="ja-JP" sz="1300">
              <a:latin typeface="ＭＳ Ｐゴシック"/>
            </a:rPr>
            <a:t>60</a:t>
          </a:r>
          <a:r>
            <a:rPr kumimoji="1" lang="ja-JP" altLang="en-US" sz="1300">
              <a:latin typeface="ＭＳ Ｐゴシック"/>
            </a:rPr>
            <a:t>％）と増加する。今後は、計画に基づき予防保全による計画的な維持補修により長寿命化を図っていく。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高知県香南市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34,037
33,898
126.48
21,770,658
21,196,211
492,976
11,491,116
17,021,125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26670</xdr:rowOff>
    </xdr:from>
    <xdr:to>
      <xdr:col>6</xdr:col>
      <xdr:colOff>510540</xdr:colOff>
      <xdr:row>40</xdr:row>
      <xdr:rowOff>99060</xdr:rowOff>
    </xdr:to>
    <xdr:cxnSp macro="">
      <xdr:nvCxnSpPr>
        <xdr:cNvPr id="57" name="直線コネクタ 56"/>
        <xdr:cNvCxnSpPr/>
      </xdr:nvCxnSpPr>
      <xdr:spPr>
        <a:xfrm flipV="1">
          <a:off x="4634865" y="585597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102887</xdr:rowOff>
    </xdr:from>
    <xdr:ext cx="405111" cy="259045"/>
    <xdr:sp macro="" textlink="">
      <xdr:nvSpPr>
        <xdr:cNvPr id="58" name="【図書館】&#10;有形固定資産減価償却率最小値テキスト"/>
        <xdr:cNvSpPr txBox="1"/>
      </xdr:nvSpPr>
      <xdr:spPr>
        <a:xfrm>
          <a:off x="4724400"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a:t>
          </a:r>
          <a:endParaRPr kumimoji="1" lang="ja-JP" altLang="en-US" sz="1000" b="1">
            <a:latin typeface="ＭＳ Ｐゴシック"/>
          </a:endParaRPr>
        </a:p>
      </xdr:txBody>
    </xdr:sp>
    <xdr:clientData/>
  </xdr:oneCellAnchor>
  <xdr:twoCellAnchor>
    <xdr:from>
      <xdr:col>6</xdr:col>
      <xdr:colOff>422275</xdr:colOff>
      <xdr:row>40</xdr:row>
      <xdr:rowOff>99060</xdr:rowOff>
    </xdr:from>
    <xdr:to>
      <xdr:col>6</xdr:col>
      <xdr:colOff>600075</xdr:colOff>
      <xdr:row>40</xdr:row>
      <xdr:rowOff>99060</xdr:rowOff>
    </xdr:to>
    <xdr:cxnSp macro="">
      <xdr:nvCxnSpPr>
        <xdr:cNvPr id="59" name="直線コネクタ 58"/>
        <xdr:cNvCxnSpPr/>
      </xdr:nvCxnSpPr>
      <xdr:spPr>
        <a:xfrm>
          <a:off x="4546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144797</xdr:rowOff>
    </xdr:from>
    <xdr:ext cx="405111" cy="259045"/>
    <xdr:sp macro="" textlink="">
      <xdr:nvSpPr>
        <xdr:cNvPr id="60" name="【図書館】&#10;有形固定資産減価償却率最大値テキスト"/>
        <xdr:cNvSpPr txBox="1"/>
      </xdr:nvSpPr>
      <xdr:spPr>
        <a:xfrm>
          <a:off x="4724400" y="563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6</xdr:col>
      <xdr:colOff>422275</xdr:colOff>
      <xdr:row>34</xdr:row>
      <xdr:rowOff>26670</xdr:rowOff>
    </xdr:from>
    <xdr:to>
      <xdr:col>6</xdr:col>
      <xdr:colOff>600075</xdr:colOff>
      <xdr:row>34</xdr:row>
      <xdr:rowOff>26670</xdr:rowOff>
    </xdr:to>
    <xdr:cxnSp macro="">
      <xdr:nvCxnSpPr>
        <xdr:cNvPr id="61" name="直線コネクタ 60"/>
        <xdr:cNvCxnSpPr/>
      </xdr:nvCxnSpPr>
      <xdr:spPr>
        <a:xfrm>
          <a:off x="4546600" y="585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67327</xdr:rowOff>
    </xdr:from>
    <xdr:ext cx="405111" cy="259045"/>
    <xdr:sp macro="" textlink="">
      <xdr:nvSpPr>
        <xdr:cNvPr id="62" name="【図書館】&#10;有形固定資産減価償却率平均値テキスト"/>
        <xdr:cNvSpPr txBox="1"/>
      </xdr:nvSpPr>
      <xdr:spPr>
        <a:xfrm>
          <a:off x="4724400" y="6410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44450</xdr:rowOff>
    </xdr:from>
    <xdr:to>
      <xdr:col>6</xdr:col>
      <xdr:colOff>561975</xdr:colOff>
      <xdr:row>38</xdr:row>
      <xdr:rowOff>146050</xdr:rowOff>
    </xdr:to>
    <xdr:sp macro="" textlink="">
      <xdr:nvSpPr>
        <xdr:cNvPr id="63" name="フローチャート : 判断 62"/>
        <xdr:cNvSpPr/>
      </xdr:nvSpPr>
      <xdr:spPr>
        <a:xfrm>
          <a:off x="4584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80645</xdr:rowOff>
    </xdr:from>
    <xdr:to>
      <xdr:col>6</xdr:col>
      <xdr:colOff>561975</xdr:colOff>
      <xdr:row>39</xdr:row>
      <xdr:rowOff>10795</xdr:rowOff>
    </xdr:to>
    <xdr:sp macro="" textlink="">
      <xdr:nvSpPr>
        <xdr:cNvPr id="69" name="円/楕円 68"/>
        <xdr:cNvSpPr/>
      </xdr:nvSpPr>
      <xdr:spPr>
        <a:xfrm>
          <a:off x="45847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59072</xdr:rowOff>
    </xdr:from>
    <xdr:ext cx="405111" cy="259045"/>
    <xdr:sp macro="" textlink="">
      <xdr:nvSpPr>
        <xdr:cNvPr id="70" name="【図書館】&#10;有形固定資産減価償却率該当値テキスト"/>
        <xdr:cNvSpPr txBox="1"/>
      </xdr:nvSpPr>
      <xdr:spPr>
        <a:xfrm>
          <a:off x="4724400"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2" name="直線コネクタ 8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3" name="テキスト ボックス 8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4" name="直線コネクタ 8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5" name="テキスト ボックス 8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6" name="直線コネクタ 8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7" name="テキスト ボックス 8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8" name="直線コネクタ 8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9" name="テキスト ボックス 8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0" name="直線コネクタ 8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1" name="テキスト ボックス 9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2" name="直線コネクタ 9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3" name="テキスト ボックス 9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6"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133350</xdr:rowOff>
    </xdr:from>
    <xdr:to>
      <xdr:col>15</xdr:col>
      <xdr:colOff>180340</xdr:colOff>
      <xdr:row>42</xdr:row>
      <xdr:rowOff>157843</xdr:rowOff>
    </xdr:to>
    <xdr:cxnSp macro="">
      <xdr:nvCxnSpPr>
        <xdr:cNvPr id="97" name="直線コネクタ 96"/>
        <xdr:cNvCxnSpPr/>
      </xdr:nvCxnSpPr>
      <xdr:spPr>
        <a:xfrm flipV="1">
          <a:off x="10476865" y="57912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161670</xdr:rowOff>
    </xdr:from>
    <xdr:ext cx="469744" cy="259045"/>
    <xdr:sp macro="" textlink="">
      <xdr:nvSpPr>
        <xdr:cNvPr id="98" name="【図書館】&#10;一人当たり面積最小値テキスト"/>
        <xdr:cNvSpPr txBox="1"/>
      </xdr:nvSpPr>
      <xdr:spPr>
        <a:xfrm>
          <a:off x="10566400" y="73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157843</xdr:rowOff>
    </xdr:from>
    <xdr:to>
      <xdr:col>15</xdr:col>
      <xdr:colOff>269875</xdr:colOff>
      <xdr:row>42</xdr:row>
      <xdr:rowOff>157843</xdr:rowOff>
    </xdr:to>
    <xdr:cxnSp macro="">
      <xdr:nvCxnSpPr>
        <xdr:cNvPr id="99" name="直線コネクタ 98"/>
        <xdr:cNvCxnSpPr/>
      </xdr:nvCxnSpPr>
      <xdr:spPr>
        <a:xfrm>
          <a:off x="10388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80027</xdr:rowOff>
    </xdr:from>
    <xdr:ext cx="469744" cy="259045"/>
    <xdr:sp macro="" textlink="">
      <xdr:nvSpPr>
        <xdr:cNvPr id="100" name="【図書館】&#10;一人当たり面積最大値テキスト"/>
        <xdr:cNvSpPr txBox="1"/>
      </xdr:nvSpPr>
      <xdr:spPr>
        <a:xfrm>
          <a:off x="10566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15</xdr:col>
      <xdr:colOff>92075</xdr:colOff>
      <xdr:row>33</xdr:row>
      <xdr:rowOff>133350</xdr:rowOff>
    </xdr:from>
    <xdr:to>
      <xdr:col>15</xdr:col>
      <xdr:colOff>269875</xdr:colOff>
      <xdr:row>33</xdr:row>
      <xdr:rowOff>133350</xdr:rowOff>
    </xdr:to>
    <xdr:cxnSp macro="">
      <xdr:nvCxnSpPr>
        <xdr:cNvPr id="101" name="直線コネクタ 100"/>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109962</xdr:rowOff>
    </xdr:from>
    <xdr:ext cx="469744" cy="259045"/>
    <xdr:sp macro="" textlink="">
      <xdr:nvSpPr>
        <xdr:cNvPr id="102" name="【図書館】&#10;一人当たり面積平均値テキスト"/>
        <xdr:cNvSpPr txBox="1"/>
      </xdr:nvSpPr>
      <xdr:spPr>
        <a:xfrm>
          <a:off x="10566400" y="6796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131535</xdr:rowOff>
    </xdr:from>
    <xdr:to>
      <xdr:col>15</xdr:col>
      <xdr:colOff>231775</xdr:colOff>
      <xdr:row>40</xdr:row>
      <xdr:rowOff>61685</xdr:rowOff>
    </xdr:to>
    <xdr:sp macro="" textlink="">
      <xdr:nvSpPr>
        <xdr:cNvPr id="103" name="フローチャート : 判断 102"/>
        <xdr:cNvSpPr/>
      </xdr:nvSpPr>
      <xdr:spPr>
        <a:xfrm>
          <a:off x="104267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164193</xdr:rowOff>
    </xdr:from>
    <xdr:to>
      <xdr:col>15</xdr:col>
      <xdr:colOff>231775</xdr:colOff>
      <xdr:row>38</xdr:row>
      <xdr:rowOff>94343</xdr:rowOff>
    </xdr:to>
    <xdr:sp macro="" textlink="">
      <xdr:nvSpPr>
        <xdr:cNvPr id="109" name="円/楕円 108"/>
        <xdr:cNvSpPr/>
      </xdr:nvSpPr>
      <xdr:spPr>
        <a:xfrm>
          <a:off x="104267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15620</xdr:rowOff>
    </xdr:from>
    <xdr:ext cx="469744" cy="259045"/>
    <xdr:sp macro="" textlink="">
      <xdr:nvSpPr>
        <xdr:cNvPr id="110" name="【図書館】&#10;一人当たり面積該当値テキスト"/>
        <xdr:cNvSpPr txBox="1"/>
      </xdr:nvSpPr>
      <xdr:spPr>
        <a:xfrm>
          <a:off x="10566400" y="635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1" name="正方形/長方形 110"/>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8" name="正方形/長方形 117"/>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1" name="テキスト ボックス 12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3" name="テキスト ボックス 12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1" name="テキスト ボックス 13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4"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15240</xdr:rowOff>
    </xdr:from>
    <xdr:to>
      <xdr:col>6</xdr:col>
      <xdr:colOff>510540</xdr:colOff>
      <xdr:row>63</xdr:row>
      <xdr:rowOff>41910</xdr:rowOff>
    </xdr:to>
    <xdr:cxnSp macro="">
      <xdr:nvCxnSpPr>
        <xdr:cNvPr id="135" name="直線コネクタ 134"/>
        <xdr:cNvCxnSpPr/>
      </xdr:nvCxnSpPr>
      <xdr:spPr>
        <a:xfrm flipV="1">
          <a:off x="4634865" y="96164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45737</xdr:rowOff>
    </xdr:from>
    <xdr:ext cx="405111" cy="259045"/>
    <xdr:sp macro="" textlink="">
      <xdr:nvSpPr>
        <xdr:cNvPr id="136" name="【体育館・プール】&#10;有形固定資産減価償却率最小値テキスト"/>
        <xdr:cNvSpPr txBox="1"/>
      </xdr:nvSpPr>
      <xdr:spPr>
        <a:xfrm>
          <a:off x="4724400"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422275</xdr:colOff>
      <xdr:row>63</xdr:row>
      <xdr:rowOff>41910</xdr:rowOff>
    </xdr:from>
    <xdr:to>
      <xdr:col>6</xdr:col>
      <xdr:colOff>600075</xdr:colOff>
      <xdr:row>63</xdr:row>
      <xdr:rowOff>41910</xdr:rowOff>
    </xdr:to>
    <xdr:cxnSp macro="">
      <xdr:nvCxnSpPr>
        <xdr:cNvPr id="137" name="直線コネクタ 136"/>
        <xdr:cNvCxnSpPr/>
      </xdr:nvCxnSpPr>
      <xdr:spPr>
        <a:xfrm>
          <a:off x="4546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133367</xdr:rowOff>
    </xdr:from>
    <xdr:ext cx="405111" cy="259045"/>
    <xdr:sp macro="" textlink="">
      <xdr:nvSpPr>
        <xdr:cNvPr id="138" name="【体育館・プール】&#10;有形固定資産減価償却率最大値テキスト"/>
        <xdr:cNvSpPr txBox="1"/>
      </xdr:nvSpPr>
      <xdr:spPr>
        <a:xfrm>
          <a:off x="47244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56</xdr:row>
      <xdr:rowOff>15240</xdr:rowOff>
    </xdr:from>
    <xdr:to>
      <xdr:col>6</xdr:col>
      <xdr:colOff>600075</xdr:colOff>
      <xdr:row>56</xdr:row>
      <xdr:rowOff>15240</xdr:rowOff>
    </xdr:to>
    <xdr:cxnSp macro="">
      <xdr:nvCxnSpPr>
        <xdr:cNvPr id="139" name="直線コネクタ 138"/>
        <xdr:cNvCxnSpPr/>
      </xdr:nvCxnSpPr>
      <xdr:spPr>
        <a:xfrm>
          <a:off x="4546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88282</xdr:rowOff>
    </xdr:from>
    <xdr:ext cx="405111" cy="259045"/>
    <xdr:sp macro="" textlink="">
      <xdr:nvSpPr>
        <xdr:cNvPr id="140" name="【体育館・プール】&#10;有形固定資産減価償却率平均値テキスト"/>
        <xdr:cNvSpPr txBox="1"/>
      </xdr:nvSpPr>
      <xdr:spPr>
        <a:xfrm>
          <a:off x="4724400" y="1020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65405</xdr:rowOff>
    </xdr:from>
    <xdr:to>
      <xdr:col>6</xdr:col>
      <xdr:colOff>561975</xdr:colOff>
      <xdr:row>60</xdr:row>
      <xdr:rowOff>167005</xdr:rowOff>
    </xdr:to>
    <xdr:sp macro="" textlink="">
      <xdr:nvSpPr>
        <xdr:cNvPr id="141" name="フローチャート : 判断 140"/>
        <xdr:cNvSpPr/>
      </xdr:nvSpPr>
      <xdr:spPr>
        <a:xfrm>
          <a:off x="4584700" y="1035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62</xdr:row>
      <xdr:rowOff>19685</xdr:rowOff>
    </xdr:from>
    <xdr:to>
      <xdr:col>6</xdr:col>
      <xdr:colOff>561975</xdr:colOff>
      <xdr:row>62</xdr:row>
      <xdr:rowOff>121285</xdr:rowOff>
    </xdr:to>
    <xdr:sp macro="" textlink="">
      <xdr:nvSpPr>
        <xdr:cNvPr id="147" name="円/楕円 146"/>
        <xdr:cNvSpPr/>
      </xdr:nvSpPr>
      <xdr:spPr>
        <a:xfrm>
          <a:off x="45847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169562</xdr:rowOff>
    </xdr:from>
    <xdr:ext cx="405111" cy="259045"/>
    <xdr:sp macro="" textlink="">
      <xdr:nvSpPr>
        <xdr:cNvPr id="148" name="【体育館・プール】&#10;有形固定資産減価償却率該当値テキスト"/>
        <xdr:cNvSpPr txBox="1"/>
      </xdr:nvSpPr>
      <xdr:spPr>
        <a:xfrm>
          <a:off x="4724400"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9" name="正方形/長方形 14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6" name="正方形/長方形 15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9" name="直線コネクタ 15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0" name="テキスト ボックス 15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1" name="直線コネクタ 16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2" name="テキスト ボックス 16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3" name="直線コネクタ 16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4" name="テキスト ボックス 16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5" name="直線コネクタ 16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6" name="テキスト ボックス 16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8" name="テキスト ボックス 16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9"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91440</xdr:rowOff>
    </xdr:from>
    <xdr:to>
      <xdr:col>15</xdr:col>
      <xdr:colOff>180340</xdr:colOff>
      <xdr:row>63</xdr:row>
      <xdr:rowOff>80010</xdr:rowOff>
    </xdr:to>
    <xdr:cxnSp macro="">
      <xdr:nvCxnSpPr>
        <xdr:cNvPr id="170" name="直線コネクタ 169"/>
        <xdr:cNvCxnSpPr/>
      </xdr:nvCxnSpPr>
      <xdr:spPr>
        <a:xfrm flipV="1">
          <a:off x="10476865" y="969264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83837</xdr:rowOff>
    </xdr:from>
    <xdr:ext cx="469744" cy="259045"/>
    <xdr:sp macro="" textlink="">
      <xdr:nvSpPr>
        <xdr:cNvPr id="171" name="【体育館・プール】&#10;一人当たり面積最小値テキスト"/>
        <xdr:cNvSpPr txBox="1"/>
      </xdr:nvSpPr>
      <xdr:spPr>
        <a:xfrm>
          <a:off x="105664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63</xdr:row>
      <xdr:rowOff>80010</xdr:rowOff>
    </xdr:from>
    <xdr:to>
      <xdr:col>15</xdr:col>
      <xdr:colOff>269875</xdr:colOff>
      <xdr:row>63</xdr:row>
      <xdr:rowOff>80010</xdr:rowOff>
    </xdr:to>
    <xdr:cxnSp macro="">
      <xdr:nvCxnSpPr>
        <xdr:cNvPr id="172" name="直線コネクタ 171"/>
        <xdr:cNvCxnSpPr/>
      </xdr:nvCxnSpPr>
      <xdr:spPr>
        <a:xfrm>
          <a:off x="10388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38117</xdr:rowOff>
    </xdr:from>
    <xdr:ext cx="469744" cy="259045"/>
    <xdr:sp macro="" textlink="">
      <xdr:nvSpPr>
        <xdr:cNvPr id="173" name="【体育館・プール】&#10;一人当たり面積最大値テキスト"/>
        <xdr:cNvSpPr txBox="1"/>
      </xdr:nvSpPr>
      <xdr:spPr>
        <a:xfrm>
          <a:off x="105664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0.560</a:t>
          </a:r>
          <a:endParaRPr kumimoji="1" lang="ja-JP" altLang="en-US" sz="1000" b="1">
            <a:latin typeface="ＭＳ Ｐゴシック"/>
          </a:endParaRPr>
        </a:p>
      </xdr:txBody>
    </xdr:sp>
    <xdr:clientData/>
  </xdr:oneCellAnchor>
  <xdr:twoCellAnchor>
    <xdr:from>
      <xdr:col>15</xdr:col>
      <xdr:colOff>92075</xdr:colOff>
      <xdr:row>56</xdr:row>
      <xdr:rowOff>91440</xdr:rowOff>
    </xdr:from>
    <xdr:to>
      <xdr:col>15</xdr:col>
      <xdr:colOff>269875</xdr:colOff>
      <xdr:row>56</xdr:row>
      <xdr:rowOff>91440</xdr:rowOff>
    </xdr:to>
    <xdr:cxnSp macro="">
      <xdr:nvCxnSpPr>
        <xdr:cNvPr id="174" name="直線コネクタ 173"/>
        <xdr:cNvCxnSpPr/>
      </xdr:nvCxnSpPr>
      <xdr:spPr>
        <a:xfrm>
          <a:off x="10388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72661</xdr:rowOff>
    </xdr:from>
    <xdr:ext cx="469744" cy="259045"/>
    <xdr:sp macro="" textlink="">
      <xdr:nvSpPr>
        <xdr:cNvPr id="175" name="【体育館・プール】&#10;一人当たり面積平均値テキスト"/>
        <xdr:cNvSpPr txBox="1"/>
      </xdr:nvSpPr>
      <xdr:spPr>
        <a:xfrm>
          <a:off x="10566400" y="10188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49784</xdr:rowOff>
    </xdr:from>
    <xdr:to>
      <xdr:col>15</xdr:col>
      <xdr:colOff>231775</xdr:colOff>
      <xdr:row>60</xdr:row>
      <xdr:rowOff>151384</xdr:rowOff>
    </xdr:to>
    <xdr:sp macro="" textlink="">
      <xdr:nvSpPr>
        <xdr:cNvPr id="176" name="フローチャート : 判断 175"/>
        <xdr:cNvSpPr/>
      </xdr:nvSpPr>
      <xdr:spPr>
        <a:xfrm>
          <a:off x="10426700" y="103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62</xdr:row>
      <xdr:rowOff>1778</xdr:rowOff>
    </xdr:from>
    <xdr:to>
      <xdr:col>15</xdr:col>
      <xdr:colOff>231775</xdr:colOff>
      <xdr:row>62</xdr:row>
      <xdr:rowOff>103378</xdr:rowOff>
    </xdr:to>
    <xdr:sp macro="" textlink="">
      <xdr:nvSpPr>
        <xdr:cNvPr id="182" name="円/楕円 181"/>
        <xdr:cNvSpPr/>
      </xdr:nvSpPr>
      <xdr:spPr>
        <a:xfrm>
          <a:off x="104267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151655</xdr:rowOff>
    </xdr:from>
    <xdr:ext cx="469744" cy="259045"/>
    <xdr:sp macro="" textlink="">
      <xdr:nvSpPr>
        <xdr:cNvPr id="183" name="【体育館・プール】&#10;一人当たり面積該当値テキスト"/>
        <xdr:cNvSpPr txBox="1"/>
      </xdr:nvSpPr>
      <xdr:spPr>
        <a:xfrm>
          <a:off x="10566400" y="1061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4" name="正方形/長方形 183"/>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5" name="正方形/長方形 184"/>
        <xdr:cNvSpPr/>
      </xdr:nvSpPr>
      <xdr:spPr>
        <a:xfrm>
          <a:off x="889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6" name="正方形/長方形 185"/>
        <xdr:cNvSpPr/>
      </xdr:nvSpPr>
      <xdr:spPr>
        <a:xfrm>
          <a:off x="889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7" name="正方形/長方形 18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8" name="正方形/長方形 18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9" name="正方形/長方形 18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0" name="正方形/長方形 18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1" name="正方形/長方形 190"/>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2" name="テキスト ボックス 19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3" name="直線コネクタ 19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4" name="テキスト ボックス 19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5" name="直線コネクタ 19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6" name="テキスト ボックス 19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7" name="直線コネクタ 19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8" name="テキスト ボックス 19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9" name="直線コネクタ 19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0" name="テキスト ボックス 19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1" name="直線コネクタ 20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2" name="テキスト ボックス 20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3" name="直線コネクタ 20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4" name="テキスト ボックス 20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6" name="テキスト ボックス 20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7"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30480</xdr:rowOff>
    </xdr:from>
    <xdr:to>
      <xdr:col>6</xdr:col>
      <xdr:colOff>510540</xdr:colOff>
      <xdr:row>85</xdr:row>
      <xdr:rowOff>72389</xdr:rowOff>
    </xdr:to>
    <xdr:cxnSp macro="">
      <xdr:nvCxnSpPr>
        <xdr:cNvPr id="208" name="直線コネクタ 207"/>
        <xdr:cNvCxnSpPr/>
      </xdr:nvCxnSpPr>
      <xdr:spPr>
        <a:xfrm flipV="1">
          <a:off x="4634865" y="132321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76216</xdr:rowOff>
    </xdr:from>
    <xdr:ext cx="405111" cy="259045"/>
    <xdr:sp macro="" textlink="">
      <xdr:nvSpPr>
        <xdr:cNvPr id="209" name="【福祉施設】&#10;有形固定資産減価償却率最小値テキスト"/>
        <xdr:cNvSpPr txBox="1"/>
      </xdr:nvSpPr>
      <xdr:spPr>
        <a:xfrm>
          <a:off x="4724400"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422275</xdr:colOff>
      <xdr:row>85</xdr:row>
      <xdr:rowOff>72389</xdr:rowOff>
    </xdr:from>
    <xdr:to>
      <xdr:col>6</xdr:col>
      <xdr:colOff>600075</xdr:colOff>
      <xdr:row>85</xdr:row>
      <xdr:rowOff>72389</xdr:rowOff>
    </xdr:to>
    <xdr:cxnSp macro="">
      <xdr:nvCxnSpPr>
        <xdr:cNvPr id="210" name="直線コネクタ 209"/>
        <xdr:cNvCxnSpPr/>
      </xdr:nvCxnSpPr>
      <xdr:spPr>
        <a:xfrm>
          <a:off x="4546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148607</xdr:rowOff>
    </xdr:from>
    <xdr:ext cx="405111" cy="259045"/>
    <xdr:sp macro="" textlink="">
      <xdr:nvSpPr>
        <xdr:cNvPr id="211" name="【福祉施設】&#10;有形固定資産減価償却率最大値テキスト"/>
        <xdr:cNvSpPr txBox="1"/>
      </xdr:nvSpPr>
      <xdr:spPr>
        <a:xfrm>
          <a:off x="47244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72.7</a:t>
          </a:r>
          <a:endParaRPr kumimoji="1" lang="ja-JP" altLang="en-US" sz="1000" b="1">
            <a:latin typeface="ＭＳ Ｐゴシック"/>
          </a:endParaRPr>
        </a:p>
      </xdr:txBody>
    </xdr:sp>
    <xdr:clientData/>
  </xdr:oneCellAnchor>
  <xdr:twoCellAnchor>
    <xdr:from>
      <xdr:col>6</xdr:col>
      <xdr:colOff>422275</xdr:colOff>
      <xdr:row>77</xdr:row>
      <xdr:rowOff>30480</xdr:rowOff>
    </xdr:from>
    <xdr:to>
      <xdr:col>6</xdr:col>
      <xdr:colOff>600075</xdr:colOff>
      <xdr:row>77</xdr:row>
      <xdr:rowOff>30480</xdr:rowOff>
    </xdr:to>
    <xdr:cxnSp macro="">
      <xdr:nvCxnSpPr>
        <xdr:cNvPr id="212" name="直線コネクタ 211"/>
        <xdr:cNvCxnSpPr/>
      </xdr:nvCxnSpPr>
      <xdr:spPr>
        <a:xfrm>
          <a:off x="4546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106697</xdr:rowOff>
    </xdr:from>
    <xdr:ext cx="405111" cy="259045"/>
    <xdr:sp macro="" textlink="">
      <xdr:nvSpPr>
        <xdr:cNvPr id="213" name="【福祉施設】&#10;有形固定資産減価償却率平均値テキスト"/>
        <xdr:cNvSpPr txBox="1"/>
      </xdr:nvSpPr>
      <xdr:spPr>
        <a:xfrm>
          <a:off x="47244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128270</xdr:rowOff>
    </xdr:from>
    <xdr:to>
      <xdr:col>6</xdr:col>
      <xdr:colOff>561975</xdr:colOff>
      <xdr:row>83</xdr:row>
      <xdr:rowOff>58420</xdr:rowOff>
    </xdr:to>
    <xdr:sp macro="" textlink="">
      <xdr:nvSpPr>
        <xdr:cNvPr id="214" name="フローチャート : 判断 213"/>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105411</xdr:rowOff>
    </xdr:from>
    <xdr:to>
      <xdr:col>6</xdr:col>
      <xdr:colOff>561975</xdr:colOff>
      <xdr:row>79</xdr:row>
      <xdr:rowOff>35561</xdr:rowOff>
    </xdr:to>
    <xdr:sp macro="" textlink="">
      <xdr:nvSpPr>
        <xdr:cNvPr id="220" name="円/楕円 219"/>
        <xdr:cNvSpPr/>
      </xdr:nvSpPr>
      <xdr:spPr>
        <a:xfrm>
          <a:off x="458470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128288</xdr:rowOff>
    </xdr:from>
    <xdr:ext cx="405111" cy="259045"/>
    <xdr:sp macro="" textlink="">
      <xdr:nvSpPr>
        <xdr:cNvPr id="221" name="【福祉施設】&#10;有形固定資産減価償却率該当値テキスト"/>
        <xdr:cNvSpPr txBox="1"/>
      </xdr:nvSpPr>
      <xdr:spPr>
        <a:xfrm>
          <a:off x="4724400"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2" name="正方形/長方形 22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9" name="正方形/長方形 228"/>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2" name="直線コネクタ 2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3" name="テキスト ボックス 2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4" name="直線コネクタ 2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5" name="テキスト ボックス 2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6" name="直線コネクタ 2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7" name="テキスト ボックス 2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8" name="直線コネクタ 2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9" name="テキスト ボックス 2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0" name="直線コネクタ 2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1" name="テキスト ボックス 2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4"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83820</xdr:rowOff>
    </xdr:from>
    <xdr:to>
      <xdr:col>15</xdr:col>
      <xdr:colOff>180340</xdr:colOff>
      <xdr:row>86</xdr:row>
      <xdr:rowOff>64770</xdr:rowOff>
    </xdr:to>
    <xdr:cxnSp macro="">
      <xdr:nvCxnSpPr>
        <xdr:cNvPr id="245" name="直線コネクタ 244"/>
        <xdr:cNvCxnSpPr/>
      </xdr:nvCxnSpPr>
      <xdr:spPr>
        <a:xfrm flipV="1">
          <a:off x="10476865" y="1328547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68597</xdr:rowOff>
    </xdr:from>
    <xdr:ext cx="469744" cy="259045"/>
    <xdr:sp macro="" textlink="">
      <xdr:nvSpPr>
        <xdr:cNvPr id="246" name="【福祉施設】&#10;一人当たり面積最小値テキスト"/>
        <xdr:cNvSpPr txBox="1"/>
      </xdr:nvSpPr>
      <xdr:spPr>
        <a:xfrm>
          <a:off x="10566400"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15</xdr:col>
      <xdr:colOff>92075</xdr:colOff>
      <xdr:row>86</xdr:row>
      <xdr:rowOff>64770</xdr:rowOff>
    </xdr:from>
    <xdr:to>
      <xdr:col>15</xdr:col>
      <xdr:colOff>269875</xdr:colOff>
      <xdr:row>86</xdr:row>
      <xdr:rowOff>64770</xdr:rowOff>
    </xdr:to>
    <xdr:cxnSp macro="">
      <xdr:nvCxnSpPr>
        <xdr:cNvPr id="247" name="直線コネクタ 246"/>
        <xdr:cNvCxnSpPr/>
      </xdr:nvCxnSpPr>
      <xdr:spPr>
        <a:xfrm>
          <a:off x="10388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30497</xdr:rowOff>
    </xdr:from>
    <xdr:ext cx="469744" cy="259045"/>
    <xdr:sp macro="" textlink="">
      <xdr:nvSpPr>
        <xdr:cNvPr id="248" name="【福祉施設】&#10;一人当たり面積最大値テキスト"/>
        <xdr:cNvSpPr txBox="1"/>
      </xdr:nvSpPr>
      <xdr:spPr>
        <a:xfrm>
          <a:off x="105664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0.413</a:t>
          </a:r>
          <a:endParaRPr kumimoji="1" lang="ja-JP" altLang="en-US" sz="1000" b="1">
            <a:latin typeface="ＭＳ Ｐゴシック"/>
          </a:endParaRPr>
        </a:p>
      </xdr:txBody>
    </xdr:sp>
    <xdr:clientData/>
  </xdr:oneCellAnchor>
  <xdr:twoCellAnchor>
    <xdr:from>
      <xdr:col>15</xdr:col>
      <xdr:colOff>92075</xdr:colOff>
      <xdr:row>77</xdr:row>
      <xdr:rowOff>83820</xdr:rowOff>
    </xdr:from>
    <xdr:to>
      <xdr:col>15</xdr:col>
      <xdr:colOff>269875</xdr:colOff>
      <xdr:row>77</xdr:row>
      <xdr:rowOff>83820</xdr:rowOff>
    </xdr:to>
    <xdr:cxnSp macro="">
      <xdr:nvCxnSpPr>
        <xdr:cNvPr id="249" name="直線コネクタ 248"/>
        <xdr:cNvCxnSpPr/>
      </xdr:nvCxnSpPr>
      <xdr:spPr>
        <a:xfrm>
          <a:off x="10388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151147</xdr:rowOff>
    </xdr:from>
    <xdr:ext cx="469744" cy="259045"/>
    <xdr:sp macro="" textlink="">
      <xdr:nvSpPr>
        <xdr:cNvPr id="250" name="【福祉施設】&#10;一人当たり面積平均値テキスト"/>
        <xdr:cNvSpPr txBox="1"/>
      </xdr:nvSpPr>
      <xdr:spPr>
        <a:xfrm>
          <a:off x="10566400" y="14038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128270</xdr:rowOff>
    </xdr:from>
    <xdr:to>
      <xdr:col>15</xdr:col>
      <xdr:colOff>231775</xdr:colOff>
      <xdr:row>83</xdr:row>
      <xdr:rowOff>58420</xdr:rowOff>
    </xdr:to>
    <xdr:sp macro="" textlink="">
      <xdr:nvSpPr>
        <xdr:cNvPr id="251" name="フローチャート : 判断 250"/>
        <xdr:cNvSpPr/>
      </xdr:nvSpPr>
      <xdr:spPr>
        <a:xfrm>
          <a:off x="10426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86</xdr:row>
      <xdr:rowOff>13970</xdr:rowOff>
    </xdr:from>
    <xdr:to>
      <xdr:col>15</xdr:col>
      <xdr:colOff>231775</xdr:colOff>
      <xdr:row>86</xdr:row>
      <xdr:rowOff>115570</xdr:rowOff>
    </xdr:to>
    <xdr:sp macro="" textlink="">
      <xdr:nvSpPr>
        <xdr:cNvPr id="257" name="円/楕円 256"/>
        <xdr:cNvSpPr/>
      </xdr:nvSpPr>
      <xdr:spPr>
        <a:xfrm>
          <a:off x="104267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100347</xdr:rowOff>
    </xdr:from>
    <xdr:ext cx="469744" cy="259045"/>
    <xdr:sp macro="" textlink="">
      <xdr:nvSpPr>
        <xdr:cNvPr id="258" name="【福祉施設】&#10;一人当たり面積該当値テキスト"/>
        <xdr:cNvSpPr txBox="1"/>
      </xdr:nvSpPr>
      <xdr:spPr>
        <a:xfrm>
          <a:off x="10566400" y="1467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9" name="正方形/長方形 25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0" name="正方形/長方形 2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1" name="正方形/長方形 2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2" name="正方形/長方形 2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3" name="正方形/長方形 2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4" name="正方形/長方形 2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5" name="正方形/長方形 2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6" name="正方形/長方形 265"/>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7" name="テキスト ボックス 2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8" name="直線コネクタ 2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69" name="直線コネクタ 26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70" name="テキスト ボックス 269"/>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1" name="直線コネクタ 27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2" name="テキスト ボックス 27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3" name="直線コネクタ 27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4" name="テキスト ボックス 27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5" name="直線コネクタ 27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76" name="テキスト ボックス 27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77" name="直線コネクタ 27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78" name="テキスト ボックス 27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9" name="直線コネクタ 27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0" name="テキスト ボックス 27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1"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80011</xdr:rowOff>
    </xdr:from>
    <xdr:to>
      <xdr:col>6</xdr:col>
      <xdr:colOff>510540</xdr:colOff>
      <xdr:row>108</xdr:row>
      <xdr:rowOff>152400</xdr:rowOff>
    </xdr:to>
    <xdr:cxnSp macro="">
      <xdr:nvCxnSpPr>
        <xdr:cNvPr id="282" name="直線コネクタ 281"/>
        <xdr:cNvCxnSpPr/>
      </xdr:nvCxnSpPr>
      <xdr:spPr>
        <a:xfrm flipV="1">
          <a:off x="4634865" y="170535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156227</xdr:rowOff>
    </xdr:from>
    <xdr:ext cx="340478" cy="259045"/>
    <xdr:sp macro="" textlink="">
      <xdr:nvSpPr>
        <xdr:cNvPr id="283" name="【市民会館】&#10;有形固定資産減価償却率最小値テキスト"/>
        <xdr:cNvSpPr txBox="1"/>
      </xdr:nvSpPr>
      <xdr:spPr>
        <a:xfrm>
          <a:off x="47244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422275</xdr:colOff>
      <xdr:row>108</xdr:row>
      <xdr:rowOff>152400</xdr:rowOff>
    </xdr:from>
    <xdr:to>
      <xdr:col>6</xdr:col>
      <xdr:colOff>600075</xdr:colOff>
      <xdr:row>108</xdr:row>
      <xdr:rowOff>152400</xdr:rowOff>
    </xdr:to>
    <xdr:cxnSp macro="">
      <xdr:nvCxnSpPr>
        <xdr:cNvPr id="284" name="直線コネクタ 283"/>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26688</xdr:rowOff>
    </xdr:from>
    <xdr:ext cx="405111" cy="259045"/>
    <xdr:sp macro="" textlink="">
      <xdr:nvSpPr>
        <xdr:cNvPr id="285" name="【市民会館】&#10;有形固定資産減価償却率最大値テキスト"/>
        <xdr:cNvSpPr txBox="1"/>
      </xdr:nvSpPr>
      <xdr:spPr>
        <a:xfrm>
          <a:off x="4724400" y="1682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a:t>
          </a:r>
          <a:endParaRPr kumimoji="1" lang="ja-JP" altLang="en-US" sz="1000" b="1">
            <a:latin typeface="ＭＳ Ｐゴシック"/>
          </a:endParaRPr>
        </a:p>
      </xdr:txBody>
    </xdr:sp>
    <xdr:clientData/>
  </xdr:oneCellAnchor>
  <xdr:twoCellAnchor>
    <xdr:from>
      <xdr:col>6</xdr:col>
      <xdr:colOff>422275</xdr:colOff>
      <xdr:row>99</xdr:row>
      <xdr:rowOff>80011</xdr:rowOff>
    </xdr:from>
    <xdr:to>
      <xdr:col>6</xdr:col>
      <xdr:colOff>600075</xdr:colOff>
      <xdr:row>99</xdr:row>
      <xdr:rowOff>80011</xdr:rowOff>
    </xdr:to>
    <xdr:cxnSp macro="">
      <xdr:nvCxnSpPr>
        <xdr:cNvPr id="286" name="直線コネクタ 285"/>
        <xdr:cNvCxnSpPr/>
      </xdr:nvCxnSpPr>
      <xdr:spPr>
        <a:xfrm>
          <a:off x="4546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164482</xdr:rowOff>
    </xdr:from>
    <xdr:ext cx="405111" cy="259045"/>
    <xdr:sp macro="" textlink="">
      <xdr:nvSpPr>
        <xdr:cNvPr id="287" name="【市民会館】&#10;有形固定資産減価償却率平均値テキスト"/>
        <xdr:cNvSpPr txBox="1"/>
      </xdr:nvSpPr>
      <xdr:spPr>
        <a:xfrm>
          <a:off x="4724400" y="1765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141605</xdr:rowOff>
    </xdr:from>
    <xdr:to>
      <xdr:col>6</xdr:col>
      <xdr:colOff>561975</xdr:colOff>
      <xdr:row>104</xdr:row>
      <xdr:rowOff>71755</xdr:rowOff>
    </xdr:to>
    <xdr:sp macro="" textlink="">
      <xdr:nvSpPr>
        <xdr:cNvPr id="288" name="フローチャート : 判断 287"/>
        <xdr:cNvSpPr/>
      </xdr:nvSpPr>
      <xdr:spPr>
        <a:xfrm>
          <a:off x="45847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9" name="テキスト ボックス 2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0" name="テキスト ボックス 2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1" name="テキスト ボックス 2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2" name="テキスト ボックス 2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3" name="テキスト ボックス 2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106</xdr:row>
      <xdr:rowOff>95886</xdr:rowOff>
    </xdr:from>
    <xdr:to>
      <xdr:col>6</xdr:col>
      <xdr:colOff>561975</xdr:colOff>
      <xdr:row>107</xdr:row>
      <xdr:rowOff>26036</xdr:rowOff>
    </xdr:to>
    <xdr:sp macro="" textlink="">
      <xdr:nvSpPr>
        <xdr:cNvPr id="294" name="円/楕円 293"/>
        <xdr:cNvSpPr/>
      </xdr:nvSpPr>
      <xdr:spPr>
        <a:xfrm>
          <a:off x="4584700" y="18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106</xdr:row>
      <xdr:rowOff>74313</xdr:rowOff>
    </xdr:from>
    <xdr:ext cx="405111" cy="259045"/>
    <xdr:sp macro="" textlink="">
      <xdr:nvSpPr>
        <xdr:cNvPr id="295" name="【市民会館】&#10;有形固定資産減価償却率該当値テキスト"/>
        <xdr:cNvSpPr txBox="1"/>
      </xdr:nvSpPr>
      <xdr:spPr>
        <a:xfrm>
          <a:off x="4724400" y="1824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6" name="正方形/長方形 295"/>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7" name="正方形/長方形 2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8" name="正方形/長方形 2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9" name="正方形/長方形 2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0" name="正方形/長方形 2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1" name="正方形/長方形 3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2" name="正方形/長方形 3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3" name="正方形/長方形 302"/>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4" name="テキスト ボックス 3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5" name="直線コネクタ 3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06" name="直線コネクタ 30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07" name="テキスト ボックス 30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08" name="直線コネクタ 30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09" name="テキスト ボックス 30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0" name="直線コネクタ 30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11" name="テキスト ボックス 31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12" name="直線コネクタ 31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13" name="テキスト ボックス 31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4" name="直線コネクタ 31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5" name="テキスト ボックス 31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16"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96774</xdr:rowOff>
    </xdr:from>
    <xdr:to>
      <xdr:col>15</xdr:col>
      <xdr:colOff>180340</xdr:colOff>
      <xdr:row>107</xdr:row>
      <xdr:rowOff>169926</xdr:rowOff>
    </xdr:to>
    <xdr:cxnSp macro="">
      <xdr:nvCxnSpPr>
        <xdr:cNvPr id="317" name="直線コネクタ 316"/>
        <xdr:cNvCxnSpPr/>
      </xdr:nvCxnSpPr>
      <xdr:spPr>
        <a:xfrm flipV="1">
          <a:off x="10476865" y="17241774"/>
          <a:ext cx="0"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2303</xdr:rowOff>
    </xdr:from>
    <xdr:ext cx="469744" cy="259045"/>
    <xdr:sp macro="" textlink="">
      <xdr:nvSpPr>
        <xdr:cNvPr id="318" name="【市民会館】&#10;一人当たり面積最小値テキスト"/>
        <xdr:cNvSpPr txBox="1"/>
      </xdr:nvSpPr>
      <xdr:spPr>
        <a:xfrm>
          <a:off x="10566400" y="185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107</xdr:row>
      <xdr:rowOff>169926</xdr:rowOff>
    </xdr:from>
    <xdr:to>
      <xdr:col>15</xdr:col>
      <xdr:colOff>269875</xdr:colOff>
      <xdr:row>107</xdr:row>
      <xdr:rowOff>169926</xdr:rowOff>
    </xdr:to>
    <xdr:cxnSp macro="">
      <xdr:nvCxnSpPr>
        <xdr:cNvPr id="319" name="直線コネクタ 318"/>
        <xdr:cNvCxnSpPr/>
      </xdr:nvCxnSpPr>
      <xdr:spPr>
        <a:xfrm>
          <a:off x="10388600" y="185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43451</xdr:rowOff>
    </xdr:from>
    <xdr:ext cx="469744" cy="259045"/>
    <xdr:sp macro="" textlink="">
      <xdr:nvSpPr>
        <xdr:cNvPr id="320" name="【市民会館】&#10;一人当たり面積最大値テキスト"/>
        <xdr:cNvSpPr txBox="1"/>
      </xdr:nvSpPr>
      <xdr:spPr>
        <a:xfrm>
          <a:off x="105664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0.591</a:t>
          </a:r>
          <a:endParaRPr kumimoji="1" lang="ja-JP" altLang="en-US" sz="1000" b="1">
            <a:latin typeface="ＭＳ Ｐゴシック"/>
          </a:endParaRPr>
        </a:p>
      </xdr:txBody>
    </xdr:sp>
    <xdr:clientData/>
  </xdr:oneCellAnchor>
  <xdr:twoCellAnchor>
    <xdr:from>
      <xdr:col>15</xdr:col>
      <xdr:colOff>92075</xdr:colOff>
      <xdr:row>100</xdr:row>
      <xdr:rowOff>96774</xdr:rowOff>
    </xdr:from>
    <xdr:to>
      <xdr:col>15</xdr:col>
      <xdr:colOff>269875</xdr:colOff>
      <xdr:row>100</xdr:row>
      <xdr:rowOff>96774</xdr:rowOff>
    </xdr:to>
    <xdr:cxnSp macro="">
      <xdr:nvCxnSpPr>
        <xdr:cNvPr id="321" name="直線コネクタ 320"/>
        <xdr:cNvCxnSpPr/>
      </xdr:nvCxnSpPr>
      <xdr:spPr>
        <a:xfrm>
          <a:off x="10388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2557</xdr:rowOff>
    </xdr:from>
    <xdr:ext cx="469744" cy="259045"/>
    <xdr:sp macro="" textlink="">
      <xdr:nvSpPr>
        <xdr:cNvPr id="322" name="【市民会館】&#10;一人当たり面積平均値テキスト"/>
        <xdr:cNvSpPr txBox="1"/>
      </xdr:nvSpPr>
      <xdr:spPr>
        <a:xfrm>
          <a:off x="10566400" y="17833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0.245</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151130</xdr:rowOff>
    </xdr:from>
    <xdr:to>
      <xdr:col>15</xdr:col>
      <xdr:colOff>231775</xdr:colOff>
      <xdr:row>105</xdr:row>
      <xdr:rowOff>81280</xdr:rowOff>
    </xdr:to>
    <xdr:sp macro="" textlink="">
      <xdr:nvSpPr>
        <xdr:cNvPr id="323" name="フローチャート : 判断 322"/>
        <xdr:cNvSpPr/>
      </xdr:nvSpPr>
      <xdr:spPr>
        <a:xfrm>
          <a:off x="10426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4" name="テキスト ボックス 32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5" name="テキスト ボックス 32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6" name="テキスト ボックス 32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7" name="テキスト ボックス 32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8" name="テキスト ボックス 32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107</xdr:row>
      <xdr:rowOff>119126</xdr:rowOff>
    </xdr:from>
    <xdr:to>
      <xdr:col>15</xdr:col>
      <xdr:colOff>231775</xdr:colOff>
      <xdr:row>108</xdr:row>
      <xdr:rowOff>49276</xdr:rowOff>
    </xdr:to>
    <xdr:sp macro="" textlink="">
      <xdr:nvSpPr>
        <xdr:cNvPr id="329" name="円/楕円 328"/>
        <xdr:cNvSpPr/>
      </xdr:nvSpPr>
      <xdr:spPr>
        <a:xfrm>
          <a:off x="104267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34053</xdr:rowOff>
    </xdr:from>
    <xdr:ext cx="469744" cy="259045"/>
    <xdr:sp macro="" textlink="">
      <xdr:nvSpPr>
        <xdr:cNvPr id="330" name="【市民会館】&#10;一人当たり面積該当値テキスト"/>
        <xdr:cNvSpPr txBox="1"/>
      </xdr:nvSpPr>
      <xdr:spPr>
        <a:xfrm>
          <a:off x="10566400" y="1837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1" name="正方形/長方形 330"/>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2" name="正方形/長方形 3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3" name="正方形/長方形 3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4" name="正方形/長方形 3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5" name="正方形/長方形 3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6" name="正方形/長方形 3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7" name="正方形/長方形 3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38" name="正方形/長方形 337"/>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339" name="正方形/長方形 338"/>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228,908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46" name="正方形/長方形 345"/>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347" name="正方形/長方形 346"/>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8" name="正方形/長方形 3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9" name="正方形/長方形 3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0" name="正方形/長方形 3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1" name="正方形/長方形 3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2" name="正方形/長方形 3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3" name="正方形/長方形 3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4" name="正方形/長方形 353"/>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5" name="テキスト ボックス 3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6" name="直線コネクタ 3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7" name="テキスト ボックス 35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58" name="直線コネクタ 35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59" name="テキスト ボックス 35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60" name="直線コネクタ 35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61" name="テキスト ボックス 36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62" name="直線コネクタ 36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63" name="テキスト ボックス 36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64" name="直線コネクタ 36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65" name="テキスト ボックス 36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66" name="直線コネクタ 36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67" name="テキスト ボックス 36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68" name="直線コネクタ 36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69" name="テキスト ボックス 36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0" name="直線コネクタ 3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1" name="テキスト ボックス 37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2"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146957</xdr:rowOff>
    </xdr:from>
    <xdr:to>
      <xdr:col>23</xdr:col>
      <xdr:colOff>516889</xdr:colOff>
      <xdr:row>63</xdr:row>
      <xdr:rowOff>66947</xdr:rowOff>
    </xdr:to>
    <xdr:cxnSp macro="">
      <xdr:nvCxnSpPr>
        <xdr:cNvPr id="373" name="直線コネクタ 372"/>
        <xdr:cNvCxnSpPr/>
      </xdr:nvCxnSpPr>
      <xdr:spPr>
        <a:xfrm flipV="1">
          <a:off x="16318864" y="9405257"/>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70774</xdr:rowOff>
    </xdr:from>
    <xdr:ext cx="405111" cy="259045"/>
    <xdr:sp macro="" textlink="">
      <xdr:nvSpPr>
        <xdr:cNvPr id="374" name="【保健センター・保健所】&#10;有形固定資産減価償却率最小値テキスト"/>
        <xdr:cNvSpPr txBox="1"/>
      </xdr:nvSpPr>
      <xdr:spPr>
        <a:xfrm>
          <a:off x="16408400" y="10872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a:t>
          </a:r>
          <a:endParaRPr kumimoji="1" lang="ja-JP" altLang="en-US" sz="1000" b="1">
            <a:latin typeface="ＭＳ Ｐゴシック"/>
          </a:endParaRPr>
        </a:p>
      </xdr:txBody>
    </xdr:sp>
    <xdr:clientData/>
  </xdr:oneCellAnchor>
  <xdr:twoCellAnchor>
    <xdr:from>
      <xdr:col>23</xdr:col>
      <xdr:colOff>428625</xdr:colOff>
      <xdr:row>63</xdr:row>
      <xdr:rowOff>66947</xdr:rowOff>
    </xdr:from>
    <xdr:to>
      <xdr:col>23</xdr:col>
      <xdr:colOff>606425</xdr:colOff>
      <xdr:row>63</xdr:row>
      <xdr:rowOff>66947</xdr:rowOff>
    </xdr:to>
    <xdr:cxnSp macro="">
      <xdr:nvCxnSpPr>
        <xdr:cNvPr id="375" name="直線コネクタ 374"/>
        <xdr:cNvCxnSpPr/>
      </xdr:nvCxnSpPr>
      <xdr:spPr>
        <a:xfrm>
          <a:off x="16230600" y="1086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93634</xdr:rowOff>
    </xdr:from>
    <xdr:ext cx="405111" cy="259045"/>
    <xdr:sp macro="" textlink="">
      <xdr:nvSpPr>
        <xdr:cNvPr id="376" name="【保健センター・保健所】&#10;有形固定資産減価償却率最大値テキスト"/>
        <xdr:cNvSpPr txBox="1"/>
      </xdr:nvSpPr>
      <xdr:spPr>
        <a:xfrm>
          <a:off x="164084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23</xdr:col>
      <xdr:colOff>428625</xdr:colOff>
      <xdr:row>54</xdr:row>
      <xdr:rowOff>146957</xdr:rowOff>
    </xdr:from>
    <xdr:to>
      <xdr:col>23</xdr:col>
      <xdr:colOff>606425</xdr:colOff>
      <xdr:row>54</xdr:row>
      <xdr:rowOff>146957</xdr:rowOff>
    </xdr:to>
    <xdr:cxnSp macro="">
      <xdr:nvCxnSpPr>
        <xdr:cNvPr id="377" name="直線コネクタ 376"/>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14168</xdr:rowOff>
    </xdr:from>
    <xdr:ext cx="405111" cy="259045"/>
    <xdr:sp macro="" textlink="">
      <xdr:nvSpPr>
        <xdr:cNvPr id="378" name="【保健センター・保健所】&#10;有形固定資産減価償却率平均値テキスト"/>
        <xdr:cNvSpPr txBox="1"/>
      </xdr:nvSpPr>
      <xdr:spPr>
        <a:xfrm>
          <a:off x="16408400" y="101297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35741</xdr:rowOff>
    </xdr:from>
    <xdr:to>
      <xdr:col>23</xdr:col>
      <xdr:colOff>568325</xdr:colOff>
      <xdr:row>59</xdr:row>
      <xdr:rowOff>137341</xdr:rowOff>
    </xdr:to>
    <xdr:sp macro="" textlink="">
      <xdr:nvSpPr>
        <xdr:cNvPr id="379" name="フローチャート : 判断 378"/>
        <xdr:cNvSpPr/>
      </xdr:nvSpPr>
      <xdr:spPr>
        <a:xfrm>
          <a:off x="162687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0" name="テキスト ボックス 3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1" name="テキスト ボックス 3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2" name="テキスト ボックス 3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3" name="テキスト ボックス 3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4" name="テキスト ボックス 3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53703</xdr:rowOff>
    </xdr:from>
    <xdr:to>
      <xdr:col>23</xdr:col>
      <xdr:colOff>568325</xdr:colOff>
      <xdr:row>58</xdr:row>
      <xdr:rowOff>155303</xdr:rowOff>
    </xdr:to>
    <xdr:sp macro="" textlink="">
      <xdr:nvSpPr>
        <xdr:cNvPr id="385" name="円/楕円 384"/>
        <xdr:cNvSpPr/>
      </xdr:nvSpPr>
      <xdr:spPr>
        <a:xfrm>
          <a:off x="162687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76580</xdr:rowOff>
    </xdr:from>
    <xdr:ext cx="405111" cy="259045"/>
    <xdr:sp macro="" textlink="">
      <xdr:nvSpPr>
        <xdr:cNvPr id="386" name="【保健センター・保健所】&#10;有形固定資産減価償却率該当値テキスト"/>
        <xdr:cNvSpPr txBox="1"/>
      </xdr:nvSpPr>
      <xdr:spPr>
        <a:xfrm>
          <a:off x="16408400" y="9849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7" name="正方形/長方形 386"/>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8" name="正方形/長方形 3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9" name="正方形/長方形 3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0" name="正方形/長方形 3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1" name="正方形/長方形 3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2" name="正方形/長方形 3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3" name="正方形/長方形 3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4" name="正方形/長方形 393"/>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5" name="テキスト ボックス 3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6" name="直線コネクタ 3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97" name="直線コネクタ 39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98" name="テキスト ボックス 39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99" name="直線コネクタ 39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00" name="テキスト ボックス 39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01" name="直線コネクタ 40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02" name="テキスト ボックス 40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03" name="直線コネクタ 40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04" name="テキスト ボックス 40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5" name="直線コネクタ 40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6" name="テキスト ボックス 40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7"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36576</xdr:rowOff>
    </xdr:from>
    <xdr:to>
      <xdr:col>32</xdr:col>
      <xdr:colOff>186689</xdr:colOff>
      <xdr:row>63</xdr:row>
      <xdr:rowOff>125730</xdr:rowOff>
    </xdr:to>
    <xdr:cxnSp macro="">
      <xdr:nvCxnSpPr>
        <xdr:cNvPr id="408" name="直線コネクタ 407"/>
        <xdr:cNvCxnSpPr/>
      </xdr:nvCxnSpPr>
      <xdr:spPr>
        <a:xfrm flipV="1">
          <a:off x="22160864" y="9637776"/>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129557</xdr:rowOff>
    </xdr:from>
    <xdr:ext cx="469744" cy="259045"/>
    <xdr:sp macro="" textlink="">
      <xdr:nvSpPr>
        <xdr:cNvPr id="409" name="【保健センター・保健所】&#10;一人当たり面積最小値テキスト"/>
        <xdr:cNvSpPr txBox="1"/>
      </xdr:nvSpPr>
      <xdr:spPr>
        <a:xfrm>
          <a:off x="222504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63</xdr:row>
      <xdr:rowOff>125730</xdr:rowOff>
    </xdr:from>
    <xdr:to>
      <xdr:col>32</xdr:col>
      <xdr:colOff>276225</xdr:colOff>
      <xdr:row>63</xdr:row>
      <xdr:rowOff>125730</xdr:rowOff>
    </xdr:to>
    <xdr:cxnSp macro="">
      <xdr:nvCxnSpPr>
        <xdr:cNvPr id="410" name="直線コネクタ 409"/>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154703</xdr:rowOff>
    </xdr:from>
    <xdr:ext cx="469744" cy="259045"/>
    <xdr:sp macro="" textlink="">
      <xdr:nvSpPr>
        <xdr:cNvPr id="411" name="【保健センター・保健所】&#10;一人当たり面積最大値テキスト"/>
        <xdr:cNvSpPr txBox="1"/>
      </xdr:nvSpPr>
      <xdr:spPr>
        <a:xfrm>
          <a:off x="222504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0.292</a:t>
          </a:r>
          <a:endParaRPr kumimoji="1" lang="ja-JP" altLang="en-US" sz="1000" b="1">
            <a:latin typeface="ＭＳ Ｐゴシック"/>
          </a:endParaRPr>
        </a:p>
      </xdr:txBody>
    </xdr:sp>
    <xdr:clientData/>
  </xdr:oneCellAnchor>
  <xdr:twoCellAnchor>
    <xdr:from>
      <xdr:col>32</xdr:col>
      <xdr:colOff>98425</xdr:colOff>
      <xdr:row>56</xdr:row>
      <xdr:rowOff>36576</xdr:rowOff>
    </xdr:from>
    <xdr:to>
      <xdr:col>32</xdr:col>
      <xdr:colOff>276225</xdr:colOff>
      <xdr:row>56</xdr:row>
      <xdr:rowOff>36576</xdr:rowOff>
    </xdr:to>
    <xdr:cxnSp macro="">
      <xdr:nvCxnSpPr>
        <xdr:cNvPr id="412" name="直線コネクタ 411"/>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108221</xdr:rowOff>
    </xdr:from>
    <xdr:ext cx="469744" cy="259045"/>
    <xdr:sp macro="" textlink="">
      <xdr:nvSpPr>
        <xdr:cNvPr id="413" name="【保健センター・保健所】&#10;一人当たり面積平均値テキスト"/>
        <xdr:cNvSpPr txBox="1"/>
      </xdr:nvSpPr>
      <xdr:spPr>
        <a:xfrm>
          <a:off x="22250400" y="105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129794</xdr:rowOff>
    </xdr:from>
    <xdr:to>
      <xdr:col>32</xdr:col>
      <xdr:colOff>238125</xdr:colOff>
      <xdr:row>62</xdr:row>
      <xdr:rowOff>59944</xdr:rowOff>
    </xdr:to>
    <xdr:sp macro="" textlink="">
      <xdr:nvSpPr>
        <xdr:cNvPr id="414" name="フローチャート : 判断 413"/>
        <xdr:cNvSpPr/>
      </xdr:nvSpPr>
      <xdr:spPr>
        <a:xfrm>
          <a:off x="221107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5" name="テキスト ボックス 41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6" name="テキスト ボックス 41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7" name="テキスト ボックス 41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8" name="テキスト ボックス 41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9" name="テキスト ボックス 41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61</xdr:row>
      <xdr:rowOff>6350</xdr:rowOff>
    </xdr:from>
    <xdr:to>
      <xdr:col>32</xdr:col>
      <xdr:colOff>238125</xdr:colOff>
      <xdr:row>61</xdr:row>
      <xdr:rowOff>107950</xdr:rowOff>
    </xdr:to>
    <xdr:sp macro="" textlink="">
      <xdr:nvSpPr>
        <xdr:cNvPr id="420" name="円/楕円 419"/>
        <xdr:cNvSpPr/>
      </xdr:nvSpPr>
      <xdr:spPr>
        <a:xfrm>
          <a:off x="22110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29227</xdr:rowOff>
    </xdr:from>
    <xdr:ext cx="469744" cy="259045"/>
    <xdr:sp macro="" textlink="">
      <xdr:nvSpPr>
        <xdr:cNvPr id="421" name="【保健センター・保健所】&#10;一人当たり面積該当値テキスト"/>
        <xdr:cNvSpPr txBox="1"/>
      </xdr:nvSpPr>
      <xdr:spPr>
        <a:xfrm>
          <a:off x="22250400"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2" name="正方形/長方形 421"/>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3" name="正方形/長方形 4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4" name="正方形/長方形 4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5" name="正方形/長方形 4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6" name="正方形/長方形 4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7" name="正方形/長方形 4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8" name="正方形/長方形 4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29" name="正方形/長方形 428"/>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0" name="テキスト ボックス 4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1" name="直線コネクタ 4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32" name="テキスト ボックス 43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33" name="直線コネクタ 4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34" name="テキスト ボックス 43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35" name="直線コネクタ 4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36" name="テキスト ボックス 4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37" name="直線コネクタ 4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38" name="テキスト ボックス 4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39" name="直線コネクタ 4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40" name="テキスト ボックス 4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41" name="直線コネクタ 4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42" name="テキスト ボックス 44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43" name="直線コネクタ 4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44" name="テキスト ボックス 44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45"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5714</xdr:rowOff>
    </xdr:from>
    <xdr:to>
      <xdr:col>23</xdr:col>
      <xdr:colOff>516889</xdr:colOff>
      <xdr:row>86</xdr:row>
      <xdr:rowOff>93345</xdr:rowOff>
    </xdr:to>
    <xdr:cxnSp macro="">
      <xdr:nvCxnSpPr>
        <xdr:cNvPr id="446" name="直線コネクタ 445"/>
        <xdr:cNvCxnSpPr/>
      </xdr:nvCxnSpPr>
      <xdr:spPr>
        <a:xfrm flipV="1">
          <a:off x="16318864" y="13550264"/>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97172</xdr:rowOff>
    </xdr:from>
    <xdr:ext cx="405111" cy="259045"/>
    <xdr:sp macro="" textlink="">
      <xdr:nvSpPr>
        <xdr:cNvPr id="447" name="【消防施設】&#10;有形固定資産減価償却率最小値テキスト"/>
        <xdr:cNvSpPr txBox="1"/>
      </xdr:nvSpPr>
      <xdr:spPr>
        <a:xfrm>
          <a:off x="16408400" y="1484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428625</xdr:colOff>
      <xdr:row>86</xdr:row>
      <xdr:rowOff>93345</xdr:rowOff>
    </xdr:from>
    <xdr:to>
      <xdr:col>23</xdr:col>
      <xdr:colOff>606425</xdr:colOff>
      <xdr:row>86</xdr:row>
      <xdr:rowOff>93345</xdr:rowOff>
    </xdr:to>
    <xdr:cxnSp macro="">
      <xdr:nvCxnSpPr>
        <xdr:cNvPr id="448" name="直線コネクタ 447"/>
        <xdr:cNvCxnSpPr/>
      </xdr:nvCxnSpPr>
      <xdr:spPr>
        <a:xfrm>
          <a:off x="16230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123841</xdr:rowOff>
    </xdr:from>
    <xdr:ext cx="405111" cy="259045"/>
    <xdr:sp macro="" textlink="">
      <xdr:nvSpPr>
        <xdr:cNvPr id="449" name="【消防施設】&#10;有形固定資産減価償却率最大値テキスト"/>
        <xdr:cNvSpPr txBox="1"/>
      </xdr:nvSpPr>
      <xdr:spPr>
        <a:xfrm>
          <a:off x="164084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88.7</a:t>
          </a:r>
          <a:endParaRPr kumimoji="1" lang="ja-JP" altLang="en-US" sz="1000" b="1">
            <a:latin typeface="ＭＳ Ｐゴシック"/>
          </a:endParaRPr>
        </a:p>
      </xdr:txBody>
    </xdr:sp>
    <xdr:clientData/>
  </xdr:oneCellAnchor>
  <xdr:twoCellAnchor>
    <xdr:from>
      <xdr:col>23</xdr:col>
      <xdr:colOff>428625</xdr:colOff>
      <xdr:row>79</xdr:row>
      <xdr:rowOff>5714</xdr:rowOff>
    </xdr:from>
    <xdr:to>
      <xdr:col>23</xdr:col>
      <xdr:colOff>606425</xdr:colOff>
      <xdr:row>79</xdr:row>
      <xdr:rowOff>5714</xdr:rowOff>
    </xdr:to>
    <xdr:cxnSp macro="">
      <xdr:nvCxnSpPr>
        <xdr:cNvPr id="450" name="直線コネクタ 449"/>
        <xdr:cNvCxnSpPr/>
      </xdr:nvCxnSpPr>
      <xdr:spPr>
        <a:xfrm>
          <a:off x="16230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139716</xdr:rowOff>
    </xdr:from>
    <xdr:ext cx="405111" cy="259045"/>
    <xdr:sp macro="" textlink="">
      <xdr:nvSpPr>
        <xdr:cNvPr id="451" name="【消防施設】&#10;有形固定資産減価償却率平均値テキスト"/>
        <xdr:cNvSpPr txBox="1"/>
      </xdr:nvSpPr>
      <xdr:spPr>
        <a:xfrm>
          <a:off x="164084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116839</xdr:rowOff>
    </xdr:from>
    <xdr:to>
      <xdr:col>23</xdr:col>
      <xdr:colOff>568325</xdr:colOff>
      <xdr:row>82</xdr:row>
      <xdr:rowOff>46989</xdr:rowOff>
    </xdr:to>
    <xdr:sp macro="" textlink="">
      <xdr:nvSpPr>
        <xdr:cNvPr id="452" name="フローチャート : 判断 451"/>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53" name="テキスト ボックス 4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54" name="テキスト ボックス 4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55" name="テキスト ボックス 4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56" name="テキスト ボックス 4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57" name="テキスト ボックス 4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86</xdr:row>
      <xdr:rowOff>42545</xdr:rowOff>
    </xdr:from>
    <xdr:to>
      <xdr:col>23</xdr:col>
      <xdr:colOff>568325</xdr:colOff>
      <xdr:row>86</xdr:row>
      <xdr:rowOff>144145</xdr:rowOff>
    </xdr:to>
    <xdr:sp macro="" textlink="">
      <xdr:nvSpPr>
        <xdr:cNvPr id="458" name="円/楕円 457"/>
        <xdr:cNvSpPr/>
      </xdr:nvSpPr>
      <xdr:spPr>
        <a:xfrm>
          <a:off x="162687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128922</xdr:rowOff>
    </xdr:from>
    <xdr:ext cx="405111" cy="259045"/>
    <xdr:sp macro="" textlink="">
      <xdr:nvSpPr>
        <xdr:cNvPr id="459" name="【消防施設】&#10;有形固定資産減価償却率該当値テキスト"/>
        <xdr:cNvSpPr txBox="1"/>
      </xdr:nvSpPr>
      <xdr:spPr>
        <a:xfrm>
          <a:off x="16408400" y="1470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60" name="正方形/長方形 459"/>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1" name="正方形/長方形 4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2" name="正方形/長方形 4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3" name="正方形/長方形 4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4" name="正方形/長方形 4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5" name="正方形/長方形 4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6" name="正方形/長方形 4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67" name="正方形/長方形 466"/>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8" name="テキスト ボックス 4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9" name="直線コネクタ 4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70" name="テキスト ボックス 46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71" name="直線コネクタ 47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72" name="テキスト ボックス 47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73" name="直線コネクタ 47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74" name="テキスト ボックス 47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75" name="直線コネクタ 47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76" name="テキスト ボックス 47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77" name="直線コネクタ 47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78" name="テキスト ボックス 47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79" name="直線コネクタ 47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80" name="テキスト ボックス 47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81" name="直線コネクタ 48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82" name="テキスト ボックス 48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3" name="直線コネクタ 4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4" name="テキスト ボックス 4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85"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68036</xdr:rowOff>
    </xdr:from>
    <xdr:to>
      <xdr:col>32</xdr:col>
      <xdr:colOff>186689</xdr:colOff>
      <xdr:row>86</xdr:row>
      <xdr:rowOff>92529</xdr:rowOff>
    </xdr:to>
    <xdr:cxnSp macro="">
      <xdr:nvCxnSpPr>
        <xdr:cNvPr id="486" name="直線コネクタ 485"/>
        <xdr:cNvCxnSpPr/>
      </xdr:nvCxnSpPr>
      <xdr:spPr>
        <a:xfrm flipV="1">
          <a:off x="22160864" y="132696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96356</xdr:rowOff>
    </xdr:from>
    <xdr:ext cx="469744" cy="259045"/>
    <xdr:sp macro="" textlink="">
      <xdr:nvSpPr>
        <xdr:cNvPr id="487" name="【消防施設】&#10;一人当たり面積最小値テキスト"/>
        <xdr:cNvSpPr txBox="1"/>
      </xdr:nvSpPr>
      <xdr:spPr>
        <a:xfrm>
          <a:off x="22250400"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86</xdr:row>
      <xdr:rowOff>92529</xdr:rowOff>
    </xdr:from>
    <xdr:to>
      <xdr:col>32</xdr:col>
      <xdr:colOff>276225</xdr:colOff>
      <xdr:row>86</xdr:row>
      <xdr:rowOff>92529</xdr:rowOff>
    </xdr:to>
    <xdr:cxnSp macro="">
      <xdr:nvCxnSpPr>
        <xdr:cNvPr id="488" name="直線コネクタ 487"/>
        <xdr:cNvCxnSpPr/>
      </xdr:nvCxnSpPr>
      <xdr:spPr>
        <a:xfrm>
          <a:off x="22072600" y="1483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14713</xdr:rowOff>
    </xdr:from>
    <xdr:ext cx="469744" cy="259045"/>
    <xdr:sp macro="" textlink="">
      <xdr:nvSpPr>
        <xdr:cNvPr id="489" name="【消防施設】&#10;一人当たり面積最大値テキスト"/>
        <xdr:cNvSpPr txBox="1"/>
      </xdr:nvSpPr>
      <xdr:spPr>
        <a:xfrm>
          <a:off x="22250400" y="1304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0.181</a:t>
          </a:r>
          <a:endParaRPr kumimoji="1" lang="ja-JP" altLang="en-US" sz="1000" b="1">
            <a:latin typeface="ＭＳ Ｐゴシック"/>
          </a:endParaRPr>
        </a:p>
      </xdr:txBody>
    </xdr:sp>
    <xdr:clientData/>
  </xdr:oneCellAnchor>
  <xdr:twoCellAnchor>
    <xdr:from>
      <xdr:col>32</xdr:col>
      <xdr:colOff>98425</xdr:colOff>
      <xdr:row>77</xdr:row>
      <xdr:rowOff>68036</xdr:rowOff>
    </xdr:from>
    <xdr:to>
      <xdr:col>32</xdr:col>
      <xdr:colOff>276225</xdr:colOff>
      <xdr:row>77</xdr:row>
      <xdr:rowOff>68036</xdr:rowOff>
    </xdr:to>
    <xdr:cxnSp macro="">
      <xdr:nvCxnSpPr>
        <xdr:cNvPr id="490" name="直線コネクタ 489"/>
        <xdr:cNvCxnSpPr/>
      </xdr:nvCxnSpPr>
      <xdr:spPr>
        <a:xfrm>
          <a:off x="22072600" y="1326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31041</xdr:rowOff>
    </xdr:from>
    <xdr:ext cx="469744" cy="259045"/>
    <xdr:sp macro="" textlink="">
      <xdr:nvSpPr>
        <xdr:cNvPr id="491" name="【消防施設】&#10;一人当たり面積平均値テキスト"/>
        <xdr:cNvSpPr txBox="1"/>
      </xdr:nvSpPr>
      <xdr:spPr>
        <a:xfrm>
          <a:off x="22250400" y="1408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52614</xdr:rowOff>
    </xdr:from>
    <xdr:to>
      <xdr:col>32</xdr:col>
      <xdr:colOff>238125</xdr:colOff>
      <xdr:row>82</xdr:row>
      <xdr:rowOff>154214</xdr:rowOff>
    </xdr:to>
    <xdr:sp macro="" textlink="">
      <xdr:nvSpPr>
        <xdr:cNvPr id="492" name="フローチャート : 判断 491"/>
        <xdr:cNvSpPr/>
      </xdr:nvSpPr>
      <xdr:spPr>
        <a:xfrm>
          <a:off x="221107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93" name="テキスト ボックス 49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94" name="テキスト ボックス 49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95" name="テキスト ボックス 49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6" name="テキスト ボックス 49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7" name="テキスト ボックス 49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79</xdr:row>
      <xdr:rowOff>109764</xdr:rowOff>
    </xdr:from>
    <xdr:to>
      <xdr:col>32</xdr:col>
      <xdr:colOff>238125</xdr:colOff>
      <xdr:row>80</xdr:row>
      <xdr:rowOff>39914</xdr:rowOff>
    </xdr:to>
    <xdr:sp macro="" textlink="">
      <xdr:nvSpPr>
        <xdr:cNvPr id="498" name="円/楕円 497"/>
        <xdr:cNvSpPr/>
      </xdr:nvSpPr>
      <xdr:spPr>
        <a:xfrm>
          <a:off x="22110700" y="136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132641</xdr:rowOff>
    </xdr:from>
    <xdr:ext cx="469744" cy="259045"/>
    <xdr:sp macro="" textlink="">
      <xdr:nvSpPr>
        <xdr:cNvPr id="499" name="【消防施設】&#10;一人当たり面積該当値テキスト"/>
        <xdr:cNvSpPr txBox="1"/>
      </xdr:nvSpPr>
      <xdr:spPr>
        <a:xfrm>
          <a:off x="22250400" y="1350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00" name="正方形/長方形 499"/>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1" name="正方形/長方形 5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2" name="正方形/長方形 5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3" name="正方形/長方形 5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4" name="正方形/長方形 5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5" name="正方形/長方形 5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6" name="正方形/長方形 5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07" name="正方形/長方形 506"/>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8" name="テキスト ボックス 5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9" name="直線コネクタ 5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0" name="テキスト ボックス 50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11" name="直線コネクタ 51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12" name="テキスト ボックス 51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13" name="直線コネクタ 51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14" name="テキスト ボックス 51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15" name="直線コネクタ 51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16" name="テキスト ボックス 51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17" name="直線コネクタ 51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18" name="テキスト ボックス 51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9" name="直線コネクタ 5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0" name="テキスト ボックス 5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21"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85344</xdr:rowOff>
    </xdr:from>
    <xdr:to>
      <xdr:col>23</xdr:col>
      <xdr:colOff>516889</xdr:colOff>
      <xdr:row>108</xdr:row>
      <xdr:rowOff>149352</xdr:rowOff>
    </xdr:to>
    <xdr:cxnSp macro="">
      <xdr:nvCxnSpPr>
        <xdr:cNvPr id="522" name="直線コネクタ 521"/>
        <xdr:cNvCxnSpPr/>
      </xdr:nvCxnSpPr>
      <xdr:spPr>
        <a:xfrm flipV="1">
          <a:off x="16318864" y="1723034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153179</xdr:rowOff>
    </xdr:from>
    <xdr:ext cx="405111" cy="259045"/>
    <xdr:sp macro="" textlink="">
      <xdr:nvSpPr>
        <xdr:cNvPr id="523" name="【庁舎】&#10;有形固定資産減価償却率最小値テキスト"/>
        <xdr:cNvSpPr txBox="1"/>
      </xdr:nvSpPr>
      <xdr:spPr>
        <a:xfrm>
          <a:off x="164084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23</xdr:col>
      <xdr:colOff>428625</xdr:colOff>
      <xdr:row>108</xdr:row>
      <xdr:rowOff>149352</xdr:rowOff>
    </xdr:from>
    <xdr:to>
      <xdr:col>23</xdr:col>
      <xdr:colOff>606425</xdr:colOff>
      <xdr:row>108</xdr:row>
      <xdr:rowOff>149352</xdr:rowOff>
    </xdr:to>
    <xdr:cxnSp macro="">
      <xdr:nvCxnSpPr>
        <xdr:cNvPr id="524" name="直線コネクタ 523"/>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32021</xdr:rowOff>
    </xdr:from>
    <xdr:ext cx="405111" cy="259045"/>
    <xdr:sp macro="" textlink="">
      <xdr:nvSpPr>
        <xdr:cNvPr id="525" name="【庁舎】&#10;有形固定資産減価償却率最大値テキスト"/>
        <xdr:cNvSpPr txBox="1"/>
      </xdr:nvSpPr>
      <xdr:spPr>
        <a:xfrm>
          <a:off x="16408400" y="1700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23</xdr:col>
      <xdr:colOff>428625</xdr:colOff>
      <xdr:row>100</xdr:row>
      <xdr:rowOff>85344</xdr:rowOff>
    </xdr:from>
    <xdr:to>
      <xdr:col>23</xdr:col>
      <xdr:colOff>606425</xdr:colOff>
      <xdr:row>100</xdr:row>
      <xdr:rowOff>85344</xdr:rowOff>
    </xdr:to>
    <xdr:cxnSp macro="">
      <xdr:nvCxnSpPr>
        <xdr:cNvPr id="526" name="直線コネクタ 525"/>
        <xdr:cNvCxnSpPr/>
      </xdr:nvCxnSpPr>
      <xdr:spPr>
        <a:xfrm>
          <a:off x="16230600" y="1723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42690</xdr:rowOff>
    </xdr:from>
    <xdr:ext cx="405111" cy="259045"/>
    <xdr:sp macro="" textlink="">
      <xdr:nvSpPr>
        <xdr:cNvPr id="527" name="【庁舎】&#10;有形固定資産減価償却率平均値テキスト"/>
        <xdr:cNvSpPr txBox="1"/>
      </xdr:nvSpPr>
      <xdr:spPr>
        <a:xfrm>
          <a:off x="16408400" y="178734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64263</xdr:rowOff>
    </xdr:from>
    <xdr:to>
      <xdr:col>23</xdr:col>
      <xdr:colOff>568325</xdr:colOff>
      <xdr:row>104</xdr:row>
      <xdr:rowOff>165863</xdr:rowOff>
    </xdr:to>
    <xdr:sp macro="" textlink="">
      <xdr:nvSpPr>
        <xdr:cNvPr id="528" name="フローチャート : 判断 527"/>
        <xdr:cNvSpPr/>
      </xdr:nvSpPr>
      <xdr:spPr>
        <a:xfrm>
          <a:off x="16268700" y="17895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9" name="テキスト ボックス 5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0" name="テキスト ボックス 5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1" name="テキスト ボックス 5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2" name="テキスト ボックス 5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3" name="テキスト ボックス 5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104</xdr:row>
      <xdr:rowOff>50546</xdr:rowOff>
    </xdr:from>
    <xdr:to>
      <xdr:col>23</xdr:col>
      <xdr:colOff>568325</xdr:colOff>
      <xdr:row>104</xdr:row>
      <xdr:rowOff>152146</xdr:rowOff>
    </xdr:to>
    <xdr:sp macro="" textlink="">
      <xdr:nvSpPr>
        <xdr:cNvPr id="534" name="円/楕円 533"/>
        <xdr:cNvSpPr/>
      </xdr:nvSpPr>
      <xdr:spPr>
        <a:xfrm>
          <a:off x="16268700" y="178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73423</xdr:rowOff>
    </xdr:from>
    <xdr:ext cx="405111" cy="259045"/>
    <xdr:sp macro="" textlink="">
      <xdr:nvSpPr>
        <xdr:cNvPr id="535" name="【庁舎】&#10;有形固定資産減価償却率該当値テキスト"/>
        <xdr:cNvSpPr txBox="1"/>
      </xdr:nvSpPr>
      <xdr:spPr>
        <a:xfrm>
          <a:off x="16408400" y="17732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36" name="正方形/長方形 535"/>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7" name="正方形/長方形 5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8" name="正方形/長方形 5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9" name="正方形/長方形 5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0" name="正方形/長方形 5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1" name="正方形/長方形 5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2" name="正方形/長方形 5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3" name="正方形/長方形 542"/>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4" name="テキスト ボックス 5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5" name="直線コネクタ 5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46" name="テキスト ボックス 54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47" name="直線コネクタ 54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48" name="テキスト ボックス 54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49" name="直線コネクタ 54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0" name="テキスト ボックス 54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1" name="直線コネクタ 55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2" name="テキスト ボックス 55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3" name="直線コネクタ 55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4" name="テキスト ボックス 55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5" name="直線コネクタ 55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56" name="テキスト ボックス 55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7" name="直線コネクタ 5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8" name="テキスト ボックス 5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59"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107</xdr:row>
      <xdr:rowOff>148589</xdr:rowOff>
    </xdr:to>
    <xdr:cxnSp macro="">
      <xdr:nvCxnSpPr>
        <xdr:cNvPr id="560" name="直線コネクタ 559"/>
        <xdr:cNvCxnSpPr/>
      </xdr:nvCxnSpPr>
      <xdr:spPr>
        <a:xfrm flipV="1">
          <a:off x="22160864" y="1706498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152416</xdr:rowOff>
    </xdr:from>
    <xdr:ext cx="469744" cy="259045"/>
    <xdr:sp macro="" textlink="">
      <xdr:nvSpPr>
        <xdr:cNvPr id="561" name="【庁舎】&#10;一人当たり面積最小値テキスト"/>
        <xdr:cNvSpPr txBox="1"/>
      </xdr:nvSpPr>
      <xdr:spPr>
        <a:xfrm>
          <a:off x="222504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0.146</a:t>
          </a:r>
          <a:endParaRPr kumimoji="1" lang="ja-JP" altLang="en-US" sz="1000" b="1">
            <a:latin typeface="ＭＳ Ｐゴシック"/>
          </a:endParaRPr>
        </a:p>
      </xdr:txBody>
    </xdr:sp>
    <xdr:clientData/>
  </xdr:oneCellAnchor>
  <xdr:twoCellAnchor>
    <xdr:from>
      <xdr:col>32</xdr:col>
      <xdr:colOff>98425</xdr:colOff>
      <xdr:row>107</xdr:row>
      <xdr:rowOff>148589</xdr:rowOff>
    </xdr:from>
    <xdr:to>
      <xdr:col>32</xdr:col>
      <xdr:colOff>276225</xdr:colOff>
      <xdr:row>107</xdr:row>
      <xdr:rowOff>148589</xdr:rowOff>
    </xdr:to>
    <xdr:cxnSp macro="">
      <xdr:nvCxnSpPr>
        <xdr:cNvPr id="562" name="直線コネクタ 561"/>
        <xdr:cNvCxnSpPr/>
      </xdr:nvCxnSpPr>
      <xdr:spPr>
        <a:xfrm>
          <a:off x="22072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563" name="【庁舎】&#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564" name="直線コネクタ 563"/>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55897</xdr:rowOff>
    </xdr:from>
    <xdr:ext cx="469744" cy="259045"/>
    <xdr:sp macro="" textlink="">
      <xdr:nvSpPr>
        <xdr:cNvPr id="565" name="【庁舎】&#10;一人当たり面積平均値テキスト"/>
        <xdr:cNvSpPr txBox="1"/>
      </xdr:nvSpPr>
      <xdr:spPr>
        <a:xfrm>
          <a:off x="22250400" y="17715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0.298</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33020</xdr:rowOff>
    </xdr:from>
    <xdr:to>
      <xdr:col>32</xdr:col>
      <xdr:colOff>238125</xdr:colOff>
      <xdr:row>104</xdr:row>
      <xdr:rowOff>134620</xdr:rowOff>
    </xdr:to>
    <xdr:sp macro="" textlink="">
      <xdr:nvSpPr>
        <xdr:cNvPr id="566" name="フローチャート : 判断 565"/>
        <xdr:cNvSpPr/>
      </xdr:nvSpPr>
      <xdr:spPr>
        <a:xfrm>
          <a:off x="22110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7" name="テキスト ボックス 5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8" name="テキスト ボックス 5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9" name="テキスト ボックス 5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0" name="テキスト ボックス 5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1" name="テキスト ボックス 5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106</xdr:row>
      <xdr:rowOff>90170</xdr:rowOff>
    </xdr:from>
    <xdr:to>
      <xdr:col>32</xdr:col>
      <xdr:colOff>238125</xdr:colOff>
      <xdr:row>107</xdr:row>
      <xdr:rowOff>20320</xdr:rowOff>
    </xdr:to>
    <xdr:sp macro="" textlink="">
      <xdr:nvSpPr>
        <xdr:cNvPr id="572" name="円/楕円 571"/>
        <xdr:cNvSpPr/>
      </xdr:nvSpPr>
      <xdr:spPr>
        <a:xfrm>
          <a:off x="221107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68597</xdr:rowOff>
    </xdr:from>
    <xdr:ext cx="469744" cy="259045"/>
    <xdr:sp macro="" textlink="">
      <xdr:nvSpPr>
        <xdr:cNvPr id="573" name="【庁舎】&#10;一人当たり面積該当値テキスト"/>
        <xdr:cNvSpPr txBox="1"/>
      </xdr:nvSpPr>
      <xdr:spPr>
        <a:xfrm>
          <a:off x="22250400"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74" name="正方形/長方形 57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5" name="正方形/長方形 5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76" name="テキスト ボックス 57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類似団体と比較して、有形固定資産減価償却率が特に高くなっている施設は福祉施設であり、特に低くなっている施設は市民会館、消防施設である。福祉施設については、対象施設が１か所であり、昭和</a:t>
          </a:r>
          <a:r>
            <a:rPr kumimoji="1" lang="en-US" altLang="ja-JP" sz="1300">
              <a:latin typeface="ＭＳ Ｐゴシック"/>
            </a:rPr>
            <a:t>54</a:t>
          </a:r>
          <a:r>
            <a:rPr kumimoji="1" lang="ja-JP" altLang="en-US" sz="1300">
              <a:latin typeface="ＭＳ Ｐゴシック"/>
            </a:rPr>
            <a:t>年建築のため有形固定資産減価償却率が高くなっており、一人当たり面積も低くなっている。また、市民会館及び消防施設については、それぞれ平成</a:t>
          </a:r>
          <a:r>
            <a:rPr kumimoji="1" lang="en-US" altLang="ja-JP" sz="1300">
              <a:latin typeface="ＭＳ Ｐゴシック"/>
            </a:rPr>
            <a:t>20</a:t>
          </a:r>
          <a:r>
            <a:rPr kumimoji="1" lang="ja-JP" altLang="en-US" sz="1300">
              <a:latin typeface="ＭＳ Ｐゴシック"/>
            </a:rPr>
            <a:t>年と平成</a:t>
          </a:r>
          <a:r>
            <a:rPr kumimoji="1" lang="en-US" altLang="ja-JP" sz="1300">
              <a:latin typeface="ＭＳ Ｐゴシック"/>
            </a:rPr>
            <a:t>24</a:t>
          </a:r>
          <a:r>
            <a:rPr kumimoji="1" lang="ja-JP" altLang="en-US" sz="1300">
              <a:latin typeface="ＭＳ Ｐゴシック"/>
            </a:rPr>
            <a:t>年に新築した施設があるため有形固定資産減価償却率が低くなっている。今後は、「香南市公共施設等総合管理計画」に基づき、適切な維持管理を行っていく。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高知県香南市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34,037
33,898
126.48
21,770,658
21,196,211
492,976
11,491,116
17,021,125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j-ea"/>
              <a:ea typeface="+mj-ea"/>
              <a:cs typeface="+mn-cs"/>
            </a:rPr>
            <a:t>　</a:t>
          </a:r>
          <a:r>
            <a:rPr lang="ja-JP" altLang="ja-JP" sz="1100" b="0" i="0" baseline="0">
              <a:solidFill>
                <a:schemeClr val="dk1"/>
              </a:solidFill>
              <a:effectLst/>
              <a:latin typeface="+mj-ea"/>
              <a:ea typeface="+mj-ea"/>
              <a:cs typeface="+mn-cs"/>
            </a:rPr>
            <a:t>財政力指数は横ばいで推移しているが、類似団体の平均を依然として下回っている。　税収に関しては、歳入に占める割合が</a:t>
          </a:r>
          <a:r>
            <a:rPr lang="en-US" altLang="ja-JP" sz="1100" b="0" i="0" baseline="0">
              <a:solidFill>
                <a:schemeClr val="dk1"/>
              </a:solidFill>
              <a:effectLst/>
              <a:latin typeface="+mj-ea"/>
              <a:ea typeface="+mj-ea"/>
              <a:cs typeface="+mn-cs"/>
            </a:rPr>
            <a:t>14.2</a:t>
          </a:r>
          <a:r>
            <a:rPr lang="ja-JP" altLang="ja-JP" sz="1100" b="0" i="0" baseline="0">
              <a:solidFill>
                <a:schemeClr val="dk1"/>
              </a:solidFill>
              <a:effectLst/>
              <a:latin typeface="+mj-ea"/>
              <a:ea typeface="+mj-ea"/>
              <a:cs typeface="+mn-cs"/>
            </a:rPr>
            <a:t>％、対前年度比</a:t>
          </a:r>
          <a:r>
            <a:rPr lang="en-US" altLang="ja-JP" sz="1100" b="0" i="0" baseline="0">
              <a:solidFill>
                <a:schemeClr val="dk1"/>
              </a:solidFill>
              <a:effectLst/>
              <a:latin typeface="+mj-ea"/>
              <a:ea typeface="+mj-ea"/>
              <a:cs typeface="+mn-cs"/>
            </a:rPr>
            <a:t>0.8</a:t>
          </a:r>
          <a:r>
            <a:rPr lang="ja-JP" altLang="ja-JP" sz="1100" b="0" i="0" baseline="0">
              <a:solidFill>
                <a:schemeClr val="dk1"/>
              </a:solidFill>
              <a:effectLst/>
              <a:latin typeface="+mj-ea"/>
              <a:ea typeface="+mj-ea"/>
              <a:cs typeface="+mn-cs"/>
            </a:rPr>
            <a:t>ポイント増となったが、中期財政計画の見通しにおいては、総じて堅調な税収増は厳しいと予測している。</a:t>
          </a:r>
          <a:endParaRPr lang="ja-JP" altLang="ja-JP" sz="1400">
            <a:effectLst/>
            <a:latin typeface="+mj-ea"/>
            <a:ea typeface="+mj-ea"/>
          </a:endParaRPr>
        </a:p>
        <a:p>
          <a:r>
            <a:rPr lang="ja-JP" altLang="ja-JP" sz="1100" b="0" i="0" baseline="0">
              <a:solidFill>
                <a:schemeClr val="dk1"/>
              </a:solidFill>
              <a:effectLst/>
              <a:latin typeface="+mj-ea"/>
              <a:ea typeface="+mj-ea"/>
              <a:cs typeface="+mn-cs"/>
            </a:rPr>
            <a:t>　今後は、持続的な行政運営ができるよう、市税等の収入未済額の縮減、遊休財産の処分・貸付等の有効活用や有利な補助制度の活用など安定した財源の確保を図るとともに、経常経費の抜本的な見直し、事業の廃止や戦略的な事業の創出、公共施設の統廃合、公共サービスの民間委託又は民営化の検討など歳出の削減につながる取り組みを進め、歳入に見合った歳出構造への転換に努めていく。</a:t>
          </a:r>
          <a:endParaRPr lang="ja-JP" altLang="ja-JP" sz="1400">
            <a:effectLst/>
            <a:latin typeface="+mj-ea"/>
            <a:ea typeface="+mj-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115358</xdr:rowOff>
    </xdr:from>
    <xdr:to>
      <xdr:col>7</xdr:col>
      <xdr:colOff>152400</xdr:colOff>
      <xdr:row>43</xdr:row>
      <xdr:rowOff>115358</xdr:rowOff>
    </xdr:to>
    <xdr:cxnSp macro="">
      <xdr:nvCxnSpPr>
        <xdr:cNvPr id="68" name="直線コネクタ 67"/>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115358</xdr:rowOff>
    </xdr:from>
    <xdr:to>
      <xdr:col>6</xdr:col>
      <xdr:colOff>0</xdr:colOff>
      <xdr:row>43</xdr:row>
      <xdr:rowOff>115358</xdr:rowOff>
    </xdr:to>
    <xdr:cxnSp macro="">
      <xdr:nvCxnSpPr>
        <xdr:cNvPr id="71" name="直線コネクタ 70"/>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115358</xdr:rowOff>
    </xdr:from>
    <xdr:to>
      <xdr:col>4</xdr:col>
      <xdr:colOff>482600</xdr:colOff>
      <xdr:row>43</xdr:row>
      <xdr:rowOff>115358</xdr:rowOff>
    </xdr:to>
    <xdr:cxnSp macro="">
      <xdr:nvCxnSpPr>
        <xdr:cNvPr id="74" name="直線コネクタ 73"/>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115358</xdr:rowOff>
    </xdr:from>
    <xdr:to>
      <xdr:col>3</xdr:col>
      <xdr:colOff>279400</xdr:colOff>
      <xdr:row>43</xdr:row>
      <xdr:rowOff>115358</xdr:rowOff>
    </xdr:to>
    <xdr:cxnSp macro="">
      <xdr:nvCxnSpPr>
        <xdr:cNvPr id="77" name="直線コネクタ 76"/>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87" name="円/楕円 86"/>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36635</xdr:rowOff>
    </xdr:from>
    <xdr:ext cx="762000" cy="259045"/>
    <xdr:sp macro="" textlink="">
      <xdr:nvSpPr>
        <xdr:cNvPr id="88"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64558</xdr:rowOff>
    </xdr:from>
    <xdr:to>
      <xdr:col>6</xdr:col>
      <xdr:colOff>50800</xdr:colOff>
      <xdr:row>43</xdr:row>
      <xdr:rowOff>166158</xdr:rowOff>
    </xdr:to>
    <xdr:sp macro="" textlink="">
      <xdr:nvSpPr>
        <xdr:cNvPr id="89" name="円/楕円 88"/>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150935</xdr:rowOff>
    </xdr:from>
    <xdr:ext cx="736600" cy="259045"/>
    <xdr:sp macro="" textlink="">
      <xdr:nvSpPr>
        <xdr:cNvPr id="90" name="テキスト ボックス 89"/>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64558</xdr:rowOff>
    </xdr:from>
    <xdr:to>
      <xdr:col>4</xdr:col>
      <xdr:colOff>533400</xdr:colOff>
      <xdr:row>43</xdr:row>
      <xdr:rowOff>166158</xdr:rowOff>
    </xdr:to>
    <xdr:sp macro="" textlink="">
      <xdr:nvSpPr>
        <xdr:cNvPr id="91" name="円/楕円 90"/>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150935</xdr:rowOff>
    </xdr:from>
    <xdr:ext cx="762000" cy="259045"/>
    <xdr:sp macro="" textlink="">
      <xdr:nvSpPr>
        <xdr:cNvPr id="92" name="テキスト ボックス 91"/>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64558</xdr:rowOff>
    </xdr:from>
    <xdr:to>
      <xdr:col>3</xdr:col>
      <xdr:colOff>330200</xdr:colOff>
      <xdr:row>43</xdr:row>
      <xdr:rowOff>166158</xdr:rowOff>
    </xdr:to>
    <xdr:sp macro="" textlink="">
      <xdr:nvSpPr>
        <xdr:cNvPr id="93" name="円/楕円 92"/>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150935</xdr:rowOff>
    </xdr:from>
    <xdr:ext cx="762000" cy="259045"/>
    <xdr:sp macro="" textlink="">
      <xdr:nvSpPr>
        <xdr:cNvPr id="94" name="テキスト ボックス 93"/>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64558</xdr:rowOff>
    </xdr:from>
    <xdr:to>
      <xdr:col>2</xdr:col>
      <xdr:colOff>127000</xdr:colOff>
      <xdr:row>43</xdr:row>
      <xdr:rowOff>166158</xdr:rowOff>
    </xdr:to>
    <xdr:sp macro="" textlink="">
      <xdr:nvSpPr>
        <xdr:cNvPr id="95" name="円/楕円 94"/>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150935</xdr:rowOff>
    </xdr:from>
    <xdr:ext cx="762000" cy="259045"/>
    <xdr:sp macro="" textlink="">
      <xdr:nvSpPr>
        <xdr:cNvPr id="96" name="テキスト ボックス 95"/>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200">
              <a:solidFill>
                <a:schemeClr val="dk1"/>
              </a:solidFill>
              <a:effectLst/>
              <a:latin typeface="+mj-ea"/>
              <a:ea typeface="+mj-ea"/>
              <a:cs typeface="+mn-cs"/>
            </a:rPr>
            <a:t>経常収支比率は対前年度から比較して</a:t>
          </a:r>
          <a:r>
            <a:rPr lang="en-US" altLang="ja-JP" sz="1200">
              <a:solidFill>
                <a:schemeClr val="dk1"/>
              </a:solidFill>
              <a:effectLst/>
              <a:latin typeface="+mj-ea"/>
              <a:ea typeface="+mj-ea"/>
              <a:cs typeface="+mn-cs"/>
            </a:rPr>
            <a:t>3.0</a:t>
          </a:r>
          <a:r>
            <a:rPr lang="ja-JP" altLang="ja-JP" sz="1200">
              <a:solidFill>
                <a:schemeClr val="dk1"/>
              </a:solidFill>
              <a:effectLst/>
              <a:latin typeface="+mj-ea"/>
              <a:ea typeface="+mj-ea"/>
              <a:cs typeface="+mn-cs"/>
            </a:rPr>
            <a:t>ポイント改善している。主な要因としては、地方消費税交付金の増や継続的に実施してきた繰上償還による公債費の減などによるものである。また、類似団体と比較すると平均を下回っているものの、今後さらに厳しくなる財政運営を継続させていくためにも経常経費の削減に努めるとともに、財政構造に弾力性があると言われる</a:t>
          </a:r>
          <a:r>
            <a:rPr lang="en-US" altLang="ja-JP" sz="1200">
              <a:solidFill>
                <a:schemeClr val="dk1"/>
              </a:solidFill>
              <a:effectLst/>
              <a:latin typeface="+mj-ea"/>
              <a:ea typeface="+mj-ea"/>
              <a:cs typeface="+mn-cs"/>
            </a:rPr>
            <a:t>75</a:t>
          </a:r>
          <a:r>
            <a:rPr lang="ja-JP" altLang="ja-JP" sz="1200">
              <a:solidFill>
                <a:schemeClr val="dk1"/>
              </a:solidFill>
              <a:effectLst/>
              <a:latin typeface="+mj-ea"/>
              <a:ea typeface="+mj-ea"/>
              <a:cs typeface="+mn-cs"/>
            </a:rPr>
            <a:t>％を目指していく。</a:t>
          </a:r>
          <a:endParaRPr lang="ja-JP" altLang="ja-JP" sz="1200">
            <a:effectLst/>
            <a:latin typeface="+mj-ea"/>
            <a:ea typeface="+mj-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80221</xdr:rowOff>
    </xdr:from>
    <xdr:to>
      <xdr:col>7</xdr:col>
      <xdr:colOff>152400</xdr:colOff>
      <xdr:row>60</xdr:row>
      <xdr:rowOff>29421</xdr:rowOff>
    </xdr:to>
    <xdr:cxnSp macro="">
      <xdr:nvCxnSpPr>
        <xdr:cNvPr id="131" name="直線コネクタ 130"/>
        <xdr:cNvCxnSpPr/>
      </xdr:nvCxnSpPr>
      <xdr:spPr>
        <a:xfrm flipV="1">
          <a:off x="4114800" y="10195771"/>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154322</xdr:rowOff>
    </xdr:from>
    <xdr:ext cx="762000" cy="259045"/>
    <xdr:sp macro="" textlink="">
      <xdr:nvSpPr>
        <xdr:cNvPr id="132" name="財政構造の弾力性平均値テキスト"/>
        <xdr:cNvSpPr txBox="1"/>
      </xdr:nvSpPr>
      <xdr:spPr>
        <a:xfrm>
          <a:off x="5041900" y="10269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164677</xdr:rowOff>
    </xdr:from>
    <xdr:to>
      <xdr:col>6</xdr:col>
      <xdr:colOff>0</xdr:colOff>
      <xdr:row>60</xdr:row>
      <xdr:rowOff>29421</xdr:rowOff>
    </xdr:to>
    <xdr:cxnSp macro="">
      <xdr:nvCxnSpPr>
        <xdr:cNvPr id="134" name="直線コネクタ 133"/>
        <xdr:cNvCxnSpPr/>
      </xdr:nvCxnSpPr>
      <xdr:spPr>
        <a:xfrm>
          <a:off x="3225800" y="10280227"/>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145432</xdr:rowOff>
    </xdr:from>
    <xdr:ext cx="736600" cy="259045"/>
    <xdr:sp macro="" textlink="">
      <xdr:nvSpPr>
        <xdr:cNvPr id="136" name="テキスト ボックス 135"/>
        <xdr:cNvSpPr txBox="1"/>
      </xdr:nvSpPr>
      <xdr:spPr>
        <a:xfrm>
          <a:off x="3733800" y="1043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164677</xdr:rowOff>
    </xdr:from>
    <xdr:to>
      <xdr:col>4</xdr:col>
      <xdr:colOff>482600</xdr:colOff>
      <xdr:row>60</xdr:row>
      <xdr:rowOff>17356</xdr:rowOff>
    </xdr:to>
    <xdr:cxnSp macro="">
      <xdr:nvCxnSpPr>
        <xdr:cNvPr id="137" name="直線コネクタ 136"/>
        <xdr:cNvCxnSpPr/>
      </xdr:nvCxnSpPr>
      <xdr:spPr>
        <a:xfrm flipV="1">
          <a:off x="2336800" y="102802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89129</xdr:rowOff>
    </xdr:from>
    <xdr:ext cx="762000" cy="259045"/>
    <xdr:sp macro="" textlink="">
      <xdr:nvSpPr>
        <xdr:cNvPr id="139" name="テキスト ボックス 138"/>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48048</xdr:rowOff>
    </xdr:from>
    <xdr:to>
      <xdr:col>3</xdr:col>
      <xdr:colOff>279400</xdr:colOff>
      <xdr:row>60</xdr:row>
      <xdr:rowOff>17356</xdr:rowOff>
    </xdr:to>
    <xdr:cxnSp macro="">
      <xdr:nvCxnSpPr>
        <xdr:cNvPr id="140" name="直線コネクタ 139"/>
        <xdr:cNvCxnSpPr/>
      </xdr:nvCxnSpPr>
      <xdr:spPr>
        <a:xfrm>
          <a:off x="1447800" y="10163598"/>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125323</xdr:rowOff>
    </xdr:from>
    <xdr:ext cx="762000" cy="259045"/>
    <xdr:sp macro="" textlink="">
      <xdr:nvSpPr>
        <xdr:cNvPr id="142" name="テキスト ボックス 141"/>
        <xdr:cNvSpPr txBox="1"/>
      </xdr:nvSpPr>
      <xdr:spPr>
        <a:xfrm>
          <a:off x="1955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101194</xdr:rowOff>
    </xdr:from>
    <xdr:ext cx="762000" cy="259045"/>
    <xdr:sp macro="" textlink="">
      <xdr:nvSpPr>
        <xdr:cNvPr id="144" name="テキスト ボックス 143"/>
        <xdr:cNvSpPr txBox="1"/>
      </xdr:nvSpPr>
      <xdr:spPr>
        <a:xfrm>
          <a:off x="1066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29421</xdr:rowOff>
    </xdr:from>
    <xdr:to>
      <xdr:col>7</xdr:col>
      <xdr:colOff>203200</xdr:colOff>
      <xdr:row>59</xdr:row>
      <xdr:rowOff>131021</xdr:rowOff>
    </xdr:to>
    <xdr:sp macro="" textlink="">
      <xdr:nvSpPr>
        <xdr:cNvPr id="150" name="円/楕円 149"/>
        <xdr:cNvSpPr/>
      </xdr:nvSpPr>
      <xdr:spPr>
        <a:xfrm>
          <a:off x="49022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45948</xdr:rowOff>
    </xdr:from>
    <xdr:ext cx="762000" cy="259045"/>
    <xdr:sp macro="" textlink="">
      <xdr:nvSpPr>
        <xdr:cNvPr id="151" name="財政構造の弾力性該当値テキスト"/>
        <xdr:cNvSpPr txBox="1"/>
      </xdr:nvSpPr>
      <xdr:spPr>
        <a:xfrm>
          <a:off x="5041900" y="9990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150071</xdr:rowOff>
    </xdr:from>
    <xdr:to>
      <xdr:col>6</xdr:col>
      <xdr:colOff>50800</xdr:colOff>
      <xdr:row>60</xdr:row>
      <xdr:rowOff>80221</xdr:rowOff>
    </xdr:to>
    <xdr:sp macro="" textlink="">
      <xdr:nvSpPr>
        <xdr:cNvPr id="152" name="円/楕円 151"/>
        <xdr:cNvSpPr/>
      </xdr:nvSpPr>
      <xdr:spPr>
        <a:xfrm>
          <a:off x="4064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90398</xdr:rowOff>
    </xdr:from>
    <xdr:ext cx="736600" cy="259045"/>
    <xdr:sp macro="" textlink="">
      <xdr:nvSpPr>
        <xdr:cNvPr id="153" name="テキスト ボックス 152"/>
        <xdr:cNvSpPr txBox="1"/>
      </xdr:nvSpPr>
      <xdr:spPr>
        <a:xfrm>
          <a:off x="3733800" y="10034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113877</xdr:rowOff>
    </xdr:from>
    <xdr:to>
      <xdr:col>4</xdr:col>
      <xdr:colOff>533400</xdr:colOff>
      <xdr:row>60</xdr:row>
      <xdr:rowOff>44027</xdr:rowOff>
    </xdr:to>
    <xdr:sp macro="" textlink="">
      <xdr:nvSpPr>
        <xdr:cNvPr id="154" name="円/楕円 153"/>
        <xdr:cNvSpPr/>
      </xdr:nvSpPr>
      <xdr:spPr>
        <a:xfrm>
          <a:off x="3175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54204</xdr:rowOff>
    </xdr:from>
    <xdr:ext cx="762000" cy="259045"/>
    <xdr:sp macro="" textlink="">
      <xdr:nvSpPr>
        <xdr:cNvPr id="155" name="テキスト ボックス 154"/>
        <xdr:cNvSpPr txBox="1"/>
      </xdr:nvSpPr>
      <xdr:spPr>
        <a:xfrm>
          <a:off x="2844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138006</xdr:rowOff>
    </xdr:from>
    <xdr:to>
      <xdr:col>3</xdr:col>
      <xdr:colOff>330200</xdr:colOff>
      <xdr:row>60</xdr:row>
      <xdr:rowOff>68156</xdr:rowOff>
    </xdr:to>
    <xdr:sp macro="" textlink="">
      <xdr:nvSpPr>
        <xdr:cNvPr id="156" name="円/楕円 155"/>
        <xdr:cNvSpPr/>
      </xdr:nvSpPr>
      <xdr:spPr>
        <a:xfrm>
          <a:off x="2286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78333</xdr:rowOff>
    </xdr:from>
    <xdr:ext cx="762000" cy="259045"/>
    <xdr:sp macro="" textlink="">
      <xdr:nvSpPr>
        <xdr:cNvPr id="157" name="テキスト ボックス 156"/>
        <xdr:cNvSpPr txBox="1"/>
      </xdr:nvSpPr>
      <xdr:spPr>
        <a:xfrm>
          <a:off x="1955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168698</xdr:rowOff>
    </xdr:from>
    <xdr:to>
      <xdr:col>2</xdr:col>
      <xdr:colOff>127000</xdr:colOff>
      <xdr:row>59</xdr:row>
      <xdr:rowOff>98848</xdr:rowOff>
    </xdr:to>
    <xdr:sp macro="" textlink="">
      <xdr:nvSpPr>
        <xdr:cNvPr id="158" name="円/楕円 157"/>
        <xdr:cNvSpPr/>
      </xdr:nvSpPr>
      <xdr:spPr>
        <a:xfrm>
          <a:off x="1397000" y="101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109025</xdr:rowOff>
    </xdr:from>
    <xdr:ext cx="762000" cy="259045"/>
    <xdr:sp macro="" textlink="">
      <xdr:nvSpPr>
        <xdr:cNvPr id="159" name="テキスト ボックス 158"/>
        <xdr:cNvSpPr txBox="1"/>
      </xdr:nvSpPr>
      <xdr:spPr>
        <a:xfrm>
          <a:off x="1066800" y="988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[159,101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200">
              <a:latin typeface="+mj-ea"/>
              <a:ea typeface="+mj-ea"/>
            </a:rPr>
            <a:t>　</a:t>
          </a:r>
          <a:r>
            <a:rPr lang="ja-JP" altLang="ja-JP" sz="1200">
              <a:solidFill>
                <a:schemeClr val="dk1"/>
              </a:solidFill>
              <a:effectLst/>
              <a:latin typeface="+mj-ea"/>
              <a:ea typeface="+mj-ea"/>
              <a:cs typeface="+mn-cs"/>
            </a:rPr>
            <a:t>物件費は、賃金や委託料の増などの影響で前年度より悪化している。</a:t>
          </a:r>
          <a:endParaRPr lang="ja-JP" altLang="ja-JP" sz="1200">
            <a:effectLst/>
            <a:latin typeface="+mj-ea"/>
            <a:ea typeface="+mj-ea"/>
          </a:endParaRPr>
        </a:p>
        <a:p>
          <a:pPr rtl="0"/>
          <a:r>
            <a:rPr lang="ja-JP" altLang="ja-JP" sz="1200">
              <a:solidFill>
                <a:schemeClr val="dk1"/>
              </a:solidFill>
              <a:effectLst/>
              <a:latin typeface="+mj-ea"/>
              <a:ea typeface="+mj-ea"/>
              <a:cs typeface="+mn-cs"/>
            </a:rPr>
            <a:t>　また、５町村の合併による複数の保育所、幼稚園や市民館、図書館などを直営で運営していることなどにより人件費が依然として類似団体を上回っている状況である。</a:t>
          </a:r>
          <a:endParaRPr lang="ja-JP" altLang="ja-JP" sz="1200">
            <a:effectLst/>
            <a:latin typeface="+mj-ea"/>
            <a:ea typeface="+mj-ea"/>
          </a:endParaRPr>
        </a:p>
        <a:p>
          <a:pPr rtl="0"/>
          <a:r>
            <a:rPr lang="ja-JP" altLang="ja-JP" sz="1200">
              <a:solidFill>
                <a:schemeClr val="dk1"/>
              </a:solidFill>
              <a:effectLst/>
              <a:latin typeface="+mj-ea"/>
              <a:ea typeface="+mj-ea"/>
              <a:cs typeface="+mn-cs"/>
            </a:rPr>
            <a:t>　今後は、適正な定員管理による人件費の削減を図るとともに、施設のあり方については、公共施設等総合管理計画に基づき、適正管理に努めるほか、指定管理者制度の導入や拡充などにより事業の委託化を検討し、経費の抑制を図る。</a:t>
          </a:r>
          <a:endParaRPr lang="ja-JP" altLang="ja-JP" sz="1200">
            <a:effectLst/>
            <a:latin typeface="+mj-ea"/>
            <a:ea typeface="+mj-ea"/>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25594</xdr:rowOff>
    </xdr:from>
    <xdr:to>
      <xdr:col>7</xdr:col>
      <xdr:colOff>152400</xdr:colOff>
      <xdr:row>83</xdr:row>
      <xdr:rowOff>45686</xdr:rowOff>
    </xdr:to>
    <xdr:cxnSp macro="">
      <xdr:nvCxnSpPr>
        <xdr:cNvPr id="194" name="直線コネクタ 193"/>
        <xdr:cNvCxnSpPr/>
      </xdr:nvCxnSpPr>
      <xdr:spPr>
        <a:xfrm>
          <a:off x="4114800" y="14255944"/>
          <a:ext cx="838200" cy="2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119796</xdr:rowOff>
    </xdr:from>
    <xdr:to>
      <xdr:col>6</xdr:col>
      <xdr:colOff>0</xdr:colOff>
      <xdr:row>83</xdr:row>
      <xdr:rowOff>25594</xdr:rowOff>
    </xdr:to>
    <xdr:cxnSp macro="">
      <xdr:nvCxnSpPr>
        <xdr:cNvPr id="197" name="直線コネクタ 196"/>
        <xdr:cNvCxnSpPr/>
      </xdr:nvCxnSpPr>
      <xdr:spPr>
        <a:xfrm>
          <a:off x="3225800" y="14178696"/>
          <a:ext cx="889000" cy="7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97934</xdr:rowOff>
    </xdr:from>
    <xdr:to>
      <xdr:col>4</xdr:col>
      <xdr:colOff>482600</xdr:colOff>
      <xdr:row>82</xdr:row>
      <xdr:rowOff>119796</xdr:rowOff>
    </xdr:to>
    <xdr:cxnSp macro="">
      <xdr:nvCxnSpPr>
        <xdr:cNvPr id="200" name="直線コネクタ 199"/>
        <xdr:cNvCxnSpPr/>
      </xdr:nvCxnSpPr>
      <xdr:spPr>
        <a:xfrm>
          <a:off x="2336800" y="14156834"/>
          <a:ext cx="889000" cy="2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158976</xdr:rowOff>
    </xdr:from>
    <xdr:ext cx="762000" cy="259045"/>
    <xdr:sp macro="" textlink="">
      <xdr:nvSpPr>
        <xdr:cNvPr id="202" name="テキスト ボックス 201"/>
        <xdr:cNvSpPr txBox="1"/>
      </xdr:nvSpPr>
      <xdr:spPr>
        <a:xfrm>
          <a:off x="2844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97934</xdr:rowOff>
    </xdr:from>
    <xdr:to>
      <xdr:col>3</xdr:col>
      <xdr:colOff>279400</xdr:colOff>
      <xdr:row>82</xdr:row>
      <xdr:rowOff>166430</xdr:rowOff>
    </xdr:to>
    <xdr:cxnSp macro="">
      <xdr:nvCxnSpPr>
        <xdr:cNvPr id="203" name="直線コネクタ 202"/>
        <xdr:cNvCxnSpPr/>
      </xdr:nvCxnSpPr>
      <xdr:spPr>
        <a:xfrm flipV="1">
          <a:off x="1447800" y="14156834"/>
          <a:ext cx="889000" cy="6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2486</xdr:rowOff>
    </xdr:from>
    <xdr:ext cx="762000" cy="259045"/>
    <xdr:sp macro="" textlink="">
      <xdr:nvSpPr>
        <xdr:cNvPr id="205" name="テキスト ボックス 204"/>
        <xdr:cNvSpPr txBox="1"/>
      </xdr:nvSpPr>
      <xdr:spPr>
        <a:xfrm>
          <a:off x="1955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64340</xdr:rowOff>
    </xdr:from>
    <xdr:ext cx="762000" cy="259045"/>
    <xdr:sp macro="" textlink="">
      <xdr:nvSpPr>
        <xdr:cNvPr id="207" name="テキスト ボックス 206"/>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166336</xdr:rowOff>
    </xdr:from>
    <xdr:to>
      <xdr:col>7</xdr:col>
      <xdr:colOff>203200</xdr:colOff>
      <xdr:row>83</xdr:row>
      <xdr:rowOff>96486</xdr:rowOff>
    </xdr:to>
    <xdr:sp macro="" textlink="">
      <xdr:nvSpPr>
        <xdr:cNvPr id="213" name="円/楕円 212"/>
        <xdr:cNvSpPr/>
      </xdr:nvSpPr>
      <xdr:spPr>
        <a:xfrm>
          <a:off x="4902200" y="1422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138413</xdr:rowOff>
    </xdr:from>
    <xdr:ext cx="762000" cy="259045"/>
    <xdr:sp macro="" textlink="">
      <xdr:nvSpPr>
        <xdr:cNvPr id="214" name="人件費・物件費等の状況該当値テキスト"/>
        <xdr:cNvSpPr txBox="1"/>
      </xdr:nvSpPr>
      <xdr:spPr>
        <a:xfrm>
          <a:off x="5041900" y="14197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159,101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146244</xdr:rowOff>
    </xdr:from>
    <xdr:to>
      <xdr:col>6</xdr:col>
      <xdr:colOff>50800</xdr:colOff>
      <xdr:row>83</xdr:row>
      <xdr:rowOff>76394</xdr:rowOff>
    </xdr:to>
    <xdr:sp macro="" textlink="">
      <xdr:nvSpPr>
        <xdr:cNvPr id="215" name="円/楕円 214"/>
        <xdr:cNvSpPr/>
      </xdr:nvSpPr>
      <xdr:spPr>
        <a:xfrm>
          <a:off x="4064000" y="1420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61171</xdr:rowOff>
    </xdr:from>
    <xdr:ext cx="736600" cy="259045"/>
    <xdr:sp macro="" textlink="">
      <xdr:nvSpPr>
        <xdr:cNvPr id="216" name="テキスト ボックス 215"/>
        <xdr:cNvSpPr txBox="1"/>
      </xdr:nvSpPr>
      <xdr:spPr>
        <a:xfrm>
          <a:off x="3733800" y="1429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156,603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68996</xdr:rowOff>
    </xdr:from>
    <xdr:to>
      <xdr:col>4</xdr:col>
      <xdr:colOff>533400</xdr:colOff>
      <xdr:row>82</xdr:row>
      <xdr:rowOff>170596</xdr:rowOff>
    </xdr:to>
    <xdr:sp macro="" textlink="">
      <xdr:nvSpPr>
        <xdr:cNvPr id="217" name="円/楕円 216"/>
        <xdr:cNvSpPr/>
      </xdr:nvSpPr>
      <xdr:spPr>
        <a:xfrm>
          <a:off x="3175000" y="1412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9323</xdr:rowOff>
    </xdr:from>
    <xdr:ext cx="762000" cy="259045"/>
    <xdr:sp macro="" textlink="">
      <xdr:nvSpPr>
        <xdr:cNvPr id="218" name="テキスト ボックス 217"/>
        <xdr:cNvSpPr txBox="1"/>
      </xdr:nvSpPr>
      <xdr:spPr>
        <a:xfrm>
          <a:off x="2844800" y="1389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146,999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47134</xdr:rowOff>
    </xdr:from>
    <xdr:to>
      <xdr:col>3</xdr:col>
      <xdr:colOff>330200</xdr:colOff>
      <xdr:row>82</xdr:row>
      <xdr:rowOff>148734</xdr:rowOff>
    </xdr:to>
    <xdr:sp macro="" textlink="">
      <xdr:nvSpPr>
        <xdr:cNvPr id="219" name="円/楕円 218"/>
        <xdr:cNvSpPr/>
      </xdr:nvSpPr>
      <xdr:spPr>
        <a:xfrm>
          <a:off x="2286000" y="1410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158911</xdr:rowOff>
    </xdr:from>
    <xdr:ext cx="762000" cy="259045"/>
    <xdr:sp macro="" textlink="">
      <xdr:nvSpPr>
        <xdr:cNvPr id="220" name="テキスト ボックス 219"/>
        <xdr:cNvSpPr txBox="1"/>
      </xdr:nvSpPr>
      <xdr:spPr>
        <a:xfrm>
          <a:off x="1955800" y="138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144,281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115630</xdr:rowOff>
    </xdr:from>
    <xdr:to>
      <xdr:col>2</xdr:col>
      <xdr:colOff>127000</xdr:colOff>
      <xdr:row>83</xdr:row>
      <xdr:rowOff>45780</xdr:rowOff>
    </xdr:to>
    <xdr:sp macro="" textlink="">
      <xdr:nvSpPr>
        <xdr:cNvPr id="221" name="円/楕円 220"/>
        <xdr:cNvSpPr/>
      </xdr:nvSpPr>
      <xdr:spPr>
        <a:xfrm>
          <a:off x="1397000" y="141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55957</xdr:rowOff>
    </xdr:from>
    <xdr:ext cx="762000" cy="259045"/>
    <xdr:sp macro="" textlink="">
      <xdr:nvSpPr>
        <xdr:cNvPr id="222" name="テキスト ボックス 221"/>
        <xdr:cNvSpPr txBox="1"/>
      </xdr:nvSpPr>
      <xdr:spPr>
        <a:xfrm>
          <a:off x="1066800" y="1394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152,797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kumimoji="1" lang="en-US" altLang="ja-JP" sz="1200">
              <a:solidFill>
                <a:schemeClr val="dk1"/>
              </a:solidFill>
              <a:effectLst/>
              <a:latin typeface="+mj-ea"/>
              <a:ea typeface="+mj-ea"/>
              <a:cs typeface="+mn-cs"/>
            </a:rPr>
            <a:t>24</a:t>
          </a:r>
          <a:r>
            <a:rPr kumimoji="1" lang="ja-JP" altLang="ja-JP" sz="1200">
              <a:solidFill>
                <a:schemeClr val="dk1"/>
              </a:solidFill>
              <a:effectLst/>
              <a:latin typeface="+mj-ea"/>
              <a:ea typeface="+mj-ea"/>
              <a:cs typeface="+mn-cs"/>
            </a:rPr>
            <a:t>年度までは、</a:t>
          </a:r>
          <a:r>
            <a:rPr lang="ja-JP" altLang="ja-JP" sz="1200" b="0" i="0" baseline="0">
              <a:solidFill>
                <a:schemeClr val="dk1"/>
              </a:solidFill>
              <a:effectLst/>
              <a:latin typeface="+mj-ea"/>
              <a:ea typeface="+mj-ea"/>
              <a:cs typeface="+mn-cs"/>
            </a:rPr>
            <a:t>合併に伴う旧町村間の給与格差の調整により給与水準が上昇していたが、</a:t>
          </a:r>
          <a:r>
            <a:rPr lang="en-US" altLang="ja-JP" sz="1200" b="0" i="0" baseline="0">
              <a:solidFill>
                <a:schemeClr val="dk1"/>
              </a:solidFill>
              <a:effectLst/>
              <a:latin typeface="+mj-ea"/>
              <a:ea typeface="+mj-ea"/>
              <a:cs typeface="+mn-cs"/>
            </a:rPr>
            <a:t>23</a:t>
          </a:r>
          <a:r>
            <a:rPr lang="ja-JP" altLang="ja-JP" sz="1200" b="0" i="0" baseline="0">
              <a:solidFill>
                <a:schemeClr val="dk1"/>
              </a:solidFill>
              <a:effectLst/>
              <a:latin typeface="+mj-ea"/>
              <a:ea typeface="+mj-ea"/>
              <a:cs typeface="+mn-cs"/>
            </a:rPr>
            <a:t>年度に職務級の切替えを行い、昇格についてより厳格な運用を実施。それ以降効果が現れ改善している。また、高齢・高給者の早期退職及び定年退職によって改善されている。</a:t>
          </a:r>
          <a:endParaRPr lang="ja-JP" altLang="ja-JP" sz="1200">
            <a:effectLst/>
            <a:latin typeface="+mj-ea"/>
            <a:ea typeface="+mj-ea"/>
          </a:endParaRPr>
        </a:p>
        <a:p>
          <a:pPr rtl="0"/>
          <a:r>
            <a:rPr lang="ja-JP" altLang="ja-JP" sz="1200" b="0" i="0" baseline="0">
              <a:solidFill>
                <a:schemeClr val="dk1"/>
              </a:solidFill>
              <a:effectLst/>
              <a:latin typeface="+mj-ea"/>
              <a:ea typeface="+mj-ea"/>
              <a:cs typeface="+mn-cs"/>
            </a:rPr>
            <a:t>　今後も高齢・高給者の定年等による退職が見込まれることから、引き続き人員の刷新及び財政運営の効率化を図り、給与水準の適正化に努める。</a:t>
          </a:r>
          <a:endParaRPr lang="ja-JP" altLang="ja-JP" sz="1200">
            <a:effectLst/>
            <a:latin typeface="+mj-ea"/>
            <a:ea typeface="+mj-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84837</xdr:rowOff>
    </xdr:from>
    <xdr:to>
      <xdr:col>24</xdr:col>
      <xdr:colOff>558800</xdr:colOff>
      <xdr:row>85</xdr:row>
      <xdr:rowOff>162052</xdr:rowOff>
    </xdr:to>
    <xdr:cxnSp macro="">
      <xdr:nvCxnSpPr>
        <xdr:cNvPr id="254" name="直線コネクタ 253"/>
        <xdr:cNvCxnSpPr/>
      </xdr:nvCxnSpPr>
      <xdr:spPr>
        <a:xfrm>
          <a:off x="16179800" y="14658087"/>
          <a:ext cx="8382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88155</xdr:rowOff>
    </xdr:from>
    <xdr:ext cx="762000" cy="259045"/>
    <xdr:sp macro="" textlink="">
      <xdr:nvSpPr>
        <xdr:cNvPr id="255" name="給与水準   （国との比較）平均値テキスト"/>
        <xdr:cNvSpPr txBox="1"/>
      </xdr:nvSpPr>
      <xdr:spPr>
        <a:xfrm>
          <a:off x="17106900" y="1466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84837</xdr:rowOff>
    </xdr:from>
    <xdr:to>
      <xdr:col>23</xdr:col>
      <xdr:colOff>406400</xdr:colOff>
      <xdr:row>85</xdr:row>
      <xdr:rowOff>118618</xdr:rowOff>
    </xdr:to>
    <xdr:cxnSp macro="">
      <xdr:nvCxnSpPr>
        <xdr:cNvPr id="257" name="直線コネクタ 256"/>
        <xdr:cNvCxnSpPr/>
      </xdr:nvCxnSpPr>
      <xdr:spPr>
        <a:xfrm flipV="1">
          <a:off x="15290800" y="14658087"/>
          <a:ext cx="8890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59" name="テキスト ボックス 258"/>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118618</xdr:rowOff>
    </xdr:from>
    <xdr:to>
      <xdr:col>22</xdr:col>
      <xdr:colOff>203200</xdr:colOff>
      <xdr:row>88</xdr:row>
      <xdr:rowOff>62737</xdr:rowOff>
    </xdr:to>
    <xdr:cxnSp macro="">
      <xdr:nvCxnSpPr>
        <xdr:cNvPr id="260" name="直線コネクタ 259"/>
        <xdr:cNvCxnSpPr/>
      </xdr:nvCxnSpPr>
      <xdr:spPr>
        <a:xfrm flipV="1">
          <a:off x="14401800" y="14691868"/>
          <a:ext cx="889000" cy="45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62737</xdr:rowOff>
    </xdr:from>
    <xdr:to>
      <xdr:col>21</xdr:col>
      <xdr:colOff>0</xdr:colOff>
      <xdr:row>88</xdr:row>
      <xdr:rowOff>106172</xdr:rowOff>
    </xdr:to>
    <xdr:cxnSp macro="">
      <xdr:nvCxnSpPr>
        <xdr:cNvPr id="263" name="直線コネクタ 262"/>
        <xdr:cNvCxnSpPr/>
      </xdr:nvCxnSpPr>
      <xdr:spPr>
        <a:xfrm flipV="1">
          <a:off x="13512800" y="15150337"/>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111252</xdr:rowOff>
    </xdr:from>
    <xdr:to>
      <xdr:col>24</xdr:col>
      <xdr:colOff>609600</xdr:colOff>
      <xdr:row>86</xdr:row>
      <xdr:rowOff>41402</xdr:rowOff>
    </xdr:to>
    <xdr:sp macro="" textlink="">
      <xdr:nvSpPr>
        <xdr:cNvPr id="273" name="円/楕円 272"/>
        <xdr:cNvSpPr/>
      </xdr:nvSpPr>
      <xdr:spPr>
        <a:xfrm>
          <a:off x="16967200" y="146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127779</xdr:rowOff>
    </xdr:from>
    <xdr:ext cx="762000" cy="259045"/>
    <xdr:sp macro="" textlink="">
      <xdr:nvSpPr>
        <xdr:cNvPr id="274" name="給与水準   （国との比較）該当値テキスト"/>
        <xdr:cNvSpPr txBox="1"/>
      </xdr:nvSpPr>
      <xdr:spPr>
        <a:xfrm>
          <a:off x="17106900" y="1452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34037</xdr:rowOff>
    </xdr:from>
    <xdr:to>
      <xdr:col>23</xdr:col>
      <xdr:colOff>457200</xdr:colOff>
      <xdr:row>85</xdr:row>
      <xdr:rowOff>135637</xdr:rowOff>
    </xdr:to>
    <xdr:sp macro="" textlink="">
      <xdr:nvSpPr>
        <xdr:cNvPr id="275" name="円/楕円 274"/>
        <xdr:cNvSpPr/>
      </xdr:nvSpPr>
      <xdr:spPr>
        <a:xfrm>
          <a:off x="16129000" y="14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145814</xdr:rowOff>
    </xdr:from>
    <xdr:ext cx="736600" cy="259045"/>
    <xdr:sp macro="" textlink="">
      <xdr:nvSpPr>
        <xdr:cNvPr id="276" name="テキスト ボックス 275"/>
        <xdr:cNvSpPr txBox="1"/>
      </xdr:nvSpPr>
      <xdr:spPr>
        <a:xfrm>
          <a:off x="15798800" y="14376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67818</xdr:rowOff>
    </xdr:from>
    <xdr:to>
      <xdr:col>22</xdr:col>
      <xdr:colOff>254000</xdr:colOff>
      <xdr:row>85</xdr:row>
      <xdr:rowOff>169418</xdr:rowOff>
    </xdr:to>
    <xdr:sp macro="" textlink="">
      <xdr:nvSpPr>
        <xdr:cNvPr id="277" name="円/楕円 276"/>
        <xdr:cNvSpPr/>
      </xdr:nvSpPr>
      <xdr:spPr>
        <a:xfrm>
          <a:off x="15240000" y="146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154195</xdr:rowOff>
    </xdr:from>
    <xdr:ext cx="762000" cy="259045"/>
    <xdr:sp macro="" textlink="">
      <xdr:nvSpPr>
        <xdr:cNvPr id="278" name="テキスト ボックス 277"/>
        <xdr:cNvSpPr txBox="1"/>
      </xdr:nvSpPr>
      <xdr:spPr>
        <a:xfrm>
          <a:off x="14909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11937</xdr:rowOff>
    </xdr:from>
    <xdr:to>
      <xdr:col>21</xdr:col>
      <xdr:colOff>50800</xdr:colOff>
      <xdr:row>88</xdr:row>
      <xdr:rowOff>113537</xdr:rowOff>
    </xdr:to>
    <xdr:sp macro="" textlink="">
      <xdr:nvSpPr>
        <xdr:cNvPr id="279" name="円/楕円 278"/>
        <xdr:cNvSpPr/>
      </xdr:nvSpPr>
      <xdr:spPr>
        <a:xfrm>
          <a:off x="14351000" y="1509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98314</xdr:rowOff>
    </xdr:from>
    <xdr:ext cx="762000" cy="259045"/>
    <xdr:sp macro="" textlink="">
      <xdr:nvSpPr>
        <xdr:cNvPr id="280" name="テキスト ボックス 279"/>
        <xdr:cNvSpPr txBox="1"/>
      </xdr:nvSpPr>
      <xdr:spPr>
        <a:xfrm>
          <a:off x="14020800" y="1518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55372</xdr:rowOff>
    </xdr:from>
    <xdr:to>
      <xdr:col>19</xdr:col>
      <xdr:colOff>533400</xdr:colOff>
      <xdr:row>88</xdr:row>
      <xdr:rowOff>156972</xdr:rowOff>
    </xdr:to>
    <xdr:sp macro="" textlink="">
      <xdr:nvSpPr>
        <xdr:cNvPr id="281" name="円/楕円 280"/>
        <xdr:cNvSpPr/>
      </xdr:nvSpPr>
      <xdr:spPr>
        <a:xfrm>
          <a:off x="13462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141749</xdr:rowOff>
    </xdr:from>
    <xdr:ext cx="762000" cy="259045"/>
    <xdr:sp macro="" textlink="">
      <xdr:nvSpPr>
        <xdr:cNvPr id="282" name="テキスト ボックス 281"/>
        <xdr:cNvSpPr txBox="1"/>
      </xdr:nvSpPr>
      <xdr:spPr>
        <a:xfrm>
          <a:off x="13131800" y="1522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200">
              <a:solidFill>
                <a:schemeClr val="dk1"/>
              </a:solidFill>
              <a:effectLst/>
              <a:latin typeface="+mn-lt"/>
              <a:ea typeface="+mn-ea"/>
              <a:cs typeface="+mn-cs"/>
            </a:rPr>
            <a:t>５町村が合併して市になったことから、職員数は類似団体の平均を当初から上回っている。行政職は定員管理計画により削減を図っているが、南海トラフ地震対策における施設整備など新たな行政課題への対応や各支所での住民サービスを維持、また保育所及び幼稚園についても直営により合併前の施設数を確保し保育サービスの充実を図っている。これらの住民サービスに対し一定の職員数が必要なことが類似団体平均を上回る要因となっている。</a:t>
          </a:r>
          <a:endParaRPr lang="ja-JP" altLang="ja-JP" sz="1200">
            <a:effectLst/>
          </a:endParaRPr>
        </a:p>
        <a:p>
          <a:pPr rtl="0" eaLnBrk="1" fontAlgn="auto" latinLnBrk="0" hangingPunct="1"/>
          <a:r>
            <a:rPr lang="ja-JP" altLang="ja-JP" sz="1200">
              <a:solidFill>
                <a:schemeClr val="dk1"/>
              </a:solidFill>
              <a:effectLst/>
              <a:latin typeface="+mn-lt"/>
              <a:ea typeface="+mn-ea"/>
              <a:cs typeface="+mn-cs"/>
            </a:rPr>
            <a:t>　業務量に見合った職員数の確保は必要であるが、行財政改革を引き続き推進し職員体制の改善を行い定員管理の適正化に努める。</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156482</xdr:rowOff>
    </xdr:from>
    <xdr:to>
      <xdr:col>24</xdr:col>
      <xdr:colOff>558800</xdr:colOff>
      <xdr:row>62</xdr:row>
      <xdr:rowOff>163376</xdr:rowOff>
    </xdr:to>
    <xdr:cxnSp macro="">
      <xdr:nvCxnSpPr>
        <xdr:cNvPr id="319" name="直線コネクタ 318"/>
        <xdr:cNvCxnSpPr/>
      </xdr:nvCxnSpPr>
      <xdr:spPr>
        <a:xfrm>
          <a:off x="16179800" y="10786382"/>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144417</xdr:rowOff>
    </xdr:from>
    <xdr:to>
      <xdr:col>23</xdr:col>
      <xdr:colOff>406400</xdr:colOff>
      <xdr:row>62</xdr:row>
      <xdr:rowOff>156482</xdr:rowOff>
    </xdr:to>
    <xdr:cxnSp macro="">
      <xdr:nvCxnSpPr>
        <xdr:cNvPr id="322" name="直線コネクタ 321"/>
        <xdr:cNvCxnSpPr/>
      </xdr:nvCxnSpPr>
      <xdr:spPr>
        <a:xfrm>
          <a:off x="15290800" y="1077431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144417</xdr:rowOff>
    </xdr:from>
    <xdr:to>
      <xdr:col>22</xdr:col>
      <xdr:colOff>203200</xdr:colOff>
      <xdr:row>62</xdr:row>
      <xdr:rowOff>153035</xdr:rowOff>
    </xdr:to>
    <xdr:cxnSp macro="">
      <xdr:nvCxnSpPr>
        <xdr:cNvPr id="325" name="直線コネクタ 324"/>
        <xdr:cNvCxnSpPr/>
      </xdr:nvCxnSpPr>
      <xdr:spPr>
        <a:xfrm flipV="1">
          <a:off x="14401800" y="10774317"/>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151312</xdr:rowOff>
    </xdr:from>
    <xdr:to>
      <xdr:col>21</xdr:col>
      <xdr:colOff>0</xdr:colOff>
      <xdr:row>62</xdr:row>
      <xdr:rowOff>153035</xdr:rowOff>
    </xdr:to>
    <xdr:cxnSp macro="">
      <xdr:nvCxnSpPr>
        <xdr:cNvPr id="328" name="直線コネクタ 327"/>
        <xdr:cNvCxnSpPr/>
      </xdr:nvCxnSpPr>
      <xdr:spPr>
        <a:xfrm>
          <a:off x="13512800" y="10781212"/>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112576</xdr:rowOff>
    </xdr:from>
    <xdr:to>
      <xdr:col>24</xdr:col>
      <xdr:colOff>609600</xdr:colOff>
      <xdr:row>63</xdr:row>
      <xdr:rowOff>42726</xdr:rowOff>
    </xdr:to>
    <xdr:sp macro="" textlink="">
      <xdr:nvSpPr>
        <xdr:cNvPr id="338" name="円/楕円 337"/>
        <xdr:cNvSpPr/>
      </xdr:nvSpPr>
      <xdr:spPr>
        <a:xfrm>
          <a:off x="16967200" y="1074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84653</xdr:rowOff>
    </xdr:from>
    <xdr:ext cx="762000" cy="259045"/>
    <xdr:sp macro="" textlink="">
      <xdr:nvSpPr>
        <xdr:cNvPr id="339" name="定員管理の状況該当値テキスト"/>
        <xdr:cNvSpPr txBox="1"/>
      </xdr:nvSpPr>
      <xdr:spPr>
        <a:xfrm>
          <a:off x="17106900" y="1071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105682</xdr:rowOff>
    </xdr:from>
    <xdr:to>
      <xdr:col>23</xdr:col>
      <xdr:colOff>457200</xdr:colOff>
      <xdr:row>63</xdr:row>
      <xdr:rowOff>35832</xdr:rowOff>
    </xdr:to>
    <xdr:sp macro="" textlink="">
      <xdr:nvSpPr>
        <xdr:cNvPr id="340" name="円/楕円 339"/>
        <xdr:cNvSpPr/>
      </xdr:nvSpPr>
      <xdr:spPr>
        <a:xfrm>
          <a:off x="16129000" y="1073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20609</xdr:rowOff>
    </xdr:from>
    <xdr:ext cx="736600" cy="259045"/>
    <xdr:sp macro="" textlink="">
      <xdr:nvSpPr>
        <xdr:cNvPr id="341" name="テキスト ボックス 340"/>
        <xdr:cNvSpPr txBox="1"/>
      </xdr:nvSpPr>
      <xdr:spPr>
        <a:xfrm>
          <a:off x="15798800" y="10821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93617</xdr:rowOff>
    </xdr:from>
    <xdr:to>
      <xdr:col>22</xdr:col>
      <xdr:colOff>254000</xdr:colOff>
      <xdr:row>63</xdr:row>
      <xdr:rowOff>23767</xdr:rowOff>
    </xdr:to>
    <xdr:sp macro="" textlink="">
      <xdr:nvSpPr>
        <xdr:cNvPr id="342" name="円/楕円 341"/>
        <xdr:cNvSpPr/>
      </xdr:nvSpPr>
      <xdr:spPr>
        <a:xfrm>
          <a:off x="15240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8544</xdr:rowOff>
    </xdr:from>
    <xdr:ext cx="762000" cy="259045"/>
    <xdr:sp macro="" textlink="">
      <xdr:nvSpPr>
        <xdr:cNvPr id="343" name="テキスト ボックス 342"/>
        <xdr:cNvSpPr txBox="1"/>
      </xdr:nvSpPr>
      <xdr:spPr>
        <a:xfrm>
          <a:off x="14909800" y="1080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102235</xdr:rowOff>
    </xdr:from>
    <xdr:to>
      <xdr:col>21</xdr:col>
      <xdr:colOff>50800</xdr:colOff>
      <xdr:row>63</xdr:row>
      <xdr:rowOff>32385</xdr:rowOff>
    </xdr:to>
    <xdr:sp macro="" textlink="">
      <xdr:nvSpPr>
        <xdr:cNvPr id="344" name="円/楕円 343"/>
        <xdr:cNvSpPr/>
      </xdr:nvSpPr>
      <xdr:spPr>
        <a:xfrm>
          <a:off x="14351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17162</xdr:rowOff>
    </xdr:from>
    <xdr:ext cx="762000" cy="259045"/>
    <xdr:sp macro="" textlink="">
      <xdr:nvSpPr>
        <xdr:cNvPr id="345" name="テキスト ボックス 344"/>
        <xdr:cNvSpPr txBox="1"/>
      </xdr:nvSpPr>
      <xdr:spPr>
        <a:xfrm>
          <a:off x="14020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100512</xdr:rowOff>
    </xdr:from>
    <xdr:to>
      <xdr:col>19</xdr:col>
      <xdr:colOff>533400</xdr:colOff>
      <xdr:row>63</xdr:row>
      <xdr:rowOff>30662</xdr:rowOff>
    </xdr:to>
    <xdr:sp macro="" textlink="">
      <xdr:nvSpPr>
        <xdr:cNvPr id="346" name="円/楕円 345"/>
        <xdr:cNvSpPr/>
      </xdr:nvSpPr>
      <xdr:spPr>
        <a:xfrm>
          <a:off x="13462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15439</xdr:rowOff>
    </xdr:from>
    <xdr:ext cx="762000" cy="259045"/>
    <xdr:sp macro="" textlink="">
      <xdr:nvSpPr>
        <xdr:cNvPr id="347" name="テキスト ボックス 346"/>
        <xdr:cNvSpPr txBox="1"/>
      </xdr:nvSpPr>
      <xdr:spPr>
        <a:xfrm>
          <a:off x="13131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200" b="0" i="0" baseline="0">
              <a:solidFill>
                <a:schemeClr val="dk1"/>
              </a:solidFill>
              <a:effectLst/>
              <a:latin typeface="+mj-ea"/>
              <a:ea typeface="+mj-ea"/>
              <a:cs typeface="+mn-cs"/>
            </a:rPr>
            <a:t>合併前の旧団体で実施した普通建設事業に係る地方債償還等のピークが過ぎたことから、実質公債費比率は年々改善してきているものの、依然として類似団体の平均を上回っている。</a:t>
          </a:r>
          <a:endParaRPr lang="ja-JP" altLang="ja-JP" sz="1200">
            <a:effectLst/>
            <a:latin typeface="+mj-ea"/>
            <a:ea typeface="+mj-ea"/>
          </a:endParaRPr>
        </a:p>
        <a:p>
          <a:pPr rtl="0"/>
          <a:r>
            <a:rPr lang="ja-JP" altLang="ja-JP" sz="1200" b="0" i="0" baseline="0">
              <a:solidFill>
                <a:schemeClr val="dk1"/>
              </a:solidFill>
              <a:effectLst/>
              <a:latin typeface="+mj-ea"/>
              <a:ea typeface="+mj-ea"/>
              <a:cs typeface="+mn-cs"/>
            </a:rPr>
            <a:t>　今後も、新庁舎建設等の大型事業が計画されており、公債費の伸びが予想されることから、事業の見直しを図るとともに、他の特定財源の活用により新発債の抑制に努める。</a:t>
          </a:r>
          <a:endParaRPr lang="ja-JP" altLang="ja-JP" sz="1200">
            <a:effectLst/>
            <a:latin typeface="+mj-ea"/>
            <a:ea typeface="+mj-ea"/>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60219</xdr:rowOff>
    </xdr:from>
    <xdr:to>
      <xdr:col>24</xdr:col>
      <xdr:colOff>558800</xdr:colOff>
      <xdr:row>37</xdr:row>
      <xdr:rowOff>78317</xdr:rowOff>
    </xdr:to>
    <xdr:cxnSp macro="">
      <xdr:nvCxnSpPr>
        <xdr:cNvPr id="381" name="直線コネクタ 380"/>
        <xdr:cNvCxnSpPr/>
      </xdr:nvCxnSpPr>
      <xdr:spPr>
        <a:xfrm flipV="1">
          <a:off x="16179800" y="6403869"/>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17903</xdr:rowOff>
    </xdr:from>
    <xdr:ext cx="762000" cy="259045"/>
    <xdr:sp macro="" textlink="">
      <xdr:nvSpPr>
        <xdr:cNvPr id="382" name="公債費負担の状況平均値テキスト"/>
        <xdr:cNvSpPr txBox="1"/>
      </xdr:nvSpPr>
      <xdr:spPr>
        <a:xfrm>
          <a:off x="17106900" y="619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78317</xdr:rowOff>
    </xdr:from>
    <xdr:to>
      <xdr:col>23</xdr:col>
      <xdr:colOff>406400</xdr:colOff>
      <xdr:row>37</xdr:row>
      <xdr:rowOff>90382</xdr:rowOff>
    </xdr:to>
    <xdr:cxnSp macro="">
      <xdr:nvCxnSpPr>
        <xdr:cNvPr id="384" name="直線コネクタ 383"/>
        <xdr:cNvCxnSpPr/>
      </xdr:nvCxnSpPr>
      <xdr:spPr>
        <a:xfrm flipV="1">
          <a:off x="15290800" y="642196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121196</xdr:rowOff>
    </xdr:from>
    <xdr:ext cx="736600" cy="259045"/>
    <xdr:sp macro="" textlink="">
      <xdr:nvSpPr>
        <xdr:cNvPr id="386" name="テキスト ボックス 385"/>
        <xdr:cNvSpPr txBox="1"/>
      </xdr:nvSpPr>
      <xdr:spPr>
        <a:xfrm>
          <a:off x="15798800" y="612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90382</xdr:rowOff>
    </xdr:from>
    <xdr:to>
      <xdr:col>22</xdr:col>
      <xdr:colOff>203200</xdr:colOff>
      <xdr:row>37</xdr:row>
      <xdr:rowOff>106468</xdr:rowOff>
    </xdr:to>
    <xdr:cxnSp macro="">
      <xdr:nvCxnSpPr>
        <xdr:cNvPr id="387" name="直線コネクタ 386"/>
        <xdr:cNvCxnSpPr/>
      </xdr:nvCxnSpPr>
      <xdr:spPr>
        <a:xfrm flipV="1">
          <a:off x="14401800" y="643403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106468</xdr:rowOff>
    </xdr:from>
    <xdr:to>
      <xdr:col>21</xdr:col>
      <xdr:colOff>0</xdr:colOff>
      <xdr:row>37</xdr:row>
      <xdr:rowOff>146685</xdr:rowOff>
    </xdr:to>
    <xdr:cxnSp macro="">
      <xdr:nvCxnSpPr>
        <xdr:cNvPr id="390" name="直線コネクタ 389"/>
        <xdr:cNvCxnSpPr/>
      </xdr:nvCxnSpPr>
      <xdr:spPr>
        <a:xfrm flipV="1">
          <a:off x="13512800" y="645011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9419</xdr:rowOff>
    </xdr:from>
    <xdr:to>
      <xdr:col>24</xdr:col>
      <xdr:colOff>609600</xdr:colOff>
      <xdr:row>37</xdr:row>
      <xdr:rowOff>111019</xdr:rowOff>
    </xdr:to>
    <xdr:sp macro="" textlink="">
      <xdr:nvSpPr>
        <xdr:cNvPr id="400" name="円/楕円 399"/>
        <xdr:cNvSpPr/>
      </xdr:nvSpPr>
      <xdr:spPr>
        <a:xfrm>
          <a:off x="169672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152946</xdr:rowOff>
    </xdr:from>
    <xdr:ext cx="762000" cy="259045"/>
    <xdr:sp macro="" textlink="">
      <xdr:nvSpPr>
        <xdr:cNvPr id="401" name="公債費負担の状況該当値テキスト"/>
        <xdr:cNvSpPr txBox="1"/>
      </xdr:nvSpPr>
      <xdr:spPr>
        <a:xfrm>
          <a:off x="17106900" y="632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27517</xdr:rowOff>
    </xdr:from>
    <xdr:to>
      <xdr:col>23</xdr:col>
      <xdr:colOff>457200</xdr:colOff>
      <xdr:row>37</xdr:row>
      <xdr:rowOff>129117</xdr:rowOff>
    </xdr:to>
    <xdr:sp macro="" textlink="">
      <xdr:nvSpPr>
        <xdr:cNvPr id="402" name="円/楕円 401"/>
        <xdr:cNvSpPr/>
      </xdr:nvSpPr>
      <xdr:spPr>
        <a:xfrm>
          <a:off x="16129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113894</xdr:rowOff>
    </xdr:from>
    <xdr:ext cx="736600" cy="259045"/>
    <xdr:sp macro="" textlink="">
      <xdr:nvSpPr>
        <xdr:cNvPr id="403" name="テキスト ボックス 402"/>
        <xdr:cNvSpPr txBox="1"/>
      </xdr:nvSpPr>
      <xdr:spPr>
        <a:xfrm>
          <a:off x="15798800" y="6457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39582</xdr:rowOff>
    </xdr:from>
    <xdr:to>
      <xdr:col>22</xdr:col>
      <xdr:colOff>254000</xdr:colOff>
      <xdr:row>37</xdr:row>
      <xdr:rowOff>141182</xdr:rowOff>
    </xdr:to>
    <xdr:sp macro="" textlink="">
      <xdr:nvSpPr>
        <xdr:cNvPr id="404" name="円/楕円 403"/>
        <xdr:cNvSpPr/>
      </xdr:nvSpPr>
      <xdr:spPr>
        <a:xfrm>
          <a:off x="15240000" y="63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125958</xdr:rowOff>
    </xdr:from>
    <xdr:ext cx="762000" cy="259045"/>
    <xdr:sp macro="" textlink="">
      <xdr:nvSpPr>
        <xdr:cNvPr id="405" name="テキスト ボックス 404"/>
        <xdr:cNvSpPr txBox="1"/>
      </xdr:nvSpPr>
      <xdr:spPr>
        <a:xfrm>
          <a:off x="14909800" y="646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55668</xdr:rowOff>
    </xdr:from>
    <xdr:to>
      <xdr:col>21</xdr:col>
      <xdr:colOff>50800</xdr:colOff>
      <xdr:row>37</xdr:row>
      <xdr:rowOff>157268</xdr:rowOff>
    </xdr:to>
    <xdr:sp macro="" textlink="">
      <xdr:nvSpPr>
        <xdr:cNvPr id="406" name="円/楕円 405"/>
        <xdr:cNvSpPr/>
      </xdr:nvSpPr>
      <xdr:spPr>
        <a:xfrm>
          <a:off x="143510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142046</xdr:rowOff>
    </xdr:from>
    <xdr:ext cx="762000" cy="259045"/>
    <xdr:sp macro="" textlink="">
      <xdr:nvSpPr>
        <xdr:cNvPr id="407" name="テキスト ボックス 406"/>
        <xdr:cNvSpPr txBox="1"/>
      </xdr:nvSpPr>
      <xdr:spPr>
        <a:xfrm>
          <a:off x="14020800" y="648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95885</xdr:rowOff>
    </xdr:from>
    <xdr:to>
      <xdr:col>19</xdr:col>
      <xdr:colOff>533400</xdr:colOff>
      <xdr:row>38</xdr:row>
      <xdr:rowOff>26035</xdr:rowOff>
    </xdr:to>
    <xdr:sp macro="" textlink="">
      <xdr:nvSpPr>
        <xdr:cNvPr id="408" name="円/楕円 407"/>
        <xdr:cNvSpPr/>
      </xdr:nvSpPr>
      <xdr:spPr>
        <a:xfrm>
          <a:off x="134620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10812</xdr:rowOff>
    </xdr:from>
    <xdr:ext cx="762000" cy="259045"/>
    <xdr:sp macro="" textlink="">
      <xdr:nvSpPr>
        <xdr:cNvPr id="409" name="テキスト ボックス 408"/>
        <xdr:cNvSpPr txBox="1"/>
      </xdr:nvSpPr>
      <xdr:spPr>
        <a:xfrm>
          <a:off x="13131800" y="652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200">
              <a:solidFill>
                <a:schemeClr val="dk1"/>
              </a:solidFill>
              <a:effectLst/>
              <a:latin typeface="+mj-ea"/>
              <a:ea typeface="+mj-ea"/>
              <a:cs typeface="+mn-cs"/>
            </a:rPr>
            <a:t>繰上償還の実施による地方債現在高の減少や、充当可能基金の積み立てを行ったことなどから、将来負担比率は類似団体の平均を下回っている。</a:t>
          </a:r>
          <a:endParaRPr lang="ja-JP" altLang="ja-JP" sz="1200">
            <a:effectLst/>
            <a:latin typeface="+mj-ea"/>
            <a:ea typeface="+mj-ea"/>
          </a:endParaRPr>
        </a:p>
        <a:p>
          <a:pPr rtl="0"/>
          <a:r>
            <a:rPr lang="ja-JP" altLang="ja-JP" sz="1200">
              <a:solidFill>
                <a:schemeClr val="dk1"/>
              </a:solidFill>
              <a:effectLst/>
              <a:latin typeface="+mj-ea"/>
              <a:ea typeface="+mj-ea"/>
              <a:cs typeface="+mn-cs"/>
            </a:rPr>
            <a:t>　しかしながら、新庁舎建設等の大型事業が計画されているため、地方債現在高が増加する見込みであることから、任意の繰上償還を積極的に実施するとともに、交付税措置のある有利な地方債の発行に努める。</a:t>
          </a:r>
          <a:endParaRPr lang="ja-JP" altLang="ja-JP" sz="1200">
            <a:effectLst/>
            <a:latin typeface="+mj-ea"/>
            <a:ea typeface="+mj-ea"/>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113238</xdr:rowOff>
    </xdr:from>
    <xdr:ext cx="762000" cy="259045"/>
    <xdr:sp macro="" textlink="">
      <xdr:nvSpPr>
        <xdr:cNvPr id="441" name="将来負担の状況平均値テキスト"/>
        <xdr:cNvSpPr txBox="1"/>
      </xdr:nvSpPr>
      <xdr:spPr>
        <a:xfrm>
          <a:off x="17106900" y="2513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2" name="フローチャート : 判断 441"/>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3" name="フローチャート : 判断 442"/>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4" name="テキスト ボックス 443"/>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157569</xdr:rowOff>
    </xdr:from>
    <xdr:to>
      <xdr:col>22</xdr:col>
      <xdr:colOff>254000</xdr:colOff>
      <xdr:row>15</xdr:row>
      <xdr:rowOff>87719</xdr:rowOff>
    </xdr:to>
    <xdr:sp macro="" textlink="">
      <xdr:nvSpPr>
        <xdr:cNvPr id="445" name="フローチャート : 判断 444"/>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6" name="テキスト ボックス 445"/>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12421</xdr:rowOff>
    </xdr:from>
    <xdr:to>
      <xdr:col>21</xdr:col>
      <xdr:colOff>50800</xdr:colOff>
      <xdr:row>15</xdr:row>
      <xdr:rowOff>114021</xdr:rowOff>
    </xdr:to>
    <xdr:sp macro="" textlink="">
      <xdr:nvSpPr>
        <xdr:cNvPr id="447" name="フローチャート : 判断 446"/>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48" name="テキスト ボックス 447"/>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49" name="フローチャート : 判断 448"/>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127995</xdr:rowOff>
    </xdr:from>
    <xdr:ext cx="762000" cy="259045"/>
    <xdr:sp macro="" textlink="">
      <xdr:nvSpPr>
        <xdr:cNvPr id="450" name="テキスト ボックス 449"/>
        <xdr:cNvSpPr txBox="1"/>
      </xdr:nvSpPr>
      <xdr:spPr>
        <a:xfrm>
          <a:off x="13131800" y="26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14</xdr:row>
      <xdr:rowOff>58153</xdr:rowOff>
    </xdr:from>
    <xdr:to>
      <xdr:col>19</xdr:col>
      <xdr:colOff>533400</xdr:colOff>
      <xdr:row>14</xdr:row>
      <xdr:rowOff>159753</xdr:rowOff>
    </xdr:to>
    <xdr:sp macro="" textlink="">
      <xdr:nvSpPr>
        <xdr:cNvPr id="456" name="円/楕円 455"/>
        <xdr:cNvSpPr/>
      </xdr:nvSpPr>
      <xdr:spPr>
        <a:xfrm>
          <a:off x="13462000" y="245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169930</xdr:rowOff>
    </xdr:from>
    <xdr:ext cx="762000" cy="259045"/>
    <xdr:sp macro="" textlink="">
      <xdr:nvSpPr>
        <xdr:cNvPr id="457" name="テキスト ボックス 456"/>
        <xdr:cNvSpPr txBox="1"/>
      </xdr:nvSpPr>
      <xdr:spPr>
        <a:xfrm>
          <a:off x="13131800" y="222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高知県香南市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34,037
33,898
126.48
21,770,658
21,196,211
492,976
11,491,116
17,021,125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200">
              <a:solidFill>
                <a:schemeClr val="dk1"/>
              </a:solidFill>
              <a:effectLst/>
              <a:latin typeface="+mj-ea"/>
              <a:ea typeface="+mj-ea"/>
              <a:cs typeface="+mn-cs"/>
            </a:rPr>
            <a:t>人件費は、前年度より</a:t>
          </a:r>
          <a:r>
            <a:rPr lang="en-US" altLang="ja-JP" sz="1200">
              <a:solidFill>
                <a:schemeClr val="dk1"/>
              </a:solidFill>
              <a:effectLst/>
              <a:latin typeface="+mj-ea"/>
              <a:ea typeface="+mj-ea"/>
              <a:cs typeface="+mn-cs"/>
            </a:rPr>
            <a:t>0.6</a:t>
          </a:r>
          <a:r>
            <a:rPr lang="ja-JP" altLang="ja-JP" sz="1200">
              <a:solidFill>
                <a:schemeClr val="dk1"/>
              </a:solidFill>
              <a:effectLst/>
              <a:latin typeface="+mj-ea"/>
              <a:ea typeface="+mj-ea"/>
              <a:cs typeface="+mn-cs"/>
            </a:rPr>
            <a:t>ポイント改善したが、類似団体平均を上回っている。主な要因は、保育所、幼稚園や市民館などの施設運営を直営で行っており、合併による施設数も多いことから、職員数が類似団体と比較して上回っていることによる。</a:t>
          </a:r>
          <a:endParaRPr lang="ja-JP" altLang="ja-JP" sz="1200">
            <a:effectLst/>
            <a:latin typeface="+mj-ea"/>
            <a:ea typeface="+mj-ea"/>
          </a:endParaRPr>
        </a:p>
        <a:p>
          <a:pPr rtl="0"/>
          <a:r>
            <a:rPr lang="ja-JP" altLang="ja-JP" sz="1200">
              <a:solidFill>
                <a:schemeClr val="dk1"/>
              </a:solidFill>
              <a:effectLst/>
              <a:latin typeface="+mj-ea"/>
              <a:ea typeface="+mj-ea"/>
              <a:cs typeface="+mn-cs"/>
            </a:rPr>
            <a:t>　今後は、財政運営が厳しくなることから、適正な定員管理を図るとともに、公共施設等総合管理計画に基づく施設管理に努めるほか、指定管理者制度の導入などの検討を行い、人件費の抑制に努める。</a:t>
          </a:r>
          <a:endParaRPr lang="ja-JP" altLang="ja-JP" sz="1200">
            <a:effectLst/>
            <a:latin typeface="+mj-ea"/>
            <a:ea typeface="+mj-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100330</xdr:rowOff>
    </xdr:from>
    <xdr:to>
      <xdr:col>7</xdr:col>
      <xdr:colOff>15875</xdr:colOff>
      <xdr:row>37</xdr:row>
      <xdr:rowOff>146050</xdr:rowOff>
    </xdr:to>
    <xdr:cxnSp macro="">
      <xdr:nvCxnSpPr>
        <xdr:cNvPr id="66" name="直線コネクタ 65"/>
        <xdr:cNvCxnSpPr/>
      </xdr:nvCxnSpPr>
      <xdr:spPr>
        <a:xfrm flipV="1">
          <a:off x="3987800" y="6443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85090</xdr:rowOff>
    </xdr:from>
    <xdr:to>
      <xdr:col>5</xdr:col>
      <xdr:colOff>549275</xdr:colOff>
      <xdr:row>37</xdr:row>
      <xdr:rowOff>146050</xdr:rowOff>
    </xdr:to>
    <xdr:cxnSp macro="">
      <xdr:nvCxnSpPr>
        <xdr:cNvPr id="69" name="直線コネクタ 68"/>
        <xdr:cNvCxnSpPr/>
      </xdr:nvCxnSpPr>
      <xdr:spPr>
        <a:xfrm>
          <a:off x="3098800" y="6428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85090</xdr:rowOff>
    </xdr:from>
    <xdr:to>
      <xdr:col>4</xdr:col>
      <xdr:colOff>346075</xdr:colOff>
      <xdr:row>37</xdr:row>
      <xdr:rowOff>138430</xdr:rowOff>
    </xdr:to>
    <xdr:cxnSp macro="">
      <xdr:nvCxnSpPr>
        <xdr:cNvPr id="72" name="直線コネクタ 71"/>
        <xdr:cNvCxnSpPr/>
      </xdr:nvCxnSpPr>
      <xdr:spPr>
        <a:xfrm flipV="1">
          <a:off x="2209800" y="6428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123190</xdr:rowOff>
    </xdr:from>
    <xdr:to>
      <xdr:col>3</xdr:col>
      <xdr:colOff>142875</xdr:colOff>
      <xdr:row>37</xdr:row>
      <xdr:rowOff>138430</xdr:rowOff>
    </xdr:to>
    <xdr:cxnSp macro="">
      <xdr:nvCxnSpPr>
        <xdr:cNvPr id="75" name="直線コネクタ 74"/>
        <xdr:cNvCxnSpPr/>
      </xdr:nvCxnSpPr>
      <xdr:spPr>
        <a:xfrm>
          <a:off x="1320800" y="6466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49530</xdr:rowOff>
    </xdr:from>
    <xdr:to>
      <xdr:col>7</xdr:col>
      <xdr:colOff>66675</xdr:colOff>
      <xdr:row>37</xdr:row>
      <xdr:rowOff>151130</xdr:rowOff>
    </xdr:to>
    <xdr:sp macro="" textlink="">
      <xdr:nvSpPr>
        <xdr:cNvPr id="85" name="円/楕円 84"/>
        <xdr:cNvSpPr/>
      </xdr:nvSpPr>
      <xdr:spPr>
        <a:xfrm>
          <a:off x="4775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21607</xdr:rowOff>
    </xdr:from>
    <xdr:ext cx="762000" cy="259045"/>
    <xdr:sp macro="" textlink="">
      <xdr:nvSpPr>
        <xdr:cNvPr id="86" name="人件費該当値テキスト"/>
        <xdr:cNvSpPr txBox="1"/>
      </xdr:nvSpPr>
      <xdr:spPr>
        <a:xfrm>
          <a:off x="4914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95250</xdr:rowOff>
    </xdr:from>
    <xdr:to>
      <xdr:col>5</xdr:col>
      <xdr:colOff>600075</xdr:colOff>
      <xdr:row>38</xdr:row>
      <xdr:rowOff>25400</xdr:rowOff>
    </xdr:to>
    <xdr:sp macro="" textlink="">
      <xdr:nvSpPr>
        <xdr:cNvPr id="87" name="円/楕円 86"/>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10177</xdr:rowOff>
    </xdr:from>
    <xdr:ext cx="736600" cy="259045"/>
    <xdr:sp macro="" textlink="">
      <xdr:nvSpPr>
        <xdr:cNvPr id="88" name="テキスト ボックス 87"/>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34290</xdr:rowOff>
    </xdr:from>
    <xdr:to>
      <xdr:col>4</xdr:col>
      <xdr:colOff>396875</xdr:colOff>
      <xdr:row>37</xdr:row>
      <xdr:rowOff>135890</xdr:rowOff>
    </xdr:to>
    <xdr:sp macro="" textlink="">
      <xdr:nvSpPr>
        <xdr:cNvPr id="89" name="円/楕円 88"/>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120667</xdr:rowOff>
    </xdr:from>
    <xdr:ext cx="762000" cy="259045"/>
    <xdr:sp macro="" textlink="">
      <xdr:nvSpPr>
        <xdr:cNvPr id="90" name="テキスト ボックス 89"/>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87630</xdr:rowOff>
    </xdr:from>
    <xdr:to>
      <xdr:col>3</xdr:col>
      <xdr:colOff>193675</xdr:colOff>
      <xdr:row>38</xdr:row>
      <xdr:rowOff>17780</xdr:rowOff>
    </xdr:to>
    <xdr:sp macro="" textlink="">
      <xdr:nvSpPr>
        <xdr:cNvPr id="91" name="円/楕円 90"/>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2557</xdr:rowOff>
    </xdr:from>
    <xdr:ext cx="762000" cy="259045"/>
    <xdr:sp macro="" textlink="">
      <xdr:nvSpPr>
        <xdr:cNvPr id="92" name="テキスト ボックス 91"/>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72390</xdr:rowOff>
    </xdr:from>
    <xdr:to>
      <xdr:col>1</xdr:col>
      <xdr:colOff>676275</xdr:colOff>
      <xdr:row>38</xdr:row>
      <xdr:rowOff>2540</xdr:rowOff>
    </xdr:to>
    <xdr:sp macro="" textlink="">
      <xdr:nvSpPr>
        <xdr:cNvPr id="93" name="円/楕円 92"/>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158767</xdr:rowOff>
    </xdr:from>
    <xdr:ext cx="762000" cy="259045"/>
    <xdr:sp macro="" textlink="">
      <xdr:nvSpPr>
        <xdr:cNvPr id="94" name="テキスト ボックス 93"/>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kumimoji="1" lang="ja-JP" altLang="ja-JP" sz="1200">
              <a:solidFill>
                <a:schemeClr val="dk1"/>
              </a:solidFill>
              <a:effectLst/>
              <a:latin typeface="+mj-ea"/>
              <a:ea typeface="+mj-ea"/>
              <a:cs typeface="+mn-cs"/>
            </a:rPr>
            <a:t>物件費は、</a:t>
          </a:r>
          <a:r>
            <a:rPr lang="ja-JP" altLang="ja-JP" sz="1200" b="0" i="0" baseline="0">
              <a:solidFill>
                <a:schemeClr val="dk1"/>
              </a:solidFill>
              <a:effectLst/>
              <a:latin typeface="+mj-ea"/>
              <a:ea typeface="+mj-ea"/>
              <a:cs typeface="+mn-cs"/>
            </a:rPr>
            <a:t>類似団体平均より下回っており、前年度より</a:t>
          </a:r>
          <a:r>
            <a:rPr lang="en-US" altLang="ja-JP" sz="1200" b="0" i="0" baseline="0">
              <a:solidFill>
                <a:schemeClr val="dk1"/>
              </a:solidFill>
              <a:effectLst/>
              <a:latin typeface="+mj-ea"/>
              <a:ea typeface="+mj-ea"/>
              <a:cs typeface="+mn-cs"/>
            </a:rPr>
            <a:t>1.0</a:t>
          </a:r>
          <a:r>
            <a:rPr lang="ja-JP" altLang="ja-JP" sz="1200" b="0" i="0" baseline="0">
              <a:solidFill>
                <a:schemeClr val="dk1"/>
              </a:solidFill>
              <a:effectLst/>
              <a:latin typeface="+mj-ea"/>
              <a:ea typeface="+mj-ea"/>
              <a:cs typeface="+mn-cs"/>
            </a:rPr>
            <a:t>ポイント改善しているものの</a:t>
          </a:r>
          <a:r>
            <a:rPr lang="ja-JP" altLang="ja-JP" sz="1200" b="0" i="0" baseline="0">
              <a:solidFill>
                <a:sysClr val="windowText" lastClr="000000"/>
              </a:solidFill>
              <a:effectLst/>
              <a:latin typeface="+mj-ea"/>
              <a:ea typeface="+mj-ea"/>
              <a:cs typeface="+mn-cs"/>
            </a:rPr>
            <a:t>、</a:t>
          </a:r>
          <a:r>
            <a:rPr lang="ja-JP" altLang="en-US" sz="1200" b="0" i="0" baseline="0">
              <a:solidFill>
                <a:sysClr val="windowText" lastClr="000000"/>
              </a:solidFill>
              <a:effectLst/>
              <a:latin typeface="+mj-ea"/>
              <a:ea typeface="+mj-ea"/>
              <a:cs typeface="+mn-cs"/>
            </a:rPr>
            <a:t>歳出額は</a:t>
          </a:r>
          <a:r>
            <a:rPr lang="ja-JP" altLang="ja-JP" sz="1200" b="0" i="0" baseline="0">
              <a:solidFill>
                <a:sysClr val="windowText" lastClr="000000"/>
              </a:solidFill>
              <a:effectLst/>
              <a:latin typeface="+mj-ea"/>
              <a:ea typeface="+mj-ea"/>
              <a:cs typeface="+mn-cs"/>
            </a:rPr>
            <a:t>年々増加して</a:t>
          </a:r>
          <a:r>
            <a:rPr lang="ja-JP" altLang="ja-JP" sz="1200" b="0" i="0" baseline="0">
              <a:solidFill>
                <a:schemeClr val="dk1"/>
              </a:solidFill>
              <a:effectLst/>
              <a:latin typeface="+mj-ea"/>
              <a:ea typeface="+mj-ea"/>
              <a:cs typeface="+mn-cs"/>
            </a:rPr>
            <a:t>いる。</a:t>
          </a:r>
          <a:endParaRPr lang="ja-JP" altLang="ja-JP" sz="1200">
            <a:effectLst/>
            <a:latin typeface="+mj-ea"/>
            <a:ea typeface="+mj-ea"/>
          </a:endParaRPr>
        </a:p>
        <a:p>
          <a:pPr rtl="0"/>
          <a:r>
            <a:rPr lang="ja-JP" altLang="ja-JP" sz="1200" b="0" i="0" baseline="0">
              <a:solidFill>
                <a:schemeClr val="dk1"/>
              </a:solidFill>
              <a:effectLst/>
              <a:latin typeface="+mj-ea"/>
              <a:ea typeface="+mj-ea"/>
              <a:cs typeface="+mn-cs"/>
            </a:rPr>
            <a:t>　合併による直営の公共施設が多く、今後は職員人件費から物件費（臨時職員賃金や指定管理委託料）へ移行することによる増加も見込まれるため、事務事業の見直しや、公共施設総合管理計画に基づく適正な施設管理を図るとともに、経常経費の削減に取り組む。</a:t>
          </a:r>
          <a:endParaRPr lang="ja-JP" altLang="ja-JP" sz="1200">
            <a:effectLst/>
            <a:latin typeface="+mj-ea"/>
            <a:ea typeface="+mj-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127000</xdr:rowOff>
    </xdr:from>
    <xdr:to>
      <xdr:col>24</xdr:col>
      <xdr:colOff>31750</xdr:colOff>
      <xdr:row>15</xdr:row>
      <xdr:rowOff>64407</xdr:rowOff>
    </xdr:to>
    <xdr:cxnSp macro="">
      <xdr:nvCxnSpPr>
        <xdr:cNvPr id="129" name="直線コネクタ 128"/>
        <xdr:cNvCxnSpPr/>
      </xdr:nvCxnSpPr>
      <xdr:spPr>
        <a:xfrm flipV="1">
          <a:off x="15671800" y="25273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105229</xdr:rowOff>
    </xdr:from>
    <xdr:to>
      <xdr:col>22</xdr:col>
      <xdr:colOff>565150</xdr:colOff>
      <xdr:row>15</xdr:row>
      <xdr:rowOff>64407</xdr:rowOff>
    </xdr:to>
    <xdr:cxnSp macro="">
      <xdr:nvCxnSpPr>
        <xdr:cNvPr id="132" name="直線コネクタ 131"/>
        <xdr:cNvCxnSpPr/>
      </xdr:nvCxnSpPr>
      <xdr:spPr>
        <a:xfrm>
          <a:off x="14782800" y="25055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50800</xdr:rowOff>
    </xdr:from>
    <xdr:to>
      <xdr:col>21</xdr:col>
      <xdr:colOff>361950</xdr:colOff>
      <xdr:row>14</xdr:row>
      <xdr:rowOff>105229</xdr:rowOff>
    </xdr:to>
    <xdr:cxnSp macro="">
      <xdr:nvCxnSpPr>
        <xdr:cNvPr id="135" name="直線コネクタ 134"/>
        <xdr:cNvCxnSpPr/>
      </xdr:nvCxnSpPr>
      <xdr:spPr>
        <a:xfrm>
          <a:off x="13893800" y="24511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135164</xdr:rowOff>
    </xdr:from>
    <xdr:to>
      <xdr:col>20</xdr:col>
      <xdr:colOff>158750</xdr:colOff>
      <xdr:row>14</xdr:row>
      <xdr:rowOff>50800</xdr:rowOff>
    </xdr:to>
    <xdr:cxnSp macro="">
      <xdr:nvCxnSpPr>
        <xdr:cNvPr id="138" name="直線コネクタ 137"/>
        <xdr:cNvCxnSpPr/>
      </xdr:nvCxnSpPr>
      <xdr:spPr>
        <a:xfrm>
          <a:off x="13004800" y="23640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2" name="テキスト ボックス 141"/>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76200</xdr:rowOff>
    </xdr:from>
    <xdr:to>
      <xdr:col>24</xdr:col>
      <xdr:colOff>82550</xdr:colOff>
      <xdr:row>15</xdr:row>
      <xdr:rowOff>6350</xdr:rowOff>
    </xdr:to>
    <xdr:sp macro="" textlink="">
      <xdr:nvSpPr>
        <xdr:cNvPr id="148" name="円/楕円 147"/>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92727</xdr:rowOff>
    </xdr:from>
    <xdr:ext cx="762000" cy="259045"/>
    <xdr:sp macro="" textlink="">
      <xdr:nvSpPr>
        <xdr:cNvPr id="149"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13607</xdr:rowOff>
    </xdr:from>
    <xdr:to>
      <xdr:col>22</xdr:col>
      <xdr:colOff>615950</xdr:colOff>
      <xdr:row>15</xdr:row>
      <xdr:rowOff>115207</xdr:rowOff>
    </xdr:to>
    <xdr:sp macro="" textlink="">
      <xdr:nvSpPr>
        <xdr:cNvPr id="150" name="円/楕円 149"/>
        <xdr:cNvSpPr/>
      </xdr:nvSpPr>
      <xdr:spPr>
        <a:xfrm>
          <a:off x="15621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125384</xdr:rowOff>
    </xdr:from>
    <xdr:ext cx="736600" cy="259045"/>
    <xdr:sp macro="" textlink="">
      <xdr:nvSpPr>
        <xdr:cNvPr id="151" name="テキスト ボックス 150"/>
        <xdr:cNvSpPr txBox="1"/>
      </xdr:nvSpPr>
      <xdr:spPr>
        <a:xfrm>
          <a:off x="15290800" y="23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54429</xdr:rowOff>
    </xdr:from>
    <xdr:to>
      <xdr:col>21</xdr:col>
      <xdr:colOff>412750</xdr:colOff>
      <xdr:row>14</xdr:row>
      <xdr:rowOff>156029</xdr:rowOff>
    </xdr:to>
    <xdr:sp macro="" textlink="">
      <xdr:nvSpPr>
        <xdr:cNvPr id="152" name="円/楕円 151"/>
        <xdr:cNvSpPr/>
      </xdr:nvSpPr>
      <xdr:spPr>
        <a:xfrm>
          <a:off x="14732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166206</xdr:rowOff>
    </xdr:from>
    <xdr:ext cx="762000" cy="259045"/>
    <xdr:sp macro="" textlink="">
      <xdr:nvSpPr>
        <xdr:cNvPr id="153" name="テキスト ボックス 152"/>
        <xdr:cNvSpPr txBox="1"/>
      </xdr:nvSpPr>
      <xdr:spPr>
        <a:xfrm>
          <a:off x="14401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0</xdr:rowOff>
    </xdr:from>
    <xdr:to>
      <xdr:col>20</xdr:col>
      <xdr:colOff>209550</xdr:colOff>
      <xdr:row>14</xdr:row>
      <xdr:rowOff>101600</xdr:rowOff>
    </xdr:to>
    <xdr:sp macro="" textlink="">
      <xdr:nvSpPr>
        <xdr:cNvPr id="154" name="円/楕円 153"/>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111777</xdr:rowOff>
    </xdr:from>
    <xdr:ext cx="762000" cy="259045"/>
    <xdr:sp macro="" textlink="">
      <xdr:nvSpPr>
        <xdr:cNvPr id="155" name="テキスト ボックス 154"/>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84364</xdr:rowOff>
    </xdr:from>
    <xdr:to>
      <xdr:col>19</xdr:col>
      <xdr:colOff>6350</xdr:colOff>
      <xdr:row>14</xdr:row>
      <xdr:rowOff>14514</xdr:rowOff>
    </xdr:to>
    <xdr:sp macro="" textlink="">
      <xdr:nvSpPr>
        <xdr:cNvPr id="156" name="円/楕円 155"/>
        <xdr:cNvSpPr/>
      </xdr:nvSpPr>
      <xdr:spPr>
        <a:xfrm>
          <a:off x="12954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24691</xdr:rowOff>
    </xdr:from>
    <xdr:ext cx="762000" cy="259045"/>
    <xdr:sp macro="" textlink="">
      <xdr:nvSpPr>
        <xdr:cNvPr id="157" name="テキスト ボックス 156"/>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rgbClr val="FF0000"/>
              </a:solidFill>
              <a:effectLst/>
              <a:latin typeface="+mj-ea"/>
              <a:ea typeface="+mj-ea"/>
              <a:cs typeface="+mn-cs"/>
            </a:rPr>
            <a:t>　</a:t>
          </a:r>
          <a:r>
            <a:rPr lang="ja-JP" altLang="ja-JP" sz="1200" b="0" i="0" baseline="0">
              <a:solidFill>
                <a:sysClr val="windowText" lastClr="000000"/>
              </a:solidFill>
              <a:effectLst/>
              <a:latin typeface="+mj-ea"/>
              <a:ea typeface="+mj-ea"/>
              <a:cs typeface="+mn-cs"/>
            </a:rPr>
            <a:t>扶助費は、前年度より</a:t>
          </a:r>
          <a:r>
            <a:rPr lang="en-US" altLang="ja-JP" sz="1200" b="0" i="0" baseline="0">
              <a:solidFill>
                <a:sysClr val="windowText" lastClr="000000"/>
              </a:solidFill>
              <a:effectLst/>
              <a:latin typeface="+mj-ea"/>
              <a:ea typeface="+mj-ea"/>
              <a:cs typeface="+mn-cs"/>
            </a:rPr>
            <a:t>0.6</a:t>
          </a:r>
          <a:r>
            <a:rPr lang="ja-JP" altLang="ja-JP" sz="1200" b="0" i="0" baseline="0">
              <a:solidFill>
                <a:sysClr val="windowText" lastClr="000000"/>
              </a:solidFill>
              <a:effectLst/>
              <a:latin typeface="+mj-ea"/>
              <a:ea typeface="+mj-ea"/>
              <a:cs typeface="+mn-cs"/>
            </a:rPr>
            <a:t>ポイント悪化し、類似団体平均を上回っている。子ども・子育て支援新制度による施設型給付及び地域型保育施設負担金の皆増などが主な要因である。</a:t>
          </a:r>
          <a:endParaRPr lang="ja-JP" altLang="ja-JP" sz="1200">
            <a:solidFill>
              <a:sysClr val="windowText" lastClr="000000"/>
            </a:solidFill>
            <a:effectLst/>
            <a:latin typeface="+mj-ea"/>
            <a:ea typeface="+mj-ea"/>
          </a:endParaRPr>
        </a:p>
        <a:p>
          <a:pPr rtl="0" eaLnBrk="1" fontAlgn="auto" latinLnBrk="0" hangingPunct="1"/>
          <a:r>
            <a:rPr lang="ja-JP" altLang="en-US" sz="1200" b="0" i="0" baseline="0">
              <a:solidFill>
                <a:sysClr val="windowText" lastClr="000000"/>
              </a:solidFill>
              <a:effectLst/>
              <a:latin typeface="+mj-ea"/>
              <a:ea typeface="+mj-ea"/>
              <a:cs typeface="+mn-cs"/>
            </a:rPr>
            <a:t>　今後は、扶助費を抑制する</a:t>
          </a:r>
          <a:r>
            <a:rPr lang="ja-JP" altLang="ja-JP" sz="1200">
              <a:solidFill>
                <a:sysClr val="windowText" lastClr="000000"/>
              </a:solidFill>
              <a:effectLst/>
              <a:latin typeface="+mj-ea"/>
              <a:ea typeface="+mj-ea"/>
              <a:cs typeface="+mn-cs"/>
            </a:rPr>
            <a:t>取り組みとして、健診の受診率の向上に努めるとともに、健康管理の推進等により医療費の</a:t>
          </a:r>
          <a:r>
            <a:rPr lang="ja-JP" altLang="en-US" sz="1200">
              <a:solidFill>
                <a:sysClr val="windowText" lastClr="000000"/>
              </a:solidFill>
              <a:effectLst/>
              <a:latin typeface="+mj-ea"/>
              <a:ea typeface="+mj-ea"/>
              <a:cs typeface="+mn-cs"/>
            </a:rPr>
            <a:t>抑制</a:t>
          </a:r>
          <a:r>
            <a:rPr lang="ja-JP" altLang="ja-JP" sz="1200">
              <a:solidFill>
                <a:sysClr val="windowText" lastClr="000000"/>
              </a:solidFill>
              <a:effectLst/>
              <a:latin typeface="+mj-ea"/>
              <a:ea typeface="+mj-ea"/>
              <a:cs typeface="+mn-cs"/>
            </a:rPr>
            <a:t>を図る。</a:t>
          </a:r>
          <a:endParaRPr lang="ja-JP" altLang="ja-JP" sz="1200">
            <a:solidFill>
              <a:sysClr val="windowText" lastClr="000000"/>
            </a:solidFill>
            <a:effectLst/>
            <a:latin typeface="+mj-ea"/>
            <a:ea typeface="+mj-ea"/>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44450</xdr:rowOff>
    </xdr:from>
    <xdr:to>
      <xdr:col>7</xdr:col>
      <xdr:colOff>15875</xdr:colOff>
      <xdr:row>57</xdr:row>
      <xdr:rowOff>120650</xdr:rowOff>
    </xdr:to>
    <xdr:cxnSp macro="">
      <xdr:nvCxnSpPr>
        <xdr:cNvPr id="190" name="直線コネクタ 189"/>
        <xdr:cNvCxnSpPr/>
      </xdr:nvCxnSpPr>
      <xdr:spPr>
        <a:xfrm>
          <a:off x="3987800" y="9817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44450</xdr:rowOff>
    </xdr:from>
    <xdr:to>
      <xdr:col>5</xdr:col>
      <xdr:colOff>549275</xdr:colOff>
      <xdr:row>57</xdr:row>
      <xdr:rowOff>44450</xdr:rowOff>
    </xdr:to>
    <xdr:cxnSp macro="">
      <xdr:nvCxnSpPr>
        <xdr:cNvPr id="193" name="直線コネクタ 192"/>
        <xdr:cNvCxnSpPr/>
      </xdr:nvCxnSpPr>
      <xdr:spPr>
        <a:xfrm>
          <a:off x="3098800" y="981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6350</xdr:rowOff>
    </xdr:from>
    <xdr:to>
      <xdr:col>4</xdr:col>
      <xdr:colOff>346075</xdr:colOff>
      <xdr:row>57</xdr:row>
      <xdr:rowOff>44450</xdr:rowOff>
    </xdr:to>
    <xdr:cxnSp macro="">
      <xdr:nvCxnSpPr>
        <xdr:cNvPr id="196" name="直線コネクタ 195"/>
        <xdr:cNvCxnSpPr/>
      </xdr:nvCxnSpPr>
      <xdr:spPr>
        <a:xfrm>
          <a:off x="2209800" y="9779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6350</xdr:rowOff>
    </xdr:from>
    <xdr:to>
      <xdr:col>3</xdr:col>
      <xdr:colOff>142875</xdr:colOff>
      <xdr:row>57</xdr:row>
      <xdr:rowOff>19050</xdr:rowOff>
    </xdr:to>
    <xdr:cxnSp macro="">
      <xdr:nvCxnSpPr>
        <xdr:cNvPr id="199" name="直線コネクタ 198"/>
        <xdr:cNvCxnSpPr/>
      </xdr:nvCxnSpPr>
      <xdr:spPr>
        <a:xfrm flipV="1">
          <a:off x="1320800" y="9779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69850</xdr:rowOff>
    </xdr:from>
    <xdr:to>
      <xdr:col>7</xdr:col>
      <xdr:colOff>66675</xdr:colOff>
      <xdr:row>58</xdr:row>
      <xdr:rowOff>0</xdr:rowOff>
    </xdr:to>
    <xdr:sp macro="" textlink="">
      <xdr:nvSpPr>
        <xdr:cNvPr id="209" name="円/楕円 208"/>
        <xdr:cNvSpPr/>
      </xdr:nvSpPr>
      <xdr:spPr>
        <a:xfrm>
          <a:off x="4775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41927</xdr:rowOff>
    </xdr:from>
    <xdr:ext cx="762000" cy="259045"/>
    <xdr:sp macro="" textlink="">
      <xdr:nvSpPr>
        <xdr:cNvPr id="210" name="扶助費該当値テキスト"/>
        <xdr:cNvSpPr txBox="1"/>
      </xdr:nvSpPr>
      <xdr:spPr>
        <a:xfrm>
          <a:off x="4914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165100</xdr:rowOff>
    </xdr:from>
    <xdr:to>
      <xdr:col>5</xdr:col>
      <xdr:colOff>600075</xdr:colOff>
      <xdr:row>57</xdr:row>
      <xdr:rowOff>95250</xdr:rowOff>
    </xdr:to>
    <xdr:sp macro="" textlink="">
      <xdr:nvSpPr>
        <xdr:cNvPr id="211" name="円/楕円 210"/>
        <xdr:cNvSpPr/>
      </xdr:nvSpPr>
      <xdr:spPr>
        <a:xfrm>
          <a:off x="3937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80027</xdr:rowOff>
    </xdr:from>
    <xdr:ext cx="736600" cy="259045"/>
    <xdr:sp macro="" textlink="">
      <xdr:nvSpPr>
        <xdr:cNvPr id="212" name="テキスト ボックス 211"/>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165100</xdr:rowOff>
    </xdr:from>
    <xdr:to>
      <xdr:col>4</xdr:col>
      <xdr:colOff>396875</xdr:colOff>
      <xdr:row>57</xdr:row>
      <xdr:rowOff>95250</xdr:rowOff>
    </xdr:to>
    <xdr:sp macro="" textlink="">
      <xdr:nvSpPr>
        <xdr:cNvPr id="213" name="円/楕円 212"/>
        <xdr:cNvSpPr/>
      </xdr:nvSpPr>
      <xdr:spPr>
        <a:xfrm>
          <a:off x="3048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80027</xdr:rowOff>
    </xdr:from>
    <xdr:ext cx="762000" cy="259045"/>
    <xdr:sp macro="" textlink="">
      <xdr:nvSpPr>
        <xdr:cNvPr id="214" name="テキスト ボックス 213"/>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127000</xdr:rowOff>
    </xdr:from>
    <xdr:to>
      <xdr:col>3</xdr:col>
      <xdr:colOff>193675</xdr:colOff>
      <xdr:row>57</xdr:row>
      <xdr:rowOff>57150</xdr:rowOff>
    </xdr:to>
    <xdr:sp macro="" textlink="">
      <xdr:nvSpPr>
        <xdr:cNvPr id="215" name="円/楕円 214"/>
        <xdr:cNvSpPr/>
      </xdr:nvSpPr>
      <xdr:spPr>
        <a:xfrm>
          <a:off x="2159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41927</xdr:rowOff>
    </xdr:from>
    <xdr:ext cx="762000" cy="259045"/>
    <xdr:sp macro="" textlink="">
      <xdr:nvSpPr>
        <xdr:cNvPr id="216" name="テキスト ボックス 215"/>
        <xdr:cNvSpPr txBox="1"/>
      </xdr:nvSpPr>
      <xdr:spPr>
        <a:xfrm>
          <a:off x="1828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139700</xdr:rowOff>
    </xdr:from>
    <xdr:to>
      <xdr:col>1</xdr:col>
      <xdr:colOff>676275</xdr:colOff>
      <xdr:row>57</xdr:row>
      <xdr:rowOff>69850</xdr:rowOff>
    </xdr:to>
    <xdr:sp macro="" textlink="">
      <xdr:nvSpPr>
        <xdr:cNvPr id="217" name="円/楕円 216"/>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54627</xdr:rowOff>
    </xdr:from>
    <xdr:ext cx="762000" cy="259045"/>
    <xdr:sp macro="" textlink="">
      <xdr:nvSpPr>
        <xdr:cNvPr id="218" name="テキスト ボックス 217"/>
        <xdr:cNvSpPr txBox="1"/>
      </xdr:nvSpPr>
      <xdr:spPr>
        <a:xfrm>
          <a:off x="939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kumimoji="1" lang="ja-JP" altLang="ja-JP" sz="1200">
              <a:solidFill>
                <a:schemeClr val="dk1"/>
              </a:solidFill>
              <a:effectLst/>
              <a:latin typeface="+mj-ea"/>
              <a:ea typeface="+mj-ea"/>
              <a:cs typeface="+mn-cs"/>
            </a:rPr>
            <a:t>その他の経常収支比率は、前回よりは</a:t>
          </a:r>
          <a:r>
            <a:rPr kumimoji="1" lang="en-US" altLang="ja-JP" sz="1200">
              <a:solidFill>
                <a:schemeClr val="dk1"/>
              </a:solidFill>
              <a:effectLst/>
              <a:latin typeface="+mj-ea"/>
              <a:ea typeface="+mj-ea"/>
              <a:cs typeface="+mn-cs"/>
            </a:rPr>
            <a:t>0.4</a:t>
          </a:r>
          <a:r>
            <a:rPr kumimoji="1" lang="ja-JP" altLang="ja-JP" sz="1200">
              <a:solidFill>
                <a:schemeClr val="dk1"/>
              </a:solidFill>
              <a:effectLst/>
              <a:latin typeface="+mj-ea"/>
              <a:ea typeface="+mj-ea"/>
              <a:cs typeface="+mn-cs"/>
            </a:rPr>
            <a:t>ポイント改善しているものの、</a:t>
          </a:r>
          <a:r>
            <a:rPr lang="ja-JP" altLang="ja-JP" sz="1200" b="0" i="0" baseline="0">
              <a:solidFill>
                <a:schemeClr val="dk1"/>
              </a:solidFill>
              <a:effectLst/>
              <a:latin typeface="+mj-ea"/>
              <a:ea typeface="+mj-ea"/>
              <a:cs typeface="+mn-cs"/>
            </a:rPr>
            <a:t>類似団体の平均を上回っている。国民健康保険特別会計や後期高齢者医療保険会計、簡易水道事業会計への繰出金が増となっているが、維持補修費は減となった。</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　各特別会計においては、今後、独立採算に向けて、使用料や保険料などの適正化に向けた検討が必要である。</a:t>
          </a:r>
          <a:endParaRPr lang="ja-JP" altLang="ja-JP" sz="1200">
            <a:effectLst/>
            <a:latin typeface="+mj-ea"/>
            <a:ea typeface="+mj-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54610</xdr:rowOff>
    </xdr:from>
    <xdr:to>
      <xdr:col>24</xdr:col>
      <xdr:colOff>31750</xdr:colOff>
      <xdr:row>57</xdr:row>
      <xdr:rowOff>85090</xdr:rowOff>
    </xdr:to>
    <xdr:cxnSp macro="">
      <xdr:nvCxnSpPr>
        <xdr:cNvPr id="251" name="直線コネクタ 250"/>
        <xdr:cNvCxnSpPr/>
      </xdr:nvCxnSpPr>
      <xdr:spPr>
        <a:xfrm flipV="1">
          <a:off x="15671800" y="98272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85090</xdr:rowOff>
    </xdr:from>
    <xdr:to>
      <xdr:col>22</xdr:col>
      <xdr:colOff>565150</xdr:colOff>
      <xdr:row>57</xdr:row>
      <xdr:rowOff>85090</xdr:rowOff>
    </xdr:to>
    <xdr:cxnSp macro="">
      <xdr:nvCxnSpPr>
        <xdr:cNvPr id="254" name="直線コネクタ 253"/>
        <xdr:cNvCxnSpPr/>
      </xdr:nvCxnSpPr>
      <xdr:spPr>
        <a:xfrm>
          <a:off x="14782800" y="9857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57</xdr:row>
      <xdr:rowOff>85090</xdr:rowOff>
    </xdr:to>
    <xdr:cxnSp macro="">
      <xdr:nvCxnSpPr>
        <xdr:cNvPr id="257" name="直線コネクタ 256"/>
        <xdr:cNvCxnSpPr/>
      </xdr:nvCxnSpPr>
      <xdr:spPr>
        <a:xfrm>
          <a:off x="13893800" y="9842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39370</xdr:rowOff>
    </xdr:from>
    <xdr:to>
      <xdr:col>20</xdr:col>
      <xdr:colOff>158750</xdr:colOff>
      <xdr:row>57</xdr:row>
      <xdr:rowOff>69850</xdr:rowOff>
    </xdr:to>
    <xdr:cxnSp macro="">
      <xdr:nvCxnSpPr>
        <xdr:cNvPr id="260" name="直線コネクタ 259"/>
        <xdr:cNvCxnSpPr/>
      </xdr:nvCxnSpPr>
      <xdr:spPr>
        <a:xfrm>
          <a:off x="13004800" y="9812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70" name="円/楕円 269"/>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147337</xdr:rowOff>
    </xdr:from>
    <xdr:ext cx="762000" cy="259045"/>
    <xdr:sp macro="" textlink="">
      <xdr:nvSpPr>
        <xdr:cNvPr id="271" name="その他該当値テキスト"/>
        <xdr:cNvSpPr txBox="1"/>
      </xdr:nvSpPr>
      <xdr:spPr>
        <a:xfrm>
          <a:off x="165989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34290</xdr:rowOff>
    </xdr:from>
    <xdr:to>
      <xdr:col>22</xdr:col>
      <xdr:colOff>615950</xdr:colOff>
      <xdr:row>57</xdr:row>
      <xdr:rowOff>135890</xdr:rowOff>
    </xdr:to>
    <xdr:sp macro="" textlink="">
      <xdr:nvSpPr>
        <xdr:cNvPr id="272" name="円/楕円 271"/>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73" name="テキスト ボックス 272"/>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34290</xdr:rowOff>
    </xdr:from>
    <xdr:to>
      <xdr:col>21</xdr:col>
      <xdr:colOff>412750</xdr:colOff>
      <xdr:row>57</xdr:row>
      <xdr:rowOff>135890</xdr:rowOff>
    </xdr:to>
    <xdr:sp macro="" textlink="">
      <xdr:nvSpPr>
        <xdr:cNvPr id="274" name="円/楕円 273"/>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120667</xdr:rowOff>
    </xdr:from>
    <xdr:ext cx="762000" cy="259045"/>
    <xdr:sp macro="" textlink="">
      <xdr:nvSpPr>
        <xdr:cNvPr id="275" name="テキスト ボックス 274"/>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19050</xdr:rowOff>
    </xdr:from>
    <xdr:to>
      <xdr:col>20</xdr:col>
      <xdr:colOff>209550</xdr:colOff>
      <xdr:row>57</xdr:row>
      <xdr:rowOff>120650</xdr:rowOff>
    </xdr:to>
    <xdr:sp macro="" textlink="">
      <xdr:nvSpPr>
        <xdr:cNvPr id="276" name="円/楕円 275"/>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77" name="テキスト ボックス 276"/>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160020</xdr:rowOff>
    </xdr:from>
    <xdr:to>
      <xdr:col>19</xdr:col>
      <xdr:colOff>6350</xdr:colOff>
      <xdr:row>57</xdr:row>
      <xdr:rowOff>90170</xdr:rowOff>
    </xdr:to>
    <xdr:sp macro="" textlink="">
      <xdr:nvSpPr>
        <xdr:cNvPr id="278" name="円/楕円 277"/>
        <xdr:cNvSpPr/>
      </xdr:nvSpPr>
      <xdr:spPr>
        <a:xfrm>
          <a:off x="12954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74947</xdr:rowOff>
    </xdr:from>
    <xdr:ext cx="762000" cy="259045"/>
    <xdr:sp macro="" textlink="">
      <xdr:nvSpPr>
        <xdr:cNvPr id="279" name="テキスト ボックス 278"/>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kumimoji="1" lang="ja-JP" altLang="ja-JP" sz="1200">
              <a:solidFill>
                <a:schemeClr val="dk1"/>
              </a:solidFill>
              <a:effectLst/>
              <a:latin typeface="+mj-ea"/>
              <a:ea typeface="+mj-ea"/>
              <a:cs typeface="+mn-cs"/>
            </a:rPr>
            <a:t>特定財源となる基金繰入を実施したことなどから</a:t>
          </a:r>
          <a:r>
            <a:rPr lang="ja-JP" altLang="ja-JP" sz="1200" b="0" i="0" baseline="0">
              <a:solidFill>
                <a:schemeClr val="dk1"/>
              </a:solidFill>
              <a:effectLst/>
              <a:latin typeface="+mj-ea"/>
              <a:ea typeface="+mj-ea"/>
              <a:cs typeface="+mn-cs"/>
            </a:rPr>
            <a:t>、補助費等は前年度と比べ</a:t>
          </a:r>
          <a:r>
            <a:rPr lang="en-US" altLang="ja-JP" sz="1200" b="0" i="0" baseline="0">
              <a:solidFill>
                <a:schemeClr val="dk1"/>
              </a:solidFill>
              <a:effectLst/>
              <a:latin typeface="+mj-ea"/>
              <a:ea typeface="+mj-ea"/>
              <a:cs typeface="+mn-cs"/>
            </a:rPr>
            <a:t>0.3</a:t>
          </a:r>
          <a:r>
            <a:rPr lang="ja-JP" altLang="ja-JP" sz="1200" b="0" i="0" baseline="0">
              <a:solidFill>
                <a:sysClr val="windowText" lastClr="000000"/>
              </a:solidFill>
              <a:effectLst/>
              <a:latin typeface="+mj-ea"/>
              <a:ea typeface="+mj-ea"/>
              <a:cs typeface="+mn-cs"/>
            </a:rPr>
            <a:t>ポイント改善した</a:t>
          </a:r>
          <a:r>
            <a:rPr lang="ja-JP" altLang="ja-JP" sz="1200">
              <a:solidFill>
                <a:sysClr val="windowText" lastClr="000000"/>
              </a:solidFill>
              <a:effectLst/>
              <a:latin typeface="+mj-ea"/>
              <a:ea typeface="+mj-ea"/>
              <a:cs typeface="+mn-cs"/>
            </a:rPr>
            <a:t>ものの、</a:t>
          </a:r>
          <a:r>
            <a:rPr lang="ja-JP" altLang="en-US" sz="1200">
              <a:solidFill>
                <a:sysClr val="windowText" lastClr="000000"/>
              </a:solidFill>
              <a:effectLst/>
              <a:latin typeface="+mj-ea"/>
              <a:ea typeface="+mj-ea"/>
              <a:cs typeface="+mn-cs"/>
            </a:rPr>
            <a:t>歳出額は</a:t>
          </a:r>
          <a:r>
            <a:rPr lang="ja-JP" altLang="ja-JP" sz="1200">
              <a:solidFill>
                <a:sysClr val="windowText" lastClr="000000"/>
              </a:solidFill>
              <a:effectLst/>
              <a:latin typeface="+mj-ea"/>
              <a:ea typeface="+mj-ea"/>
              <a:cs typeface="+mn-cs"/>
            </a:rPr>
            <a:t>年々増加している。</a:t>
          </a:r>
          <a:endParaRPr lang="ja-JP" altLang="ja-JP" sz="1200">
            <a:solidFill>
              <a:sysClr val="windowText" lastClr="000000"/>
            </a:solidFill>
            <a:effectLst/>
            <a:latin typeface="+mj-ea"/>
            <a:ea typeface="+mj-ea"/>
          </a:endParaRPr>
        </a:p>
        <a:p>
          <a:pPr rtl="0"/>
          <a:r>
            <a:rPr lang="ja-JP" altLang="ja-JP" sz="1200">
              <a:solidFill>
                <a:sysClr val="windowText" lastClr="000000"/>
              </a:solidFill>
              <a:effectLst/>
              <a:latin typeface="+mj-ea"/>
              <a:ea typeface="+mj-ea"/>
              <a:cs typeface="+mn-cs"/>
            </a:rPr>
            <a:t>　今後、市単独の</a:t>
          </a:r>
          <a:r>
            <a:rPr lang="ja-JP" altLang="ja-JP" sz="1200" b="0" i="0" baseline="0">
              <a:solidFill>
                <a:sysClr val="windowText" lastClr="000000"/>
              </a:solidFill>
              <a:effectLst/>
              <a:latin typeface="+mj-ea"/>
              <a:ea typeface="+mj-ea"/>
              <a:cs typeface="+mn-cs"/>
            </a:rPr>
            <a:t>補助事業の交付にあたっては、適正な審査を</a:t>
          </a:r>
          <a:r>
            <a:rPr lang="ja-JP" altLang="ja-JP" sz="1200" b="0" i="0" baseline="0">
              <a:solidFill>
                <a:schemeClr val="dk1"/>
              </a:solidFill>
              <a:effectLst/>
              <a:latin typeface="+mj-ea"/>
              <a:ea typeface="+mj-ea"/>
              <a:cs typeface="+mn-cs"/>
            </a:rPr>
            <a:t>行っていくとともに、事業の見直しについても検討していく。</a:t>
          </a:r>
          <a:endParaRPr lang="ja-JP" altLang="ja-JP" sz="1200">
            <a:effectLst/>
            <a:latin typeface="+mj-ea"/>
            <a:ea typeface="+mj-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113284</xdr:rowOff>
    </xdr:from>
    <xdr:to>
      <xdr:col>24</xdr:col>
      <xdr:colOff>31750</xdr:colOff>
      <xdr:row>34</xdr:row>
      <xdr:rowOff>127000</xdr:rowOff>
    </xdr:to>
    <xdr:cxnSp macro="">
      <xdr:nvCxnSpPr>
        <xdr:cNvPr id="309" name="直線コネクタ 308"/>
        <xdr:cNvCxnSpPr/>
      </xdr:nvCxnSpPr>
      <xdr:spPr>
        <a:xfrm flipV="1">
          <a:off x="15671800" y="59425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127000</xdr:rowOff>
    </xdr:from>
    <xdr:to>
      <xdr:col>22</xdr:col>
      <xdr:colOff>565150</xdr:colOff>
      <xdr:row>34</xdr:row>
      <xdr:rowOff>149860</xdr:rowOff>
    </xdr:to>
    <xdr:cxnSp macro="">
      <xdr:nvCxnSpPr>
        <xdr:cNvPr id="312" name="直線コネクタ 311"/>
        <xdr:cNvCxnSpPr/>
      </xdr:nvCxnSpPr>
      <xdr:spPr>
        <a:xfrm flipV="1">
          <a:off x="14782800" y="595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149860</xdr:rowOff>
    </xdr:from>
    <xdr:to>
      <xdr:col>21</xdr:col>
      <xdr:colOff>361950</xdr:colOff>
      <xdr:row>35</xdr:row>
      <xdr:rowOff>1270</xdr:rowOff>
    </xdr:to>
    <xdr:cxnSp macro="">
      <xdr:nvCxnSpPr>
        <xdr:cNvPr id="315" name="直線コネクタ 314"/>
        <xdr:cNvCxnSpPr/>
      </xdr:nvCxnSpPr>
      <xdr:spPr>
        <a:xfrm flipV="1">
          <a:off x="13893800" y="5979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108712</xdr:rowOff>
    </xdr:from>
    <xdr:to>
      <xdr:col>20</xdr:col>
      <xdr:colOff>158750</xdr:colOff>
      <xdr:row>35</xdr:row>
      <xdr:rowOff>1270</xdr:rowOff>
    </xdr:to>
    <xdr:cxnSp macro="">
      <xdr:nvCxnSpPr>
        <xdr:cNvPr id="318" name="直線コネクタ 317"/>
        <xdr:cNvCxnSpPr/>
      </xdr:nvCxnSpPr>
      <xdr:spPr>
        <a:xfrm>
          <a:off x="13004800" y="59380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62484</xdr:rowOff>
    </xdr:from>
    <xdr:to>
      <xdr:col>24</xdr:col>
      <xdr:colOff>82550</xdr:colOff>
      <xdr:row>34</xdr:row>
      <xdr:rowOff>164084</xdr:rowOff>
    </xdr:to>
    <xdr:sp macro="" textlink="">
      <xdr:nvSpPr>
        <xdr:cNvPr id="328" name="円/楕円 327"/>
        <xdr:cNvSpPr/>
      </xdr:nvSpPr>
      <xdr:spPr>
        <a:xfrm>
          <a:off x="164592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79011</xdr:rowOff>
    </xdr:from>
    <xdr:ext cx="762000" cy="259045"/>
    <xdr:sp macro="" textlink="">
      <xdr:nvSpPr>
        <xdr:cNvPr id="329" name="補助費等該当値テキスト"/>
        <xdr:cNvSpPr txBox="1"/>
      </xdr:nvSpPr>
      <xdr:spPr>
        <a:xfrm>
          <a:off x="16598900" y="573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76200</xdr:rowOff>
    </xdr:from>
    <xdr:to>
      <xdr:col>22</xdr:col>
      <xdr:colOff>615950</xdr:colOff>
      <xdr:row>35</xdr:row>
      <xdr:rowOff>6350</xdr:rowOff>
    </xdr:to>
    <xdr:sp macro="" textlink="">
      <xdr:nvSpPr>
        <xdr:cNvPr id="330" name="円/楕円 329"/>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16527</xdr:rowOff>
    </xdr:from>
    <xdr:ext cx="736600" cy="259045"/>
    <xdr:sp macro="" textlink="">
      <xdr:nvSpPr>
        <xdr:cNvPr id="331" name="テキスト ボックス 330"/>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99060</xdr:rowOff>
    </xdr:from>
    <xdr:to>
      <xdr:col>21</xdr:col>
      <xdr:colOff>412750</xdr:colOff>
      <xdr:row>35</xdr:row>
      <xdr:rowOff>29210</xdr:rowOff>
    </xdr:to>
    <xdr:sp macro="" textlink="">
      <xdr:nvSpPr>
        <xdr:cNvPr id="332" name="円/楕円 331"/>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39387</xdr:rowOff>
    </xdr:from>
    <xdr:ext cx="762000" cy="259045"/>
    <xdr:sp macro="" textlink="">
      <xdr:nvSpPr>
        <xdr:cNvPr id="333" name="テキスト ボックス 332"/>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121920</xdr:rowOff>
    </xdr:from>
    <xdr:to>
      <xdr:col>20</xdr:col>
      <xdr:colOff>209550</xdr:colOff>
      <xdr:row>35</xdr:row>
      <xdr:rowOff>52070</xdr:rowOff>
    </xdr:to>
    <xdr:sp macro="" textlink="">
      <xdr:nvSpPr>
        <xdr:cNvPr id="334" name="円/楕円 333"/>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62247</xdr:rowOff>
    </xdr:from>
    <xdr:ext cx="762000" cy="259045"/>
    <xdr:sp macro="" textlink="">
      <xdr:nvSpPr>
        <xdr:cNvPr id="335" name="テキスト ボックス 334"/>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57912</xdr:rowOff>
    </xdr:from>
    <xdr:to>
      <xdr:col>19</xdr:col>
      <xdr:colOff>6350</xdr:colOff>
      <xdr:row>34</xdr:row>
      <xdr:rowOff>159512</xdr:rowOff>
    </xdr:to>
    <xdr:sp macro="" textlink="">
      <xdr:nvSpPr>
        <xdr:cNvPr id="336" name="円/楕円 335"/>
        <xdr:cNvSpPr/>
      </xdr:nvSpPr>
      <xdr:spPr>
        <a:xfrm>
          <a:off x="12954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169689</xdr:rowOff>
    </xdr:from>
    <xdr:ext cx="762000" cy="259045"/>
    <xdr:sp macro="" textlink="">
      <xdr:nvSpPr>
        <xdr:cNvPr id="337" name="テキスト ボックス 336"/>
        <xdr:cNvSpPr txBox="1"/>
      </xdr:nvSpPr>
      <xdr:spPr>
        <a:xfrm>
          <a:off x="12623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200">
              <a:solidFill>
                <a:schemeClr val="dk1"/>
              </a:solidFill>
              <a:effectLst/>
              <a:latin typeface="+mj-ea"/>
              <a:ea typeface="+mj-ea"/>
              <a:cs typeface="+mn-cs"/>
            </a:rPr>
            <a:t>公債費は、</a:t>
          </a:r>
          <a:r>
            <a:rPr lang="ja-JP" altLang="ja-JP" sz="1200" b="0" i="0" baseline="0">
              <a:solidFill>
                <a:schemeClr val="dk1"/>
              </a:solidFill>
              <a:effectLst/>
              <a:latin typeface="+mj-ea"/>
              <a:ea typeface="+mj-ea"/>
              <a:cs typeface="+mn-cs"/>
            </a:rPr>
            <a:t>前年度より</a:t>
          </a:r>
          <a:r>
            <a:rPr lang="en-US" altLang="ja-JP" sz="1200" b="0" i="0" baseline="0">
              <a:solidFill>
                <a:schemeClr val="dk1"/>
              </a:solidFill>
              <a:effectLst/>
              <a:latin typeface="+mj-ea"/>
              <a:ea typeface="+mj-ea"/>
              <a:cs typeface="+mn-cs"/>
            </a:rPr>
            <a:t>1.3</a:t>
          </a:r>
          <a:r>
            <a:rPr lang="ja-JP" altLang="ja-JP" sz="1200" b="0" i="0" baseline="0">
              <a:solidFill>
                <a:schemeClr val="dk1"/>
              </a:solidFill>
              <a:effectLst/>
              <a:latin typeface="+mj-ea"/>
              <a:ea typeface="+mj-ea"/>
              <a:cs typeface="+mn-cs"/>
            </a:rPr>
            <a:t>ポイント改善したが、類似団体平均を上回っている。合併前の旧団体で実施した普通建設事業に係る地方債償還等のピークが過ぎたことから、年々改善してきているものの、今後も新庁舎建設等の大型事業が計画されており、公債費の増加が見込まれるため、事業費の精査などにより新発債の抑制に努め、公債費の適正化に努める。</a:t>
          </a:r>
          <a:endParaRPr lang="ja-JP" altLang="ja-JP" sz="1200">
            <a:effectLst/>
            <a:latin typeface="+mj-ea"/>
            <a:ea typeface="+mj-ea"/>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60325</xdr:rowOff>
    </xdr:from>
    <xdr:to>
      <xdr:col>7</xdr:col>
      <xdr:colOff>15875</xdr:colOff>
      <xdr:row>75</xdr:row>
      <xdr:rowOff>85090</xdr:rowOff>
    </xdr:to>
    <xdr:cxnSp macro="">
      <xdr:nvCxnSpPr>
        <xdr:cNvPr id="369" name="直線コネクタ 368"/>
        <xdr:cNvCxnSpPr/>
      </xdr:nvCxnSpPr>
      <xdr:spPr>
        <a:xfrm flipV="1">
          <a:off x="3987800" y="1291907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85090</xdr:rowOff>
    </xdr:from>
    <xdr:to>
      <xdr:col>5</xdr:col>
      <xdr:colOff>549275</xdr:colOff>
      <xdr:row>75</xdr:row>
      <xdr:rowOff>96520</xdr:rowOff>
    </xdr:to>
    <xdr:cxnSp macro="">
      <xdr:nvCxnSpPr>
        <xdr:cNvPr id="372" name="直線コネクタ 371"/>
        <xdr:cNvCxnSpPr/>
      </xdr:nvCxnSpPr>
      <xdr:spPr>
        <a:xfrm flipV="1">
          <a:off x="3098800" y="129438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96520</xdr:rowOff>
    </xdr:from>
    <xdr:to>
      <xdr:col>4</xdr:col>
      <xdr:colOff>346075</xdr:colOff>
      <xdr:row>75</xdr:row>
      <xdr:rowOff>104140</xdr:rowOff>
    </xdr:to>
    <xdr:cxnSp macro="">
      <xdr:nvCxnSpPr>
        <xdr:cNvPr id="375" name="直線コネクタ 374"/>
        <xdr:cNvCxnSpPr/>
      </xdr:nvCxnSpPr>
      <xdr:spPr>
        <a:xfrm flipV="1">
          <a:off x="2209800" y="129552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88900</xdr:rowOff>
    </xdr:from>
    <xdr:to>
      <xdr:col>3</xdr:col>
      <xdr:colOff>142875</xdr:colOff>
      <xdr:row>75</xdr:row>
      <xdr:rowOff>104140</xdr:rowOff>
    </xdr:to>
    <xdr:cxnSp macro="">
      <xdr:nvCxnSpPr>
        <xdr:cNvPr id="378" name="直線コネクタ 377"/>
        <xdr:cNvCxnSpPr/>
      </xdr:nvCxnSpPr>
      <xdr:spPr>
        <a:xfrm>
          <a:off x="1320800" y="129476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9525</xdr:rowOff>
    </xdr:from>
    <xdr:to>
      <xdr:col>7</xdr:col>
      <xdr:colOff>66675</xdr:colOff>
      <xdr:row>75</xdr:row>
      <xdr:rowOff>111125</xdr:rowOff>
    </xdr:to>
    <xdr:sp macro="" textlink="">
      <xdr:nvSpPr>
        <xdr:cNvPr id="388" name="円/楕円 387"/>
        <xdr:cNvSpPr/>
      </xdr:nvSpPr>
      <xdr:spPr>
        <a:xfrm>
          <a:off x="47752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153052</xdr:rowOff>
    </xdr:from>
    <xdr:ext cx="762000" cy="259045"/>
    <xdr:sp macro="" textlink="">
      <xdr:nvSpPr>
        <xdr:cNvPr id="389" name="公債費該当値テキスト"/>
        <xdr:cNvSpPr txBox="1"/>
      </xdr:nvSpPr>
      <xdr:spPr>
        <a:xfrm>
          <a:off x="4914900" y="12840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34290</xdr:rowOff>
    </xdr:from>
    <xdr:to>
      <xdr:col>5</xdr:col>
      <xdr:colOff>600075</xdr:colOff>
      <xdr:row>75</xdr:row>
      <xdr:rowOff>135890</xdr:rowOff>
    </xdr:to>
    <xdr:sp macro="" textlink="">
      <xdr:nvSpPr>
        <xdr:cNvPr id="390" name="円/楕円 389"/>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120666</xdr:rowOff>
    </xdr:from>
    <xdr:ext cx="736600" cy="259045"/>
    <xdr:sp macro="" textlink="">
      <xdr:nvSpPr>
        <xdr:cNvPr id="391" name="テキスト ボックス 390"/>
        <xdr:cNvSpPr txBox="1"/>
      </xdr:nvSpPr>
      <xdr:spPr>
        <a:xfrm>
          <a:off x="3606800" y="12979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45720</xdr:rowOff>
    </xdr:from>
    <xdr:to>
      <xdr:col>4</xdr:col>
      <xdr:colOff>396875</xdr:colOff>
      <xdr:row>75</xdr:row>
      <xdr:rowOff>147320</xdr:rowOff>
    </xdr:to>
    <xdr:sp macro="" textlink="">
      <xdr:nvSpPr>
        <xdr:cNvPr id="392" name="円/楕円 391"/>
        <xdr:cNvSpPr/>
      </xdr:nvSpPr>
      <xdr:spPr>
        <a:xfrm>
          <a:off x="3048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132097</xdr:rowOff>
    </xdr:from>
    <xdr:ext cx="762000" cy="259045"/>
    <xdr:sp macro="" textlink="">
      <xdr:nvSpPr>
        <xdr:cNvPr id="393" name="テキスト ボックス 392"/>
        <xdr:cNvSpPr txBox="1"/>
      </xdr:nvSpPr>
      <xdr:spPr>
        <a:xfrm>
          <a:off x="2717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53340</xdr:rowOff>
    </xdr:from>
    <xdr:to>
      <xdr:col>3</xdr:col>
      <xdr:colOff>193675</xdr:colOff>
      <xdr:row>75</xdr:row>
      <xdr:rowOff>154939</xdr:rowOff>
    </xdr:to>
    <xdr:sp macro="" textlink="">
      <xdr:nvSpPr>
        <xdr:cNvPr id="394" name="円/楕円 393"/>
        <xdr:cNvSpPr/>
      </xdr:nvSpPr>
      <xdr:spPr>
        <a:xfrm>
          <a:off x="2159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139716</xdr:rowOff>
    </xdr:from>
    <xdr:ext cx="762000" cy="259045"/>
    <xdr:sp macro="" textlink="">
      <xdr:nvSpPr>
        <xdr:cNvPr id="395" name="テキスト ボックス 394"/>
        <xdr:cNvSpPr txBox="1"/>
      </xdr:nvSpPr>
      <xdr:spPr>
        <a:xfrm>
          <a:off x="1828800" y="1299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38100</xdr:rowOff>
    </xdr:from>
    <xdr:to>
      <xdr:col>1</xdr:col>
      <xdr:colOff>676275</xdr:colOff>
      <xdr:row>75</xdr:row>
      <xdr:rowOff>139700</xdr:rowOff>
    </xdr:to>
    <xdr:sp macro="" textlink="">
      <xdr:nvSpPr>
        <xdr:cNvPr id="396" name="円/楕円 395"/>
        <xdr:cNvSpPr/>
      </xdr:nvSpPr>
      <xdr:spPr>
        <a:xfrm>
          <a:off x="1270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124477</xdr:rowOff>
    </xdr:from>
    <xdr:ext cx="762000" cy="259045"/>
    <xdr:sp macro="" textlink="">
      <xdr:nvSpPr>
        <xdr:cNvPr id="397" name="テキスト ボックス 396"/>
        <xdr:cNvSpPr txBox="1"/>
      </xdr:nvSpPr>
      <xdr:spPr>
        <a:xfrm>
          <a:off x="939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mj-ea"/>
              <a:ea typeface="+mj-ea"/>
              <a:cs typeface="+mn-cs"/>
            </a:rPr>
            <a:t>公債費以外の経常収支比率は</a:t>
          </a:r>
          <a:r>
            <a:rPr lang="en-US" altLang="ja-JP" sz="1200" b="0" i="0" baseline="0">
              <a:solidFill>
                <a:schemeClr val="dk1"/>
              </a:solidFill>
              <a:effectLst/>
              <a:latin typeface="+mj-ea"/>
              <a:ea typeface="+mj-ea"/>
              <a:cs typeface="+mn-cs"/>
            </a:rPr>
            <a:t>1.7</a:t>
          </a:r>
          <a:r>
            <a:rPr lang="ja-JP" altLang="ja-JP" sz="1200" b="0" i="0" baseline="0">
              <a:solidFill>
                <a:schemeClr val="dk1"/>
              </a:solidFill>
              <a:effectLst/>
              <a:latin typeface="+mj-ea"/>
              <a:ea typeface="+mj-ea"/>
              <a:cs typeface="+mn-cs"/>
            </a:rPr>
            <a:t>ポイント改善し、類似団体と比べても下回っているものの、人件費、扶助費などの項目は類似団体を上回っている。今後も、中期財政計画等各種計画に基づき、改善を目指していく。</a:t>
          </a:r>
          <a:endParaRPr lang="ja-JP" altLang="ja-JP" sz="1200">
            <a:effectLst/>
            <a:latin typeface="+mj-ea"/>
            <a:ea typeface="+mj-ea"/>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5842</xdr:rowOff>
    </xdr:from>
    <xdr:to>
      <xdr:col>24</xdr:col>
      <xdr:colOff>31750</xdr:colOff>
      <xdr:row>77</xdr:row>
      <xdr:rowOff>83565</xdr:rowOff>
    </xdr:to>
    <xdr:cxnSp macro="">
      <xdr:nvCxnSpPr>
        <xdr:cNvPr id="428" name="直線コネクタ 427"/>
        <xdr:cNvCxnSpPr/>
      </xdr:nvCxnSpPr>
      <xdr:spPr>
        <a:xfrm flipV="1">
          <a:off x="15671800" y="13207492"/>
          <a:ext cx="8382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14987</xdr:rowOff>
    </xdr:from>
    <xdr:to>
      <xdr:col>22</xdr:col>
      <xdr:colOff>565150</xdr:colOff>
      <xdr:row>77</xdr:row>
      <xdr:rowOff>83565</xdr:rowOff>
    </xdr:to>
    <xdr:cxnSp macro="">
      <xdr:nvCxnSpPr>
        <xdr:cNvPr id="431" name="直線コネクタ 430"/>
        <xdr:cNvCxnSpPr/>
      </xdr:nvCxnSpPr>
      <xdr:spPr>
        <a:xfrm>
          <a:off x="14782800" y="13216637"/>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14987</xdr:rowOff>
    </xdr:from>
    <xdr:to>
      <xdr:col>21</xdr:col>
      <xdr:colOff>361950</xdr:colOff>
      <xdr:row>77</xdr:row>
      <xdr:rowOff>24130</xdr:rowOff>
    </xdr:to>
    <xdr:cxnSp macro="">
      <xdr:nvCxnSpPr>
        <xdr:cNvPr id="434" name="直線コネクタ 433"/>
        <xdr:cNvCxnSpPr/>
      </xdr:nvCxnSpPr>
      <xdr:spPr>
        <a:xfrm flipV="1">
          <a:off x="13893800" y="132166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72137</xdr:rowOff>
    </xdr:from>
    <xdr:to>
      <xdr:col>20</xdr:col>
      <xdr:colOff>158750</xdr:colOff>
      <xdr:row>77</xdr:row>
      <xdr:rowOff>24130</xdr:rowOff>
    </xdr:to>
    <xdr:cxnSp macro="">
      <xdr:nvCxnSpPr>
        <xdr:cNvPr id="437" name="直線コネクタ 436"/>
        <xdr:cNvCxnSpPr/>
      </xdr:nvCxnSpPr>
      <xdr:spPr>
        <a:xfrm>
          <a:off x="13004800" y="13102337"/>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126492</xdr:rowOff>
    </xdr:from>
    <xdr:to>
      <xdr:col>24</xdr:col>
      <xdr:colOff>82550</xdr:colOff>
      <xdr:row>77</xdr:row>
      <xdr:rowOff>56642</xdr:rowOff>
    </xdr:to>
    <xdr:sp macro="" textlink="">
      <xdr:nvSpPr>
        <xdr:cNvPr id="447" name="円/楕円 446"/>
        <xdr:cNvSpPr/>
      </xdr:nvSpPr>
      <xdr:spPr>
        <a:xfrm>
          <a:off x="16459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143019</xdr:rowOff>
    </xdr:from>
    <xdr:ext cx="762000" cy="259045"/>
    <xdr:sp macro="" textlink="">
      <xdr:nvSpPr>
        <xdr:cNvPr id="448" name="公債費以外該当値テキスト"/>
        <xdr:cNvSpPr txBox="1"/>
      </xdr:nvSpPr>
      <xdr:spPr>
        <a:xfrm>
          <a:off x="16598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32765</xdr:rowOff>
    </xdr:from>
    <xdr:to>
      <xdr:col>22</xdr:col>
      <xdr:colOff>615950</xdr:colOff>
      <xdr:row>77</xdr:row>
      <xdr:rowOff>134365</xdr:rowOff>
    </xdr:to>
    <xdr:sp macro="" textlink="">
      <xdr:nvSpPr>
        <xdr:cNvPr id="449" name="円/楕円 448"/>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144542</xdr:rowOff>
    </xdr:from>
    <xdr:ext cx="736600" cy="259045"/>
    <xdr:sp macro="" textlink="">
      <xdr:nvSpPr>
        <xdr:cNvPr id="450" name="テキスト ボックス 449"/>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135637</xdr:rowOff>
    </xdr:from>
    <xdr:to>
      <xdr:col>21</xdr:col>
      <xdr:colOff>412750</xdr:colOff>
      <xdr:row>77</xdr:row>
      <xdr:rowOff>65787</xdr:rowOff>
    </xdr:to>
    <xdr:sp macro="" textlink="">
      <xdr:nvSpPr>
        <xdr:cNvPr id="451" name="円/楕円 450"/>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75963</xdr:rowOff>
    </xdr:from>
    <xdr:ext cx="762000" cy="259045"/>
    <xdr:sp macro="" textlink="">
      <xdr:nvSpPr>
        <xdr:cNvPr id="452" name="テキスト ボックス 451"/>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144780</xdr:rowOff>
    </xdr:from>
    <xdr:to>
      <xdr:col>20</xdr:col>
      <xdr:colOff>209550</xdr:colOff>
      <xdr:row>77</xdr:row>
      <xdr:rowOff>74930</xdr:rowOff>
    </xdr:to>
    <xdr:sp macro="" textlink="">
      <xdr:nvSpPr>
        <xdr:cNvPr id="453" name="円/楕円 452"/>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85107</xdr:rowOff>
    </xdr:from>
    <xdr:ext cx="762000" cy="259045"/>
    <xdr:sp macro="" textlink="">
      <xdr:nvSpPr>
        <xdr:cNvPr id="454" name="テキスト ボックス 453"/>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21337</xdr:rowOff>
    </xdr:from>
    <xdr:to>
      <xdr:col>19</xdr:col>
      <xdr:colOff>6350</xdr:colOff>
      <xdr:row>76</xdr:row>
      <xdr:rowOff>122937</xdr:rowOff>
    </xdr:to>
    <xdr:sp macro="" textlink="">
      <xdr:nvSpPr>
        <xdr:cNvPr id="455" name="円/楕円 454"/>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133113</xdr:rowOff>
    </xdr:from>
    <xdr:ext cx="762000" cy="259045"/>
    <xdr:sp macro="" textlink="">
      <xdr:nvSpPr>
        <xdr:cNvPr id="456" name="テキスト ボックス 455"/>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高知県香南市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128203</xdr:rowOff>
    </xdr:from>
    <xdr:to>
      <xdr:col>4</xdr:col>
      <xdr:colOff>1117600</xdr:colOff>
      <xdr:row>16</xdr:row>
      <xdr:rowOff>136008</xdr:rowOff>
    </xdr:to>
    <xdr:cxnSp macro="">
      <xdr:nvCxnSpPr>
        <xdr:cNvPr id="52" name="直線コネクタ 51"/>
        <xdr:cNvCxnSpPr/>
      </xdr:nvCxnSpPr>
      <xdr:spPr bwMode="auto">
        <a:xfrm flipV="1">
          <a:off x="5003800" y="2919028"/>
          <a:ext cx="647700" cy="7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112980</xdr:rowOff>
    </xdr:from>
    <xdr:ext cx="762000" cy="259045"/>
    <xdr:sp macro="" textlink="">
      <xdr:nvSpPr>
        <xdr:cNvPr id="53" name="人口1人当たり決算額の推移平均値テキスト130"/>
        <xdr:cNvSpPr txBox="1"/>
      </xdr:nvSpPr>
      <xdr:spPr>
        <a:xfrm>
          <a:off x="5740400" y="2903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136008</xdr:rowOff>
    </xdr:from>
    <xdr:to>
      <xdr:col>4</xdr:col>
      <xdr:colOff>469900</xdr:colOff>
      <xdr:row>17</xdr:row>
      <xdr:rowOff>19781</xdr:rowOff>
    </xdr:to>
    <xdr:cxnSp macro="">
      <xdr:nvCxnSpPr>
        <xdr:cNvPr id="55" name="直線コネクタ 54"/>
        <xdr:cNvCxnSpPr/>
      </xdr:nvCxnSpPr>
      <xdr:spPr bwMode="auto">
        <a:xfrm flipV="1">
          <a:off x="4305300" y="2926833"/>
          <a:ext cx="698500" cy="55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317</xdr:rowOff>
    </xdr:from>
    <xdr:to>
      <xdr:col>3</xdr:col>
      <xdr:colOff>904875</xdr:colOff>
      <xdr:row>17</xdr:row>
      <xdr:rowOff>19781</xdr:rowOff>
    </xdr:to>
    <xdr:cxnSp macro="">
      <xdr:nvCxnSpPr>
        <xdr:cNvPr id="58" name="直線コネクタ 57"/>
        <xdr:cNvCxnSpPr/>
      </xdr:nvCxnSpPr>
      <xdr:spPr bwMode="auto">
        <a:xfrm>
          <a:off x="3606800" y="2962592"/>
          <a:ext cx="698500" cy="19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105849</xdr:rowOff>
    </xdr:from>
    <xdr:to>
      <xdr:col>3</xdr:col>
      <xdr:colOff>206375</xdr:colOff>
      <xdr:row>17</xdr:row>
      <xdr:rowOff>317</xdr:rowOff>
    </xdr:to>
    <xdr:cxnSp macro="">
      <xdr:nvCxnSpPr>
        <xdr:cNvPr id="61" name="直線コネクタ 60"/>
        <xdr:cNvCxnSpPr/>
      </xdr:nvCxnSpPr>
      <xdr:spPr bwMode="auto">
        <a:xfrm>
          <a:off x="2908300" y="2896674"/>
          <a:ext cx="698500" cy="65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77403</xdr:rowOff>
    </xdr:from>
    <xdr:to>
      <xdr:col>5</xdr:col>
      <xdr:colOff>34925</xdr:colOff>
      <xdr:row>17</xdr:row>
      <xdr:rowOff>7553</xdr:rowOff>
    </xdr:to>
    <xdr:sp macro="" textlink="">
      <xdr:nvSpPr>
        <xdr:cNvPr id="71" name="円/楕円 70"/>
        <xdr:cNvSpPr/>
      </xdr:nvSpPr>
      <xdr:spPr bwMode="auto">
        <a:xfrm>
          <a:off x="5600700" y="2868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93930</xdr:rowOff>
    </xdr:from>
    <xdr:ext cx="762000" cy="259045"/>
    <xdr:sp macro="" textlink="">
      <xdr:nvSpPr>
        <xdr:cNvPr id="72" name="人口1人当たり決算額の推移該当値テキスト130"/>
        <xdr:cNvSpPr txBox="1"/>
      </xdr:nvSpPr>
      <xdr:spPr>
        <a:xfrm>
          <a:off x="5740400" y="27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102,343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85208</xdr:rowOff>
    </xdr:from>
    <xdr:to>
      <xdr:col>4</xdr:col>
      <xdr:colOff>520700</xdr:colOff>
      <xdr:row>17</xdr:row>
      <xdr:rowOff>15358</xdr:rowOff>
    </xdr:to>
    <xdr:sp macro="" textlink="">
      <xdr:nvSpPr>
        <xdr:cNvPr id="73" name="円/楕円 72"/>
        <xdr:cNvSpPr/>
      </xdr:nvSpPr>
      <xdr:spPr bwMode="auto">
        <a:xfrm>
          <a:off x="4953000" y="2876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25535</xdr:rowOff>
    </xdr:from>
    <xdr:ext cx="736600" cy="259045"/>
    <xdr:sp macro="" textlink="">
      <xdr:nvSpPr>
        <xdr:cNvPr id="74" name="テキスト ボックス 73"/>
        <xdr:cNvSpPr txBox="1"/>
      </xdr:nvSpPr>
      <xdr:spPr>
        <a:xfrm>
          <a:off x="4622800" y="264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101,865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140431</xdr:rowOff>
    </xdr:from>
    <xdr:to>
      <xdr:col>3</xdr:col>
      <xdr:colOff>955675</xdr:colOff>
      <xdr:row>17</xdr:row>
      <xdr:rowOff>70581</xdr:rowOff>
    </xdr:to>
    <xdr:sp macro="" textlink="">
      <xdr:nvSpPr>
        <xdr:cNvPr id="75" name="円/楕円 74"/>
        <xdr:cNvSpPr/>
      </xdr:nvSpPr>
      <xdr:spPr bwMode="auto">
        <a:xfrm>
          <a:off x="4254500" y="2931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80758</xdr:rowOff>
    </xdr:from>
    <xdr:ext cx="762000" cy="259045"/>
    <xdr:sp macro="" textlink="">
      <xdr:nvSpPr>
        <xdr:cNvPr id="76" name="テキスト ボックス 75"/>
        <xdr:cNvSpPr txBox="1"/>
      </xdr:nvSpPr>
      <xdr:spPr>
        <a:xfrm>
          <a:off x="3924300" y="2700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98,483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120967</xdr:rowOff>
    </xdr:from>
    <xdr:to>
      <xdr:col>3</xdr:col>
      <xdr:colOff>257175</xdr:colOff>
      <xdr:row>17</xdr:row>
      <xdr:rowOff>51117</xdr:rowOff>
    </xdr:to>
    <xdr:sp macro="" textlink="">
      <xdr:nvSpPr>
        <xdr:cNvPr id="77" name="円/楕円 76"/>
        <xdr:cNvSpPr/>
      </xdr:nvSpPr>
      <xdr:spPr bwMode="auto">
        <a:xfrm>
          <a:off x="3556000" y="2911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61294</xdr:rowOff>
    </xdr:from>
    <xdr:ext cx="762000" cy="259045"/>
    <xdr:sp macro="" textlink="">
      <xdr:nvSpPr>
        <xdr:cNvPr id="78" name="テキスト ボックス 77"/>
        <xdr:cNvSpPr txBox="1"/>
      </xdr:nvSpPr>
      <xdr:spPr>
        <a:xfrm>
          <a:off x="3225800" y="268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99,675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55049</xdr:rowOff>
    </xdr:from>
    <xdr:to>
      <xdr:col>2</xdr:col>
      <xdr:colOff>692150</xdr:colOff>
      <xdr:row>16</xdr:row>
      <xdr:rowOff>156649</xdr:rowOff>
    </xdr:to>
    <xdr:sp macro="" textlink="">
      <xdr:nvSpPr>
        <xdr:cNvPr id="79" name="円/楕円 78"/>
        <xdr:cNvSpPr/>
      </xdr:nvSpPr>
      <xdr:spPr bwMode="auto">
        <a:xfrm>
          <a:off x="2857500" y="2845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166826</xdr:rowOff>
    </xdr:from>
    <xdr:ext cx="762000" cy="259045"/>
    <xdr:sp macro="" textlink="">
      <xdr:nvSpPr>
        <xdr:cNvPr id="80" name="テキスト ボックス 79"/>
        <xdr:cNvSpPr txBox="1"/>
      </xdr:nvSpPr>
      <xdr:spPr>
        <a:xfrm>
          <a:off x="2527300" y="261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103,712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30383</xdr:rowOff>
    </xdr:from>
    <xdr:ext cx="762000" cy="259045"/>
    <xdr:sp macro="" textlink="">
      <xdr:nvSpPr>
        <xdr:cNvPr id="110" name="人口1人当たり決算額の推移最小値テキスト445"/>
        <xdr:cNvSpPr txBox="1"/>
      </xdr:nvSpPr>
      <xdr:spPr>
        <a:xfrm>
          <a:off x="5740400" y="749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321642</xdr:rowOff>
    </xdr:from>
    <xdr:to>
      <xdr:col>4</xdr:col>
      <xdr:colOff>1117600</xdr:colOff>
      <xdr:row>37</xdr:row>
      <xdr:rowOff>327288</xdr:rowOff>
    </xdr:to>
    <xdr:cxnSp macro="">
      <xdr:nvCxnSpPr>
        <xdr:cNvPr id="114" name="直線コネクタ 113"/>
        <xdr:cNvCxnSpPr/>
      </xdr:nvCxnSpPr>
      <xdr:spPr bwMode="auto">
        <a:xfrm>
          <a:off x="5003800" y="7446342"/>
          <a:ext cx="647700" cy="5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249624</xdr:rowOff>
    </xdr:from>
    <xdr:ext cx="762000" cy="259045"/>
    <xdr:sp macro="" textlink="">
      <xdr:nvSpPr>
        <xdr:cNvPr id="115" name="人口1人当たり決算額の推移平均値テキスト445"/>
        <xdr:cNvSpPr txBox="1"/>
      </xdr:nvSpPr>
      <xdr:spPr>
        <a:xfrm>
          <a:off x="5740400" y="7374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305228</xdr:rowOff>
    </xdr:from>
    <xdr:to>
      <xdr:col>4</xdr:col>
      <xdr:colOff>469900</xdr:colOff>
      <xdr:row>37</xdr:row>
      <xdr:rowOff>321642</xdr:rowOff>
    </xdr:to>
    <xdr:cxnSp macro="">
      <xdr:nvCxnSpPr>
        <xdr:cNvPr id="117" name="直線コネクタ 116"/>
        <xdr:cNvCxnSpPr/>
      </xdr:nvCxnSpPr>
      <xdr:spPr bwMode="auto">
        <a:xfrm>
          <a:off x="4305300" y="7429928"/>
          <a:ext cx="698500" cy="16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299692</xdr:rowOff>
    </xdr:from>
    <xdr:to>
      <xdr:col>3</xdr:col>
      <xdr:colOff>904875</xdr:colOff>
      <xdr:row>37</xdr:row>
      <xdr:rowOff>305228</xdr:rowOff>
    </xdr:to>
    <xdr:cxnSp macro="">
      <xdr:nvCxnSpPr>
        <xdr:cNvPr id="120" name="直線コネクタ 119"/>
        <xdr:cNvCxnSpPr/>
      </xdr:nvCxnSpPr>
      <xdr:spPr bwMode="auto">
        <a:xfrm>
          <a:off x="3606800" y="7424392"/>
          <a:ext cx="698500" cy="5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298359</xdr:rowOff>
    </xdr:from>
    <xdr:to>
      <xdr:col>3</xdr:col>
      <xdr:colOff>206375</xdr:colOff>
      <xdr:row>37</xdr:row>
      <xdr:rowOff>299692</xdr:rowOff>
    </xdr:to>
    <xdr:cxnSp macro="">
      <xdr:nvCxnSpPr>
        <xdr:cNvPr id="123" name="直線コネクタ 122"/>
        <xdr:cNvCxnSpPr/>
      </xdr:nvCxnSpPr>
      <xdr:spPr bwMode="auto">
        <a:xfrm>
          <a:off x="2908300" y="7423059"/>
          <a:ext cx="698500" cy="1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7117</xdr:rowOff>
    </xdr:from>
    <xdr:ext cx="762000" cy="259045"/>
    <xdr:sp macro="" textlink="">
      <xdr:nvSpPr>
        <xdr:cNvPr id="125" name="テキスト ボックス 124"/>
        <xdr:cNvSpPr txBox="1"/>
      </xdr:nvSpPr>
      <xdr:spPr>
        <a:xfrm>
          <a:off x="32258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276488</xdr:rowOff>
    </xdr:from>
    <xdr:to>
      <xdr:col>5</xdr:col>
      <xdr:colOff>34925</xdr:colOff>
      <xdr:row>38</xdr:row>
      <xdr:rowOff>35188</xdr:rowOff>
    </xdr:to>
    <xdr:sp macro="" textlink="">
      <xdr:nvSpPr>
        <xdr:cNvPr id="133" name="円/楕円 132"/>
        <xdr:cNvSpPr/>
      </xdr:nvSpPr>
      <xdr:spPr bwMode="auto">
        <a:xfrm>
          <a:off x="5600700" y="7401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58065</xdr:rowOff>
    </xdr:from>
    <xdr:ext cx="762000" cy="259045"/>
    <xdr:sp macro="" textlink="">
      <xdr:nvSpPr>
        <xdr:cNvPr id="134" name="人口1人当たり決算額の推移該当値テキスト445"/>
        <xdr:cNvSpPr txBox="1"/>
      </xdr:nvSpPr>
      <xdr:spPr>
        <a:xfrm>
          <a:off x="5740400" y="718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27,431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270842</xdr:rowOff>
    </xdr:from>
    <xdr:to>
      <xdr:col>4</xdr:col>
      <xdr:colOff>520700</xdr:colOff>
      <xdr:row>38</xdr:row>
      <xdr:rowOff>29542</xdr:rowOff>
    </xdr:to>
    <xdr:sp macro="" textlink="">
      <xdr:nvSpPr>
        <xdr:cNvPr id="135" name="円/楕円 134"/>
        <xdr:cNvSpPr/>
      </xdr:nvSpPr>
      <xdr:spPr bwMode="auto">
        <a:xfrm>
          <a:off x="4953000" y="7395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39719</xdr:rowOff>
    </xdr:from>
    <xdr:ext cx="736600" cy="259045"/>
    <xdr:sp macro="" textlink="">
      <xdr:nvSpPr>
        <xdr:cNvPr id="136" name="テキスト ボックス 135"/>
        <xdr:cNvSpPr txBox="1"/>
      </xdr:nvSpPr>
      <xdr:spPr>
        <a:xfrm>
          <a:off x="4622800" y="7164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28,913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254428</xdr:rowOff>
    </xdr:from>
    <xdr:to>
      <xdr:col>3</xdr:col>
      <xdr:colOff>955675</xdr:colOff>
      <xdr:row>38</xdr:row>
      <xdr:rowOff>13128</xdr:rowOff>
    </xdr:to>
    <xdr:sp macro="" textlink="">
      <xdr:nvSpPr>
        <xdr:cNvPr id="137" name="円/楕円 136"/>
        <xdr:cNvSpPr/>
      </xdr:nvSpPr>
      <xdr:spPr bwMode="auto">
        <a:xfrm>
          <a:off x="4254500" y="7379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23305</xdr:rowOff>
    </xdr:from>
    <xdr:ext cx="762000" cy="259045"/>
    <xdr:sp macro="" textlink="">
      <xdr:nvSpPr>
        <xdr:cNvPr id="138" name="テキスト ボックス 137"/>
        <xdr:cNvSpPr txBox="1"/>
      </xdr:nvSpPr>
      <xdr:spPr>
        <a:xfrm>
          <a:off x="3924300" y="71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33,221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248892</xdr:rowOff>
    </xdr:from>
    <xdr:to>
      <xdr:col>3</xdr:col>
      <xdr:colOff>257175</xdr:colOff>
      <xdr:row>38</xdr:row>
      <xdr:rowOff>7592</xdr:rowOff>
    </xdr:to>
    <xdr:sp macro="" textlink="">
      <xdr:nvSpPr>
        <xdr:cNvPr id="139" name="円/楕円 138"/>
        <xdr:cNvSpPr/>
      </xdr:nvSpPr>
      <xdr:spPr bwMode="auto">
        <a:xfrm>
          <a:off x="3556000" y="7373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17769</xdr:rowOff>
    </xdr:from>
    <xdr:ext cx="762000" cy="259045"/>
    <xdr:sp macro="" textlink="">
      <xdr:nvSpPr>
        <xdr:cNvPr id="140" name="テキスト ボックス 139"/>
        <xdr:cNvSpPr txBox="1"/>
      </xdr:nvSpPr>
      <xdr:spPr>
        <a:xfrm>
          <a:off x="3225800" y="7142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34,674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247559</xdr:rowOff>
    </xdr:from>
    <xdr:to>
      <xdr:col>2</xdr:col>
      <xdr:colOff>692150</xdr:colOff>
      <xdr:row>38</xdr:row>
      <xdr:rowOff>6259</xdr:rowOff>
    </xdr:to>
    <xdr:sp macro="" textlink="">
      <xdr:nvSpPr>
        <xdr:cNvPr id="141" name="円/楕円 140"/>
        <xdr:cNvSpPr/>
      </xdr:nvSpPr>
      <xdr:spPr bwMode="auto">
        <a:xfrm>
          <a:off x="2857500" y="7372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16436</xdr:rowOff>
    </xdr:from>
    <xdr:ext cx="762000" cy="259045"/>
    <xdr:sp macro="" textlink="">
      <xdr:nvSpPr>
        <xdr:cNvPr id="142" name="テキスト ボックス 141"/>
        <xdr:cNvSpPr txBox="1"/>
      </xdr:nvSpPr>
      <xdr:spPr>
        <a:xfrm>
          <a:off x="2527300" y="7141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35,024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高知県香南市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34,037
33,898
126.48
21,770,658
21,196,211
492,976
11,491,116
17,021,125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150187</xdr:rowOff>
    </xdr:from>
    <xdr:to>
      <xdr:col>6</xdr:col>
      <xdr:colOff>511175</xdr:colOff>
      <xdr:row>34</xdr:row>
      <xdr:rowOff>161889</xdr:rowOff>
    </xdr:to>
    <xdr:cxnSp macro="">
      <xdr:nvCxnSpPr>
        <xdr:cNvPr id="65" name="直線コネクタ 64"/>
        <xdr:cNvCxnSpPr/>
      </xdr:nvCxnSpPr>
      <xdr:spPr>
        <a:xfrm>
          <a:off x="3797300" y="5979487"/>
          <a:ext cx="838200" cy="1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59069</xdr:rowOff>
    </xdr:from>
    <xdr:ext cx="534377" cy="259045"/>
    <xdr:sp macro="" textlink="">
      <xdr:nvSpPr>
        <xdr:cNvPr id="66" name="人件費平均値テキスト"/>
        <xdr:cNvSpPr txBox="1"/>
      </xdr:nvSpPr>
      <xdr:spPr>
        <a:xfrm>
          <a:off x="4686300" y="6059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150187</xdr:rowOff>
    </xdr:from>
    <xdr:to>
      <xdr:col>5</xdr:col>
      <xdr:colOff>358775</xdr:colOff>
      <xdr:row>35</xdr:row>
      <xdr:rowOff>6512</xdr:rowOff>
    </xdr:to>
    <xdr:cxnSp macro="">
      <xdr:nvCxnSpPr>
        <xdr:cNvPr id="68" name="直線コネクタ 67"/>
        <xdr:cNvCxnSpPr/>
      </xdr:nvCxnSpPr>
      <xdr:spPr>
        <a:xfrm flipV="1">
          <a:off x="2908300" y="5979487"/>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6512</xdr:rowOff>
    </xdr:from>
    <xdr:to>
      <xdr:col>4</xdr:col>
      <xdr:colOff>155575</xdr:colOff>
      <xdr:row>35</xdr:row>
      <xdr:rowOff>8041</xdr:rowOff>
    </xdr:to>
    <xdr:cxnSp macro="">
      <xdr:nvCxnSpPr>
        <xdr:cNvPr id="71" name="直線コネクタ 70"/>
        <xdr:cNvCxnSpPr/>
      </xdr:nvCxnSpPr>
      <xdr:spPr>
        <a:xfrm flipV="1">
          <a:off x="2019300" y="6007262"/>
          <a:ext cx="889000" cy="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141657</xdr:rowOff>
    </xdr:from>
    <xdr:to>
      <xdr:col>2</xdr:col>
      <xdr:colOff>638175</xdr:colOff>
      <xdr:row>35</xdr:row>
      <xdr:rowOff>8041</xdr:rowOff>
    </xdr:to>
    <xdr:cxnSp macro="">
      <xdr:nvCxnSpPr>
        <xdr:cNvPr id="74" name="直線コネクタ 73"/>
        <xdr:cNvCxnSpPr/>
      </xdr:nvCxnSpPr>
      <xdr:spPr>
        <a:xfrm>
          <a:off x="1130300" y="5970957"/>
          <a:ext cx="889000" cy="3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111089</xdr:rowOff>
    </xdr:from>
    <xdr:to>
      <xdr:col>6</xdr:col>
      <xdr:colOff>561975</xdr:colOff>
      <xdr:row>35</xdr:row>
      <xdr:rowOff>41239</xdr:rowOff>
    </xdr:to>
    <xdr:sp macro="" textlink="">
      <xdr:nvSpPr>
        <xdr:cNvPr id="84" name="円/楕円 83"/>
        <xdr:cNvSpPr/>
      </xdr:nvSpPr>
      <xdr:spPr>
        <a:xfrm>
          <a:off x="4584700" y="594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133966</xdr:rowOff>
    </xdr:from>
    <xdr:ext cx="534377" cy="259045"/>
    <xdr:sp macro="" textlink="">
      <xdr:nvSpPr>
        <xdr:cNvPr id="85" name="人件費該当値テキスト"/>
        <xdr:cNvSpPr txBox="1"/>
      </xdr:nvSpPr>
      <xdr:spPr>
        <a:xfrm>
          <a:off x="4686300" y="579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98,447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99387</xdr:rowOff>
    </xdr:from>
    <xdr:to>
      <xdr:col>5</xdr:col>
      <xdr:colOff>409575</xdr:colOff>
      <xdr:row>35</xdr:row>
      <xdr:rowOff>29537</xdr:rowOff>
    </xdr:to>
    <xdr:sp macro="" textlink="">
      <xdr:nvSpPr>
        <xdr:cNvPr id="86" name="円/楕円 85"/>
        <xdr:cNvSpPr/>
      </xdr:nvSpPr>
      <xdr:spPr>
        <a:xfrm>
          <a:off x="3746500" y="592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46064</xdr:rowOff>
    </xdr:from>
    <xdr:ext cx="534377" cy="259045"/>
    <xdr:sp macro="" textlink="">
      <xdr:nvSpPr>
        <xdr:cNvPr id="87" name="テキスト ボックス 86"/>
        <xdr:cNvSpPr txBox="1"/>
      </xdr:nvSpPr>
      <xdr:spPr>
        <a:xfrm>
          <a:off x="3530111" y="570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99,266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127162</xdr:rowOff>
    </xdr:from>
    <xdr:to>
      <xdr:col>4</xdr:col>
      <xdr:colOff>206375</xdr:colOff>
      <xdr:row>35</xdr:row>
      <xdr:rowOff>57312</xdr:rowOff>
    </xdr:to>
    <xdr:sp macro="" textlink="">
      <xdr:nvSpPr>
        <xdr:cNvPr id="88" name="円/楕円 87"/>
        <xdr:cNvSpPr/>
      </xdr:nvSpPr>
      <xdr:spPr>
        <a:xfrm>
          <a:off x="2857500" y="595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73839</xdr:rowOff>
    </xdr:from>
    <xdr:ext cx="534377" cy="259045"/>
    <xdr:sp macro="" textlink="">
      <xdr:nvSpPr>
        <xdr:cNvPr id="89" name="テキスト ボックス 88"/>
        <xdr:cNvSpPr txBox="1"/>
      </xdr:nvSpPr>
      <xdr:spPr>
        <a:xfrm>
          <a:off x="2641111" y="573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97,322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128691</xdr:rowOff>
    </xdr:from>
    <xdr:to>
      <xdr:col>3</xdr:col>
      <xdr:colOff>3175</xdr:colOff>
      <xdr:row>35</xdr:row>
      <xdr:rowOff>58841</xdr:rowOff>
    </xdr:to>
    <xdr:sp macro="" textlink="">
      <xdr:nvSpPr>
        <xdr:cNvPr id="90" name="円/楕円 89"/>
        <xdr:cNvSpPr/>
      </xdr:nvSpPr>
      <xdr:spPr>
        <a:xfrm>
          <a:off x="1968500" y="59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75368</xdr:rowOff>
    </xdr:from>
    <xdr:ext cx="534377" cy="259045"/>
    <xdr:sp macro="" textlink="">
      <xdr:nvSpPr>
        <xdr:cNvPr id="91" name="テキスト ボックス 90"/>
        <xdr:cNvSpPr txBox="1"/>
      </xdr:nvSpPr>
      <xdr:spPr>
        <a:xfrm>
          <a:off x="1752111" y="57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97,215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90857</xdr:rowOff>
    </xdr:from>
    <xdr:to>
      <xdr:col>1</xdr:col>
      <xdr:colOff>485775</xdr:colOff>
      <xdr:row>35</xdr:row>
      <xdr:rowOff>21007</xdr:rowOff>
    </xdr:to>
    <xdr:sp macro="" textlink="">
      <xdr:nvSpPr>
        <xdr:cNvPr id="92" name="円/楕円 91"/>
        <xdr:cNvSpPr/>
      </xdr:nvSpPr>
      <xdr:spPr>
        <a:xfrm>
          <a:off x="1079500" y="592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37534</xdr:rowOff>
    </xdr:from>
    <xdr:ext cx="534377" cy="259045"/>
    <xdr:sp macro="" textlink="">
      <xdr:nvSpPr>
        <xdr:cNvPr id="93" name="テキスト ボックス 92"/>
        <xdr:cNvSpPr txBox="1"/>
      </xdr:nvSpPr>
      <xdr:spPr>
        <a:xfrm>
          <a:off x="863111" y="569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88303</xdr:rowOff>
    </xdr:from>
    <xdr:to>
      <xdr:col>6</xdr:col>
      <xdr:colOff>511175</xdr:colOff>
      <xdr:row>56</xdr:row>
      <xdr:rowOff>125781</xdr:rowOff>
    </xdr:to>
    <xdr:cxnSp macro="">
      <xdr:nvCxnSpPr>
        <xdr:cNvPr id="123" name="直線コネクタ 122"/>
        <xdr:cNvCxnSpPr/>
      </xdr:nvCxnSpPr>
      <xdr:spPr>
        <a:xfrm flipV="1">
          <a:off x="3797300" y="9689503"/>
          <a:ext cx="838200" cy="3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23512</xdr:rowOff>
    </xdr:from>
    <xdr:ext cx="534377" cy="259045"/>
    <xdr:sp macro="" textlink="">
      <xdr:nvSpPr>
        <xdr:cNvPr id="124" name="物件費平均値テキスト"/>
        <xdr:cNvSpPr txBox="1"/>
      </xdr:nvSpPr>
      <xdr:spPr>
        <a:xfrm>
          <a:off x="4686300" y="94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125781</xdr:rowOff>
    </xdr:from>
    <xdr:to>
      <xdr:col>5</xdr:col>
      <xdr:colOff>358775</xdr:colOff>
      <xdr:row>57</xdr:row>
      <xdr:rowOff>46355</xdr:rowOff>
    </xdr:to>
    <xdr:cxnSp macro="">
      <xdr:nvCxnSpPr>
        <xdr:cNvPr id="126" name="直線コネクタ 125"/>
        <xdr:cNvCxnSpPr/>
      </xdr:nvCxnSpPr>
      <xdr:spPr>
        <a:xfrm flipV="1">
          <a:off x="2908300" y="9726981"/>
          <a:ext cx="889000" cy="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8" name="テキスト ボックス 127"/>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46355</xdr:rowOff>
    </xdr:from>
    <xdr:to>
      <xdr:col>4</xdr:col>
      <xdr:colOff>155575</xdr:colOff>
      <xdr:row>57</xdr:row>
      <xdr:rowOff>98819</xdr:rowOff>
    </xdr:to>
    <xdr:cxnSp macro="">
      <xdr:nvCxnSpPr>
        <xdr:cNvPr id="129" name="直線コネクタ 128"/>
        <xdr:cNvCxnSpPr/>
      </xdr:nvCxnSpPr>
      <xdr:spPr>
        <a:xfrm flipV="1">
          <a:off x="2019300" y="9819005"/>
          <a:ext cx="889000" cy="5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31" name="テキスト ボックス 130"/>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24282</xdr:rowOff>
    </xdr:from>
    <xdr:to>
      <xdr:col>2</xdr:col>
      <xdr:colOff>638175</xdr:colOff>
      <xdr:row>57</xdr:row>
      <xdr:rowOff>98819</xdr:rowOff>
    </xdr:to>
    <xdr:cxnSp macro="">
      <xdr:nvCxnSpPr>
        <xdr:cNvPr id="132" name="直線コネクタ 131"/>
        <xdr:cNvCxnSpPr/>
      </xdr:nvCxnSpPr>
      <xdr:spPr>
        <a:xfrm>
          <a:off x="1130300" y="9796932"/>
          <a:ext cx="889000" cy="7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37503</xdr:rowOff>
    </xdr:from>
    <xdr:to>
      <xdr:col>6</xdr:col>
      <xdr:colOff>561975</xdr:colOff>
      <xdr:row>56</xdr:row>
      <xdr:rowOff>139103</xdr:rowOff>
    </xdr:to>
    <xdr:sp macro="" textlink="">
      <xdr:nvSpPr>
        <xdr:cNvPr id="142" name="円/楕円 141"/>
        <xdr:cNvSpPr/>
      </xdr:nvSpPr>
      <xdr:spPr>
        <a:xfrm>
          <a:off x="4584700" y="963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15930</xdr:rowOff>
    </xdr:from>
    <xdr:ext cx="534377" cy="259045"/>
    <xdr:sp macro="" textlink="">
      <xdr:nvSpPr>
        <xdr:cNvPr id="143" name="物件費該当値テキスト"/>
        <xdr:cNvSpPr txBox="1"/>
      </xdr:nvSpPr>
      <xdr:spPr>
        <a:xfrm>
          <a:off x="4686300" y="961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67,047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74981</xdr:rowOff>
    </xdr:from>
    <xdr:to>
      <xdr:col>5</xdr:col>
      <xdr:colOff>409575</xdr:colOff>
      <xdr:row>57</xdr:row>
      <xdr:rowOff>5131</xdr:rowOff>
    </xdr:to>
    <xdr:sp macro="" textlink="">
      <xdr:nvSpPr>
        <xdr:cNvPr id="144" name="円/楕円 143"/>
        <xdr:cNvSpPr/>
      </xdr:nvSpPr>
      <xdr:spPr>
        <a:xfrm>
          <a:off x="3746500" y="967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167708</xdr:rowOff>
    </xdr:from>
    <xdr:ext cx="534377" cy="259045"/>
    <xdr:sp macro="" textlink="">
      <xdr:nvSpPr>
        <xdr:cNvPr id="145" name="テキスト ボックス 144"/>
        <xdr:cNvSpPr txBox="1"/>
      </xdr:nvSpPr>
      <xdr:spPr>
        <a:xfrm>
          <a:off x="3530111" y="976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167005</xdr:rowOff>
    </xdr:from>
    <xdr:to>
      <xdr:col>4</xdr:col>
      <xdr:colOff>206375</xdr:colOff>
      <xdr:row>57</xdr:row>
      <xdr:rowOff>97155</xdr:rowOff>
    </xdr:to>
    <xdr:sp macro="" textlink="">
      <xdr:nvSpPr>
        <xdr:cNvPr id="146" name="円/楕円 145"/>
        <xdr:cNvSpPr/>
      </xdr:nvSpPr>
      <xdr:spPr>
        <a:xfrm>
          <a:off x="2857500" y="976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88282</xdr:rowOff>
    </xdr:from>
    <xdr:ext cx="534377" cy="259045"/>
    <xdr:sp macro="" textlink="">
      <xdr:nvSpPr>
        <xdr:cNvPr id="147" name="テキスト ボックス 146"/>
        <xdr:cNvSpPr txBox="1"/>
      </xdr:nvSpPr>
      <xdr:spPr>
        <a:xfrm>
          <a:off x="2641111" y="986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56,850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48019</xdr:rowOff>
    </xdr:from>
    <xdr:to>
      <xdr:col>3</xdr:col>
      <xdr:colOff>3175</xdr:colOff>
      <xdr:row>57</xdr:row>
      <xdr:rowOff>149619</xdr:rowOff>
    </xdr:to>
    <xdr:sp macro="" textlink="">
      <xdr:nvSpPr>
        <xdr:cNvPr id="148" name="円/楕円 147"/>
        <xdr:cNvSpPr/>
      </xdr:nvSpPr>
      <xdr:spPr>
        <a:xfrm>
          <a:off x="1968500" y="982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140746</xdr:rowOff>
    </xdr:from>
    <xdr:ext cx="534377" cy="259045"/>
    <xdr:sp macro="" textlink="">
      <xdr:nvSpPr>
        <xdr:cNvPr id="149" name="テキスト ボックス 148"/>
        <xdr:cNvSpPr txBox="1"/>
      </xdr:nvSpPr>
      <xdr:spPr>
        <a:xfrm>
          <a:off x="1752111" y="991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52,719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144932</xdr:rowOff>
    </xdr:from>
    <xdr:to>
      <xdr:col>1</xdr:col>
      <xdr:colOff>485775</xdr:colOff>
      <xdr:row>57</xdr:row>
      <xdr:rowOff>75082</xdr:rowOff>
    </xdr:to>
    <xdr:sp macro="" textlink="">
      <xdr:nvSpPr>
        <xdr:cNvPr id="150" name="円/楕円 149"/>
        <xdr:cNvSpPr/>
      </xdr:nvSpPr>
      <xdr:spPr>
        <a:xfrm>
          <a:off x="1079500" y="974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66209</xdr:rowOff>
    </xdr:from>
    <xdr:ext cx="534377" cy="259045"/>
    <xdr:sp macro="" textlink="">
      <xdr:nvSpPr>
        <xdr:cNvPr id="151" name="テキスト ボックス 150"/>
        <xdr:cNvSpPr txBox="1"/>
      </xdr:nvSpPr>
      <xdr:spPr>
        <a:xfrm>
          <a:off x="863111" y="983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104839</xdr:rowOff>
    </xdr:from>
    <xdr:to>
      <xdr:col>6</xdr:col>
      <xdr:colOff>511175</xdr:colOff>
      <xdr:row>78</xdr:row>
      <xdr:rowOff>113068</xdr:rowOff>
    </xdr:to>
    <xdr:cxnSp macro="">
      <xdr:nvCxnSpPr>
        <xdr:cNvPr id="180" name="直線コネクタ 179"/>
        <xdr:cNvCxnSpPr/>
      </xdr:nvCxnSpPr>
      <xdr:spPr>
        <a:xfrm>
          <a:off x="3797300" y="13477939"/>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89522</xdr:rowOff>
    </xdr:from>
    <xdr:to>
      <xdr:col>5</xdr:col>
      <xdr:colOff>358775</xdr:colOff>
      <xdr:row>78</xdr:row>
      <xdr:rowOff>104839</xdr:rowOff>
    </xdr:to>
    <xdr:cxnSp macro="">
      <xdr:nvCxnSpPr>
        <xdr:cNvPr id="183" name="直線コネクタ 182"/>
        <xdr:cNvCxnSpPr/>
      </xdr:nvCxnSpPr>
      <xdr:spPr>
        <a:xfrm>
          <a:off x="2908300" y="13462622"/>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89522</xdr:rowOff>
    </xdr:from>
    <xdr:to>
      <xdr:col>4</xdr:col>
      <xdr:colOff>155575</xdr:colOff>
      <xdr:row>78</xdr:row>
      <xdr:rowOff>100876</xdr:rowOff>
    </xdr:to>
    <xdr:cxnSp macro="">
      <xdr:nvCxnSpPr>
        <xdr:cNvPr id="186" name="直線コネクタ 185"/>
        <xdr:cNvCxnSpPr/>
      </xdr:nvCxnSpPr>
      <xdr:spPr>
        <a:xfrm flipV="1">
          <a:off x="2019300" y="13462622"/>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90399</xdr:rowOff>
    </xdr:from>
    <xdr:to>
      <xdr:col>2</xdr:col>
      <xdr:colOff>638175</xdr:colOff>
      <xdr:row>78</xdr:row>
      <xdr:rowOff>100876</xdr:rowOff>
    </xdr:to>
    <xdr:cxnSp macro="">
      <xdr:nvCxnSpPr>
        <xdr:cNvPr id="189" name="直線コネクタ 188"/>
        <xdr:cNvCxnSpPr/>
      </xdr:nvCxnSpPr>
      <xdr:spPr>
        <a:xfrm>
          <a:off x="1130300" y="13463499"/>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62268</xdr:rowOff>
    </xdr:from>
    <xdr:to>
      <xdr:col>6</xdr:col>
      <xdr:colOff>561975</xdr:colOff>
      <xdr:row>78</xdr:row>
      <xdr:rowOff>163868</xdr:rowOff>
    </xdr:to>
    <xdr:sp macro="" textlink="">
      <xdr:nvSpPr>
        <xdr:cNvPr id="199" name="円/楕円 198"/>
        <xdr:cNvSpPr/>
      </xdr:nvSpPr>
      <xdr:spPr>
        <a:xfrm>
          <a:off x="4584700" y="1343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148645</xdr:rowOff>
    </xdr:from>
    <xdr:ext cx="469744" cy="259045"/>
    <xdr:sp macro="" textlink="">
      <xdr:nvSpPr>
        <xdr:cNvPr id="200" name="維持補修費該当値テキスト"/>
        <xdr:cNvSpPr txBox="1"/>
      </xdr:nvSpPr>
      <xdr:spPr>
        <a:xfrm>
          <a:off x="4686300" y="1335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54039</xdr:rowOff>
    </xdr:from>
    <xdr:to>
      <xdr:col>5</xdr:col>
      <xdr:colOff>409575</xdr:colOff>
      <xdr:row>78</xdr:row>
      <xdr:rowOff>155639</xdr:rowOff>
    </xdr:to>
    <xdr:sp macro="" textlink="">
      <xdr:nvSpPr>
        <xdr:cNvPr id="201" name="円/楕円 200"/>
        <xdr:cNvSpPr/>
      </xdr:nvSpPr>
      <xdr:spPr>
        <a:xfrm>
          <a:off x="3746500" y="1342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146766</xdr:rowOff>
    </xdr:from>
    <xdr:ext cx="469744" cy="259045"/>
    <xdr:sp macro="" textlink="">
      <xdr:nvSpPr>
        <xdr:cNvPr id="202" name="テキスト ボックス 201"/>
        <xdr:cNvSpPr txBox="1"/>
      </xdr:nvSpPr>
      <xdr:spPr>
        <a:xfrm>
          <a:off x="3562427" y="1351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38722</xdr:rowOff>
    </xdr:from>
    <xdr:to>
      <xdr:col>4</xdr:col>
      <xdr:colOff>206375</xdr:colOff>
      <xdr:row>78</xdr:row>
      <xdr:rowOff>140322</xdr:rowOff>
    </xdr:to>
    <xdr:sp macro="" textlink="">
      <xdr:nvSpPr>
        <xdr:cNvPr id="203" name="円/楕円 202"/>
        <xdr:cNvSpPr/>
      </xdr:nvSpPr>
      <xdr:spPr>
        <a:xfrm>
          <a:off x="2857500" y="1341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131449</xdr:rowOff>
    </xdr:from>
    <xdr:ext cx="469744" cy="259045"/>
    <xdr:sp macro="" textlink="">
      <xdr:nvSpPr>
        <xdr:cNvPr id="204" name="テキスト ボックス 203"/>
        <xdr:cNvSpPr txBox="1"/>
      </xdr:nvSpPr>
      <xdr:spPr>
        <a:xfrm>
          <a:off x="2673427" y="1350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50076</xdr:rowOff>
    </xdr:from>
    <xdr:to>
      <xdr:col>3</xdr:col>
      <xdr:colOff>3175</xdr:colOff>
      <xdr:row>78</xdr:row>
      <xdr:rowOff>151676</xdr:rowOff>
    </xdr:to>
    <xdr:sp macro="" textlink="">
      <xdr:nvSpPr>
        <xdr:cNvPr id="205" name="円/楕円 204"/>
        <xdr:cNvSpPr/>
      </xdr:nvSpPr>
      <xdr:spPr>
        <a:xfrm>
          <a:off x="1968500" y="1342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142803</xdr:rowOff>
    </xdr:from>
    <xdr:ext cx="469744" cy="259045"/>
    <xdr:sp macro="" textlink="">
      <xdr:nvSpPr>
        <xdr:cNvPr id="206" name="テキスト ボックス 205"/>
        <xdr:cNvSpPr txBox="1"/>
      </xdr:nvSpPr>
      <xdr:spPr>
        <a:xfrm>
          <a:off x="1784427" y="1351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39599</xdr:rowOff>
    </xdr:from>
    <xdr:to>
      <xdr:col>1</xdr:col>
      <xdr:colOff>485775</xdr:colOff>
      <xdr:row>78</xdr:row>
      <xdr:rowOff>141199</xdr:rowOff>
    </xdr:to>
    <xdr:sp macro="" textlink="">
      <xdr:nvSpPr>
        <xdr:cNvPr id="207" name="円/楕円 206"/>
        <xdr:cNvSpPr/>
      </xdr:nvSpPr>
      <xdr:spPr>
        <a:xfrm>
          <a:off x="1079500" y="1341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132326</xdr:rowOff>
    </xdr:from>
    <xdr:ext cx="469744" cy="259045"/>
    <xdr:sp macro="" textlink="">
      <xdr:nvSpPr>
        <xdr:cNvPr id="208" name="テキスト ボックス 207"/>
        <xdr:cNvSpPr txBox="1"/>
      </xdr:nvSpPr>
      <xdr:spPr>
        <a:xfrm>
          <a:off x="895427" y="1350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14860</xdr:rowOff>
    </xdr:from>
    <xdr:to>
      <xdr:col>6</xdr:col>
      <xdr:colOff>511175</xdr:colOff>
      <xdr:row>97</xdr:row>
      <xdr:rowOff>25882</xdr:rowOff>
    </xdr:to>
    <xdr:cxnSp macro="">
      <xdr:nvCxnSpPr>
        <xdr:cNvPr id="238" name="直線コネクタ 237"/>
        <xdr:cNvCxnSpPr/>
      </xdr:nvCxnSpPr>
      <xdr:spPr>
        <a:xfrm flipV="1">
          <a:off x="3797300" y="16645510"/>
          <a:ext cx="838200" cy="1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25882</xdr:rowOff>
    </xdr:from>
    <xdr:to>
      <xdr:col>5</xdr:col>
      <xdr:colOff>358775</xdr:colOff>
      <xdr:row>97</xdr:row>
      <xdr:rowOff>71095</xdr:rowOff>
    </xdr:to>
    <xdr:cxnSp macro="">
      <xdr:nvCxnSpPr>
        <xdr:cNvPr id="241" name="直線コネクタ 240"/>
        <xdr:cNvCxnSpPr/>
      </xdr:nvCxnSpPr>
      <xdr:spPr>
        <a:xfrm flipV="1">
          <a:off x="2908300" y="16656532"/>
          <a:ext cx="889000" cy="4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101046</xdr:rowOff>
    </xdr:from>
    <xdr:ext cx="534377" cy="259045"/>
    <xdr:sp macro="" textlink="">
      <xdr:nvSpPr>
        <xdr:cNvPr id="243" name="テキスト ボックス 242"/>
        <xdr:cNvSpPr txBox="1"/>
      </xdr:nvSpPr>
      <xdr:spPr>
        <a:xfrm>
          <a:off x="3530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71095</xdr:rowOff>
    </xdr:from>
    <xdr:to>
      <xdr:col>4</xdr:col>
      <xdr:colOff>155575</xdr:colOff>
      <xdr:row>97</xdr:row>
      <xdr:rowOff>72746</xdr:rowOff>
    </xdr:to>
    <xdr:cxnSp macro="">
      <xdr:nvCxnSpPr>
        <xdr:cNvPr id="244" name="直線コネクタ 243"/>
        <xdr:cNvCxnSpPr/>
      </xdr:nvCxnSpPr>
      <xdr:spPr>
        <a:xfrm flipV="1">
          <a:off x="2019300" y="16701745"/>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6481</xdr:rowOff>
    </xdr:from>
    <xdr:ext cx="534377" cy="259045"/>
    <xdr:sp macro="" textlink="">
      <xdr:nvSpPr>
        <xdr:cNvPr id="246" name="テキスト ボックス 245"/>
        <xdr:cNvSpPr txBox="1"/>
      </xdr:nvSpPr>
      <xdr:spPr>
        <a:xfrm>
          <a:off x="2641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72746</xdr:rowOff>
    </xdr:from>
    <xdr:to>
      <xdr:col>2</xdr:col>
      <xdr:colOff>638175</xdr:colOff>
      <xdr:row>97</xdr:row>
      <xdr:rowOff>73952</xdr:rowOff>
    </xdr:to>
    <xdr:cxnSp macro="">
      <xdr:nvCxnSpPr>
        <xdr:cNvPr id="247" name="直線コネクタ 246"/>
        <xdr:cNvCxnSpPr/>
      </xdr:nvCxnSpPr>
      <xdr:spPr>
        <a:xfrm flipV="1">
          <a:off x="1130300" y="16703396"/>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31170</xdr:rowOff>
    </xdr:from>
    <xdr:ext cx="534377" cy="259045"/>
    <xdr:sp macro="" textlink="">
      <xdr:nvSpPr>
        <xdr:cNvPr id="249" name="テキスト ボックス 248"/>
        <xdr:cNvSpPr txBox="1"/>
      </xdr:nvSpPr>
      <xdr:spPr>
        <a:xfrm>
          <a:off x="1752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30345</xdr:rowOff>
    </xdr:from>
    <xdr:ext cx="534377" cy="259045"/>
    <xdr:sp macro="" textlink="">
      <xdr:nvSpPr>
        <xdr:cNvPr id="251" name="テキスト ボックス 250"/>
        <xdr:cNvSpPr txBox="1"/>
      </xdr:nvSpPr>
      <xdr:spPr>
        <a:xfrm>
          <a:off x="863111" y="168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135510</xdr:rowOff>
    </xdr:from>
    <xdr:to>
      <xdr:col>6</xdr:col>
      <xdr:colOff>561975</xdr:colOff>
      <xdr:row>97</xdr:row>
      <xdr:rowOff>65660</xdr:rowOff>
    </xdr:to>
    <xdr:sp macro="" textlink="">
      <xdr:nvSpPr>
        <xdr:cNvPr id="257" name="円/楕円 256"/>
        <xdr:cNvSpPr/>
      </xdr:nvSpPr>
      <xdr:spPr>
        <a:xfrm>
          <a:off x="4584700" y="1659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113937</xdr:rowOff>
    </xdr:from>
    <xdr:ext cx="534377" cy="259045"/>
    <xdr:sp macro="" textlink="">
      <xdr:nvSpPr>
        <xdr:cNvPr id="258" name="扶助費該当値テキスト"/>
        <xdr:cNvSpPr txBox="1"/>
      </xdr:nvSpPr>
      <xdr:spPr>
        <a:xfrm>
          <a:off x="4686300" y="1657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89,330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146532</xdr:rowOff>
    </xdr:from>
    <xdr:to>
      <xdr:col>5</xdr:col>
      <xdr:colOff>409575</xdr:colOff>
      <xdr:row>97</xdr:row>
      <xdr:rowOff>76682</xdr:rowOff>
    </xdr:to>
    <xdr:sp macro="" textlink="">
      <xdr:nvSpPr>
        <xdr:cNvPr id="259" name="円/楕円 258"/>
        <xdr:cNvSpPr/>
      </xdr:nvSpPr>
      <xdr:spPr>
        <a:xfrm>
          <a:off x="3746500" y="1660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93209</xdr:rowOff>
    </xdr:from>
    <xdr:ext cx="534377" cy="259045"/>
    <xdr:sp macro="" textlink="">
      <xdr:nvSpPr>
        <xdr:cNvPr id="260" name="テキスト ボックス 259"/>
        <xdr:cNvSpPr txBox="1"/>
      </xdr:nvSpPr>
      <xdr:spPr>
        <a:xfrm>
          <a:off x="3530111" y="1638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88,462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20295</xdr:rowOff>
    </xdr:from>
    <xdr:to>
      <xdr:col>4</xdr:col>
      <xdr:colOff>206375</xdr:colOff>
      <xdr:row>97</xdr:row>
      <xdr:rowOff>121895</xdr:rowOff>
    </xdr:to>
    <xdr:sp macro="" textlink="">
      <xdr:nvSpPr>
        <xdr:cNvPr id="261" name="円/楕円 260"/>
        <xdr:cNvSpPr/>
      </xdr:nvSpPr>
      <xdr:spPr>
        <a:xfrm>
          <a:off x="2857500" y="1665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138422</xdr:rowOff>
    </xdr:from>
    <xdr:ext cx="534377" cy="259045"/>
    <xdr:sp macro="" textlink="">
      <xdr:nvSpPr>
        <xdr:cNvPr id="262" name="テキスト ボックス 261"/>
        <xdr:cNvSpPr txBox="1"/>
      </xdr:nvSpPr>
      <xdr:spPr>
        <a:xfrm>
          <a:off x="2641111" y="1642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84,902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21946</xdr:rowOff>
    </xdr:from>
    <xdr:to>
      <xdr:col>3</xdr:col>
      <xdr:colOff>3175</xdr:colOff>
      <xdr:row>97</xdr:row>
      <xdr:rowOff>123546</xdr:rowOff>
    </xdr:to>
    <xdr:sp macro="" textlink="">
      <xdr:nvSpPr>
        <xdr:cNvPr id="263" name="円/楕円 262"/>
        <xdr:cNvSpPr/>
      </xdr:nvSpPr>
      <xdr:spPr>
        <a:xfrm>
          <a:off x="1968500" y="1665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140073</xdr:rowOff>
    </xdr:from>
    <xdr:ext cx="534377" cy="259045"/>
    <xdr:sp macro="" textlink="">
      <xdr:nvSpPr>
        <xdr:cNvPr id="264" name="テキスト ボックス 263"/>
        <xdr:cNvSpPr txBox="1"/>
      </xdr:nvSpPr>
      <xdr:spPr>
        <a:xfrm>
          <a:off x="1752111" y="1642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84,772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23152</xdr:rowOff>
    </xdr:from>
    <xdr:to>
      <xdr:col>1</xdr:col>
      <xdr:colOff>485775</xdr:colOff>
      <xdr:row>97</xdr:row>
      <xdr:rowOff>124752</xdr:rowOff>
    </xdr:to>
    <xdr:sp macro="" textlink="">
      <xdr:nvSpPr>
        <xdr:cNvPr id="265" name="円/楕円 264"/>
        <xdr:cNvSpPr/>
      </xdr:nvSpPr>
      <xdr:spPr>
        <a:xfrm>
          <a:off x="1079500" y="166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141279</xdr:rowOff>
    </xdr:from>
    <xdr:ext cx="534377" cy="259045"/>
    <xdr:sp macro="" textlink="">
      <xdr:nvSpPr>
        <xdr:cNvPr id="266" name="テキスト ボックス 265"/>
        <xdr:cNvSpPr txBox="1"/>
      </xdr:nvSpPr>
      <xdr:spPr>
        <a:xfrm>
          <a:off x="863111" y="164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169561</xdr:rowOff>
    </xdr:from>
    <xdr:to>
      <xdr:col>15</xdr:col>
      <xdr:colOff>180975</xdr:colOff>
      <xdr:row>38</xdr:row>
      <xdr:rowOff>35011</xdr:rowOff>
    </xdr:to>
    <xdr:cxnSp macro="">
      <xdr:nvCxnSpPr>
        <xdr:cNvPr id="299" name="直線コネクタ 298"/>
        <xdr:cNvCxnSpPr/>
      </xdr:nvCxnSpPr>
      <xdr:spPr>
        <a:xfrm flipV="1">
          <a:off x="9639300" y="6513211"/>
          <a:ext cx="838200" cy="3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35011</xdr:rowOff>
    </xdr:from>
    <xdr:to>
      <xdr:col>14</xdr:col>
      <xdr:colOff>28575</xdr:colOff>
      <xdr:row>38</xdr:row>
      <xdr:rowOff>41669</xdr:rowOff>
    </xdr:to>
    <xdr:cxnSp macro="">
      <xdr:nvCxnSpPr>
        <xdr:cNvPr id="302" name="直線コネクタ 301"/>
        <xdr:cNvCxnSpPr/>
      </xdr:nvCxnSpPr>
      <xdr:spPr>
        <a:xfrm flipV="1">
          <a:off x="8750300" y="6550111"/>
          <a:ext cx="889000" cy="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4" name="テキスト ボックス 303"/>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41669</xdr:rowOff>
    </xdr:from>
    <xdr:to>
      <xdr:col>12</xdr:col>
      <xdr:colOff>511175</xdr:colOff>
      <xdr:row>38</xdr:row>
      <xdr:rowOff>69158</xdr:rowOff>
    </xdr:to>
    <xdr:cxnSp macro="">
      <xdr:nvCxnSpPr>
        <xdr:cNvPr id="305" name="直線コネクタ 304"/>
        <xdr:cNvCxnSpPr/>
      </xdr:nvCxnSpPr>
      <xdr:spPr>
        <a:xfrm flipV="1">
          <a:off x="7861300" y="6556769"/>
          <a:ext cx="889000" cy="2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69158</xdr:rowOff>
    </xdr:from>
    <xdr:to>
      <xdr:col>11</xdr:col>
      <xdr:colOff>307975</xdr:colOff>
      <xdr:row>38</xdr:row>
      <xdr:rowOff>104277</xdr:rowOff>
    </xdr:to>
    <xdr:cxnSp macro="">
      <xdr:nvCxnSpPr>
        <xdr:cNvPr id="308" name="直線コネクタ 307"/>
        <xdr:cNvCxnSpPr/>
      </xdr:nvCxnSpPr>
      <xdr:spPr>
        <a:xfrm flipV="1">
          <a:off x="6972300" y="6584258"/>
          <a:ext cx="889000" cy="3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2" name="テキスト ボックス 311"/>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118761</xdr:rowOff>
    </xdr:from>
    <xdr:to>
      <xdr:col>15</xdr:col>
      <xdr:colOff>231775</xdr:colOff>
      <xdr:row>38</xdr:row>
      <xdr:rowOff>48911</xdr:rowOff>
    </xdr:to>
    <xdr:sp macro="" textlink="">
      <xdr:nvSpPr>
        <xdr:cNvPr id="318" name="円/楕円 317"/>
        <xdr:cNvSpPr/>
      </xdr:nvSpPr>
      <xdr:spPr>
        <a:xfrm>
          <a:off x="10426700" y="646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97188</xdr:rowOff>
    </xdr:from>
    <xdr:ext cx="534377" cy="259045"/>
    <xdr:sp macro="" textlink="">
      <xdr:nvSpPr>
        <xdr:cNvPr id="319" name="補助費等該当値テキスト"/>
        <xdr:cNvSpPr txBox="1"/>
      </xdr:nvSpPr>
      <xdr:spPr>
        <a:xfrm>
          <a:off x="10528300" y="644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32,865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155661</xdr:rowOff>
    </xdr:from>
    <xdr:to>
      <xdr:col>14</xdr:col>
      <xdr:colOff>79375</xdr:colOff>
      <xdr:row>38</xdr:row>
      <xdr:rowOff>85810</xdr:rowOff>
    </xdr:to>
    <xdr:sp macro="" textlink="">
      <xdr:nvSpPr>
        <xdr:cNvPr id="320" name="円/楕円 319"/>
        <xdr:cNvSpPr/>
      </xdr:nvSpPr>
      <xdr:spPr>
        <a:xfrm>
          <a:off x="9588500" y="64993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76938</xdr:rowOff>
    </xdr:from>
    <xdr:ext cx="534377" cy="259045"/>
    <xdr:sp macro="" textlink="">
      <xdr:nvSpPr>
        <xdr:cNvPr id="321" name="テキスト ボックス 320"/>
        <xdr:cNvSpPr txBox="1"/>
      </xdr:nvSpPr>
      <xdr:spPr>
        <a:xfrm>
          <a:off x="9372111" y="659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28,991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162319</xdr:rowOff>
    </xdr:from>
    <xdr:to>
      <xdr:col>12</xdr:col>
      <xdr:colOff>561975</xdr:colOff>
      <xdr:row>38</xdr:row>
      <xdr:rowOff>92469</xdr:rowOff>
    </xdr:to>
    <xdr:sp macro="" textlink="">
      <xdr:nvSpPr>
        <xdr:cNvPr id="322" name="円/楕円 321"/>
        <xdr:cNvSpPr/>
      </xdr:nvSpPr>
      <xdr:spPr>
        <a:xfrm>
          <a:off x="8699500" y="650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83596</xdr:rowOff>
    </xdr:from>
    <xdr:ext cx="534377" cy="259045"/>
    <xdr:sp macro="" textlink="">
      <xdr:nvSpPr>
        <xdr:cNvPr id="323" name="テキスト ボックス 322"/>
        <xdr:cNvSpPr txBox="1"/>
      </xdr:nvSpPr>
      <xdr:spPr>
        <a:xfrm>
          <a:off x="8483111" y="65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28,292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18358</xdr:rowOff>
    </xdr:from>
    <xdr:to>
      <xdr:col>11</xdr:col>
      <xdr:colOff>358775</xdr:colOff>
      <xdr:row>38</xdr:row>
      <xdr:rowOff>119958</xdr:rowOff>
    </xdr:to>
    <xdr:sp macro="" textlink="">
      <xdr:nvSpPr>
        <xdr:cNvPr id="324" name="円/楕円 323"/>
        <xdr:cNvSpPr/>
      </xdr:nvSpPr>
      <xdr:spPr>
        <a:xfrm>
          <a:off x="7810500" y="653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111085</xdr:rowOff>
    </xdr:from>
    <xdr:ext cx="534377" cy="259045"/>
    <xdr:sp macro="" textlink="">
      <xdr:nvSpPr>
        <xdr:cNvPr id="325" name="テキスト ボックス 324"/>
        <xdr:cNvSpPr txBox="1"/>
      </xdr:nvSpPr>
      <xdr:spPr>
        <a:xfrm>
          <a:off x="7594111" y="662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53477</xdr:rowOff>
    </xdr:from>
    <xdr:to>
      <xdr:col>10</xdr:col>
      <xdr:colOff>155575</xdr:colOff>
      <xdr:row>38</xdr:row>
      <xdr:rowOff>155077</xdr:rowOff>
    </xdr:to>
    <xdr:sp macro="" textlink="">
      <xdr:nvSpPr>
        <xdr:cNvPr id="326" name="円/楕円 325"/>
        <xdr:cNvSpPr/>
      </xdr:nvSpPr>
      <xdr:spPr>
        <a:xfrm>
          <a:off x="6921500" y="656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146204</xdr:rowOff>
    </xdr:from>
    <xdr:ext cx="534377" cy="259045"/>
    <xdr:sp macro="" textlink="">
      <xdr:nvSpPr>
        <xdr:cNvPr id="327" name="テキスト ボックス 326"/>
        <xdr:cNvSpPr txBox="1"/>
      </xdr:nvSpPr>
      <xdr:spPr>
        <a:xfrm>
          <a:off x="6705111" y="666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150220</xdr:rowOff>
    </xdr:from>
    <xdr:to>
      <xdr:col>15</xdr:col>
      <xdr:colOff>180975</xdr:colOff>
      <xdr:row>58</xdr:row>
      <xdr:rowOff>59811</xdr:rowOff>
    </xdr:to>
    <xdr:cxnSp macro="">
      <xdr:nvCxnSpPr>
        <xdr:cNvPr id="354" name="直線コネクタ 353"/>
        <xdr:cNvCxnSpPr/>
      </xdr:nvCxnSpPr>
      <xdr:spPr>
        <a:xfrm>
          <a:off x="9639300" y="9922870"/>
          <a:ext cx="838200" cy="8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160633</xdr:rowOff>
    </xdr:from>
    <xdr:ext cx="534377" cy="259045"/>
    <xdr:sp macro="" textlink="">
      <xdr:nvSpPr>
        <xdr:cNvPr id="355" name="普通建設事業費平均値テキスト"/>
        <xdr:cNvSpPr txBox="1"/>
      </xdr:nvSpPr>
      <xdr:spPr>
        <a:xfrm>
          <a:off x="10528300" y="993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150220</xdr:rowOff>
    </xdr:from>
    <xdr:to>
      <xdr:col>14</xdr:col>
      <xdr:colOff>28575</xdr:colOff>
      <xdr:row>58</xdr:row>
      <xdr:rowOff>63945</xdr:rowOff>
    </xdr:to>
    <xdr:cxnSp macro="">
      <xdr:nvCxnSpPr>
        <xdr:cNvPr id="357" name="直線コネクタ 356"/>
        <xdr:cNvCxnSpPr/>
      </xdr:nvCxnSpPr>
      <xdr:spPr>
        <a:xfrm flipV="1">
          <a:off x="8750300" y="9922870"/>
          <a:ext cx="889000" cy="8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84139</xdr:rowOff>
    </xdr:from>
    <xdr:ext cx="599010" cy="259045"/>
    <xdr:sp macro="" textlink="">
      <xdr:nvSpPr>
        <xdr:cNvPr id="359" name="テキスト ボックス 358"/>
        <xdr:cNvSpPr txBox="1"/>
      </xdr:nvSpPr>
      <xdr:spPr>
        <a:xfrm>
          <a:off x="9339794" y="1002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63945</xdr:rowOff>
    </xdr:from>
    <xdr:to>
      <xdr:col>12</xdr:col>
      <xdr:colOff>511175</xdr:colOff>
      <xdr:row>58</xdr:row>
      <xdr:rowOff>93121</xdr:rowOff>
    </xdr:to>
    <xdr:cxnSp macro="">
      <xdr:nvCxnSpPr>
        <xdr:cNvPr id="360" name="直線コネクタ 359"/>
        <xdr:cNvCxnSpPr/>
      </xdr:nvCxnSpPr>
      <xdr:spPr>
        <a:xfrm flipV="1">
          <a:off x="7861300" y="10008045"/>
          <a:ext cx="889000" cy="2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71703</xdr:rowOff>
    </xdr:from>
    <xdr:to>
      <xdr:col>11</xdr:col>
      <xdr:colOff>307975</xdr:colOff>
      <xdr:row>58</xdr:row>
      <xdr:rowOff>93121</xdr:rowOff>
    </xdr:to>
    <xdr:cxnSp macro="">
      <xdr:nvCxnSpPr>
        <xdr:cNvPr id="363" name="直線コネクタ 362"/>
        <xdr:cNvCxnSpPr/>
      </xdr:nvCxnSpPr>
      <xdr:spPr>
        <a:xfrm>
          <a:off x="6972300" y="10015803"/>
          <a:ext cx="889000" cy="2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120178</xdr:rowOff>
    </xdr:from>
    <xdr:ext cx="534377" cy="259045"/>
    <xdr:sp macro="" textlink="">
      <xdr:nvSpPr>
        <xdr:cNvPr id="367" name="テキスト ボックス 366"/>
        <xdr:cNvSpPr txBox="1"/>
      </xdr:nvSpPr>
      <xdr:spPr>
        <a:xfrm>
          <a:off x="6705111" y="100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9011</xdr:rowOff>
    </xdr:from>
    <xdr:to>
      <xdr:col>15</xdr:col>
      <xdr:colOff>231775</xdr:colOff>
      <xdr:row>58</xdr:row>
      <xdr:rowOff>110611</xdr:rowOff>
    </xdr:to>
    <xdr:sp macro="" textlink="">
      <xdr:nvSpPr>
        <xdr:cNvPr id="373" name="円/楕円 372"/>
        <xdr:cNvSpPr/>
      </xdr:nvSpPr>
      <xdr:spPr>
        <a:xfrm>
          <a:off x="10426700" y="99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139838</xdr:rowOff>
    </xdr:from>
    <xdr:ext cx="534377" cy="259045"/>
    <xdr:sp macro="" textlink="">
      <xdr:nvSpPr>
        <xdr:cNvPr id="374" name="普通建設事業費該当値テキスト"/>
        <xdr:cNvSpPr txBox="1"/>
      </xdr:nvSpPr>
      <xdr:spPr>
        <a:xfrm>
          <a:off x="10528300" y="974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87,368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99420</xdr:rowOff>
    </xdr:from>
    <xdr:to>
      <xdr:col>14</xdr:col>
      <xdr:colOff>79375</xdr:colOff>
      <xdr:row>58</xdr:row>
      <xdr:rowOff>29570</xdr:rowOff>
    </xdr:to>
    <xdr:sp macro="" textlink="">
      <xdr:nvSpPr>
        <xdr:cNvPr id="375" name="円/楕円 374"/>
        <xdr:cNvSpPr/>
      </xdr:nvSpPr>
      <xdr:spPr>
        <a:xfrm>
          <a:off x="9588500" y="987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46097</xdr:rowOff>
    </xdr:from>
    <xdr:ext cx="599010" cy="259045"/>
    <xdr:sp macro="" textlink="">
      <xdr:nvSpPr>
        <xdr:cNvPr id="376" name="テキスト ボックス 375"/>
        <xdr:cNvSpPr txBox="1"/>
      </xdr:nvSpPr>
      <xdr:spPr>
        <a:xfrm>
          <a:off x="9339794" y="964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175,995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13145</xdr:rowOff>
    </xdr:from>
    <xdr:to>
      <xdr:col>12</xdr:col>
      <xdr:colOff>561975</xdr:colOff>
      <xdr:row>58</xdr:row>
      <xdr:rowOff>114745</xdr:rowOff>
    </xdr:to>
    <xdr:sp macro="" textlink="">
      <xdr:nvSpPr>
        <xdr:cNvPr id="377" name="円/楕円 376"/>
        <xdr:cNvSpPr/>
      </xdr:nvSpPr>
      <xdr:spPr>
        <a:xfrm>
          <a:off x="8699500" y="995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105872</xdr:rowOff>
    </xdr:from>
    <xdr:ext cx="534377" cy="259045"/>
    <xdr:sp macro="" textlink="">
      <xdr:nvSpPr>
        <xdr:cNvPr id="378" name="テキスト ボックス 377"/>
        <xdr:cNvSpPr txBox="1"/>
      </xdr:nvSpPr>
      <xdr:spPr>
        <a:xfrm>
          <a:off x="8483111" y="100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82,847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42321</xdr:rowOff>
    </xdr:from>
    <xdr:to>
      <xdr:col>11</xdr:col>
      <xdr:colOff>358775</xdr:colOff>
      <xdr:row>58</xdr:row>
      <xdr:rowOff>143921</xdr:rowOff>
    </xdr:to>
    <xdr:sp macro="" textlink="">
      <xdr:nvSpPr>
        <xdr:cNvPr id="379" name="円/楕円 378"/>
        <xdr:cNvSpPr/>
      </xdr:nvSpPr>
      <xdr:spPr>
        <a:xfrm>
          <a:off x="7810500" y="998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135048</xdr:rowOff>
    </xdr:from>
    <xdr:ext cx="534377" cy="259045"/>
    <xdr:sp macro="" textlink="">
      <xdr:nvSpPr>
        <xdr:cNvPr id="380" name="テキスト ボックス 379"/>
        <xdr:cNvSpPr txBox="1"/>
      </xdr:nvSpPr>
      <xdr:spPr>
        <a:xfrm>
          <a:off x="7594111" y="100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50,939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20903</xdr:rowOff>
    </xdr:from>
    <xdr:to>
      <xdr:col>10</xdr:col>
      <xdr:colOff>155575</xdr:colOff>
      <xdr:row>58</xdr:row>
      <xdr:rowOff>122503</xdr:rowOff>
    </xdr:to>
    <xdr:sp macro="" textlink="">
      <xdr:nvSpPr>
        <xdr:cNvPr id="381" name="円/楕円 380"/>
        <xdr:cNvSpPr/>
      </xdr:nvSpPr>
      <xdr:spPr>
        <a:xfrm>
          <a:off x="6921500" y="996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139030</xdr:rowOff>
    </xdr:from>
    <xdr:ext cx="534377" cy="259045"/>
    <xdr:sp macro="" textlink="">
      <xdr:nvSpPr>
        <xdr:cNvPr id="382" name="テキスト ボックス 381"/>
        <xdr:cNvSpPr txBox="1"/>
      </xdr:nvSpPr>
      <xdr:spPr>
        <a:xfrm>
          <a:off x="6705111" y="974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160212</xdr:rowOff>
    </xdr:from>
    <xdr:to>
      <xdr:col>15</xdr:col>
      <xdr:colOff>180975</xdr:colOff>
      <xdr:row>79</xdr:row>
      <xdr:rowOff>29673</xdr:rowOff>
    </xdr:to>
    <xdr:cxnSp macro="">
      <xdr:nvCxnSpPr>
        <xdr:cNvPr id="411" name="直線コネクタ 410"/>
        <xdr:cNvCxnSpPr/>
      </xdr:nvCxnSpPr>
      <xdr:spPr>
        <a:xfrm flipV="1">
          <a:off x="9639300" y="13533312"/>
          <a:ext cx="838200" cy="4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92191</xdr:rowOff>
    </xdr:from>
    <xdr:ext cx="534377" cy="259045"/>
    <xdr:sp macro="" textlink="">
      <xdr:nvSpPr>
        <xdr:cNvPr id="412" name="普通建設事業費 （ うち新規整備　）平均値テキスト"/>
        <xdr:cNvSpPr txBox="1"/>
      </xdr:nvSpPr>
      <xdr:spPr>
        <a:xfrm>
          <a:off x="10528300" y="1346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109412</xdr:rowOff>
    </xdr:from>
    <xdr:to>
      <xdr:col>15</xdr:col>
      <xdr:colOff>231775</xdr:colOff>
      <xdr:row>79</xdr:row>
      <xdr:rowOff>39562</xdr:rowOff>
    </xdr:to>
    <xdr:sp macro="" textlink="">
      <xdr:nvSpPr>
        <xdr:cNvPr id="421" name="円/楕円 420"/>
        <xdr:cNvSpPr/>
      </xdr:nvSpPr>
      <xdr:spPr>
        <a:xfrm>
          <a:off x="10426700" y="1348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68789</xdr:rowOff>
    </xdr:from>
    <xdr:ext cx="534377" cy="259045"/>
    <xdr:sp macro="" textlink="">
      <xdr:nvSpPr>
        <xdr:cNvPr id="422" name="普通建設事業費 （ うち新規整備　）該当値テキスト"/>
        <xdr:cNvSpPr txBox="1"/>
      </xdr:nvSpPr>
      <xdr:spPr>
        <a:xfrm>
          <a:off x="10528300" y="132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43,849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150323</xdr:rowOff>
    </xdr:from>
    <xdr:to>
      <xdr:col>14</xdr:col>
      <xdr:colOff>79375</xdr:colOff>
      <xdr:row>79</xdr:row>
      <xdr:rowOff>80473</xdr:rowOff>
    </xdr:to>
    <xdr:sp macro="" textlink="">
      <xdr:nvSpPr>
        <xdr:cNvPr id="423" name="円/楕円 422"/>
        <xdr:cNvSpPr/>
      </xdr:nvSpPr>
      <xdr:spPr>
        <a:xfrm>
          <a:off x="9588500" y="1352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71600</xdr:rowOff>
    </xdr:from>
    <xdr:ext cx="534377" cy="259045"/>
    <xdr:sp macro="" textlink="">
      <xdr:nvSpPr>
        <xdr:cNvPr id="424" name="テキスト ボックス 423"/>
        <xdr:cNvSpPr txBox="1"/>
      </xdr:nvSpPr>
      <xdr:spPr>
        <a:xfrm>
          <a:off x="9372111" y="136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39,284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98385</xdr:rowOff>
    </xdr:from>
    <xdr:to>
      <xdr:col>15</xdr:col>
      <xdr:colOff>180975</xdr:colOff>
      <xdr:row>97</xdr:row>
      <xdr:rowOff>122517</xdr:rowOff>
    </xdr:to>
    <xdr:cxnSp macro="">
      <xdr:nvCxnSpPr>
        <xdr:cNvPr id="453" name="直線コネクタ 452"/>
        <xdr:cNvCxnSpPr/>
      </xdr:nvCxnSpPr>
      <xdr:spPr>
        <a:xfrm>
          <a:off x="9639300" y="15871785"/>
          <a:ext cx="838200" cy="88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74361</xdr:rowOff>
    </xdr:from>
    <xdr:ext cx="534377" cy="259045"/>
    <xdr:sp macro="" textlink="">
      <xdr:nvSpPr>
        <xdr:cNvPr id="454" name="普通建設事業費 （ うち更新整備　）平均値テキスト"/>
        <xdr:cNvSpPr txBox="1"/>
      </xdr:nvSpPr>
      <xdr:spPr>
        <a:xfrm>
          <a:off x="10528300" y="16705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153502</xdr:rowOff>
    </xdr:from>
    <xdr:ext cx="534377" cy="259045"/>
    <xdr:sp macro="" textlink="">
      <xdr:nvSpPr>
        <xdr:cNvPr id="457" name="テキスト ボックス 456"/>
        <xdr:cNvSpPr txBox="1"/>
      </xdr:nvSpPr>
      <xdr:spPr>
        <a:xfrm>
          <a:off x="9372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71717</xdr:rowOff>
    </xdr:from>
    <xdr:to>
      <xdr:col>15</xdr:col>
      <xdr:colOff>231775</xdr:colOff>
      <xdr:row>98</xdr:row>
      <xdr:rowOff>1867</xdr:rowOff>
    </xdr:to>
    <xdr:sp macro="" textlink="">
      <xdr:nvSpPr>
        <xdr:cNvPr id="463" name="円/楕円 462"/>
        <xdr:cNvSpPr/>
      </xdr:nvSpPr>
      <xdr:spPr>
        <a:xfrm>
          <a:off x="10426700" y="1670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94594</xdr:rowOff>
    </xdr:from>
    <xdr:ext cx="534377" cy="259045"/>
    <xdr:sp macro="" textlink="">
      <xdr:nvSpPr>
        <xdr:cNvPr id="464" name="普通建設事業費 （ うち更新整備　）該当値テキスト"/>
        <xdr:cNvSpPr txBox="1"/>
      </xdr:nvSpPr>
      <xdr:spPr>
        <a:xfrm>
          <a:off x="10528300" y="1655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34,755</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47585</xdr:rowOff>
    </xdr:from>
    <xdr:to>
      <xdr:col>14</xdr:col>
      <xdr:colOff>79375</xdr:colOff>
      <xdr:row>92</xdr:row>
      <xdr:rowOff>149185</xdr:rowOff>
    </xdr:to>
    <xdr:sp macro="" textlink="">
      <xdr:nvSpPr>
        <xdr:cNvPr id="465" name="円/楕円 464"/>
        <xdr:cNvSpPr/>
      </xdr:nvSpPr>
      <xdr:spPr>
        <a:xfrm>
          <a:off x="9588500" y="158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90</xdr:row>
      <xdr:rowOff>165712</xdr:rowOff>
    </xdr:from>
    <xdr:ext cx="599010" cy="259045"/>
    <xdr:sp macro="" textlink="">
      <xdr:nvSpPr>
        <xdr:cNvPr id="466" name="テキスト ボックス 465"/>
        <xdr:cNvSpPr txBox="1"/>
      </xdr:nvSpPr>
      <xdr:spPr>
        <a:xfrm>
          <a:off x="9339794" y="15596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84552</xdr:rowOff>
    </xdr:from>
    <xdr:to>
      <xdr:col>23</xdr:col>
      <xdr:colOff>517525</xdr:colOff>
      <xdr:row>38</xdr:row>
      <xdr:rowOff>121352</xdr:rowOff>
    </xdr:to>
    <xdr:cxnSp macro="">
      <xdr:nvCxnSpPr>
        <xdr:cNvPr id="493" name="直線コネクタ 492"/>
        <xdr:cNvCxnSpPr/>
      </xdr:nvCxnSpPr>
      <xdr:spPr>
        <a:xfrm flipV="1">
          <a:off x="15481300" y="6599652"/>
          <a:ext cx="838200" cy="3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44618</xdr:rowOff>
    </xdr:from>
    <xdr:ext cx="469744" cy="259045"/>
    <xdr:sp macro="" textlink="">
      <xdr:nvSpPr>
        <xdr:cNvPr id="494" name="災害復旧事業費平均値テキスト"/>
        <xdr:cNvSpPr txBox="1"/>
      </xdr:nvSpPr>
      <xdr:spPr>
        <a:xfrm>
          <a:off x="16370300" y="6559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121352</xdr:rowOff>
    </xdr:from>
    <xdr:to>
      <xdr:col>22</xdr:col>
      <xdr:colOff>365125</xdr:colOff>
      <xdr:row>38</xdr:row>
      <xdr:rowOff>138063</xdr:rowOff>
    </xdr:to>
    <xdr:cxnSp macro="">
      <xdr:nvCxnSpPr>
        <xdr:cNvPr id="496" name="直線コネクタ 495"/>
        <xdr:cNvCxnSpPr/>
      </xdr:nvCxnSpPr>
      <xdr:spPr>
        <a:xfrm flipV="1">
          <a:off x="14592300" y="6636452"/>
          <a:ext cx="889000" cy="1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138063</xdr:rowOff>
    </xdr:from>
    <xdr:to>
      <xdr:col>21</xdr:col>
      <xdr:colOff>161925</xdr:colOff>
      <xdr:row>38</xdr:row>
      <xdr:rowOff>139009</xdr:rowOff>
    </xdr:to>
    <xdr:cxnSp macro="">
      <xdr:nvCxnSpPr>
        <xdr:cNvPr id="499" name="直線コネクタ 498"/>
        <xdr:cNvCxnSpPr/>
      </xdr:nvCxnSpPr>
      <xdr:spPr>
        <a:xfrm flipV="1">
          <a:off x="13703300" y="6653163"/>
          <a:ext cx="8890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139009</xdr:rowOff>
    </xdr:from>
    <xdr:to>
      <xdr:col>19</xdr:col>
      <xdr:colOff>644525</xdr:colOff>
      <xdr:row>38</xdr:row>
      <xdr:rowOff>139700</xdr:rowOff>
    </xdr:to>
    <xdr:cxnSp macro="">
      <xdr:nvCxnSpPr>
        <xdr:cNvPr id="502" name="直線コネクタ 501"/>
        <xdr:cNvCxnSpPr/>
      </xdr:nvCxnSpPr>
      <xdr:spPr>
        <a:xfrm flipV="1">
          <a:off x="12814300" y="6654109"/>
          <a:ext cx="889000" cy="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33752</xdr:rowOff>
    </xdr:from>
    <xdr:to>
      <xdr:col>23</xdr:col>
      <xdr:colOff>568325</xdr:colOff>
      <xdr:row>38</xdr:row>
      <xdr:rowOff>135352</xdr:rowOff>
    </xdr:to>
    <xdr:sp macro="" textlink="">
      <xdr:nvSpPr>
        <xdr:cNvPr id="512" name="円/楕円 511"/>
        <xdr:cNvSpPr/>
      </xdr:nvSpPr>
      <xdr:spPr>
        <a:xfrm>
          <a:off x="16268700" y="654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164580</xdr:rowOff>
    </xdr:from>
    <xdr:ext cx="534377" cy="259045"/>
    <xdr:sp macro="" textlink="">
      <xdr:nvSpPr>
        <xdr:cNvPr id="513" name="災害復旧事業費該当値テキスト"/>
        <xdr:cNvSpPr txBox="1"/>
      </xdr:nvSpPr>
      <xdr:spPr>
        <a:xfrm>
          <a:off x="16370300" y="633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12,062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70552</xdr:rowOff>
    </xdr:from>
    <xdr:to>
      <xdr:col>22</xdr:col>
      <xdr:colOff>415925</xdr:colOff>
      <xdr:row>39</xdr:row>
      <xdr:rowOff>702</xdr:rowOff>
    </xdr:to>
    <xdr:sp macro="" textlink="">
      <xdr:nvSpPr>
        <xdr:cNvPr id="514" name="円/楕円 513"/>
        <xdr:cNvSpPr/>
      </xdr:nvSpPr>
      <xdr:spPr>
        <a:xfrm>
          <a:off x="15430500" y="658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163279</xdr:rowOff>
    </xdr:from>
    <xdr:ext cx="469744" cy="259045"/>
    <xdr:sp macro="" textlink="">
      <xdr:nvSpPr>
        <xdr:cNvPr id="515" name="テキスト ボックス 514"/>
        <xdr:cNvSpPr txBox="1"/>
      </xdr:nvSpPr>
      <xdr:spPr>
        <a:xfrm>
          <a:off x="15246427" y="667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87263</xdr:rowOff>
    </xdr:from>
    <xdr:to>
      <xdr:col>21</xdr:col>
      <xdr:colOff>212725</xdr:colOff>
      <xdr:row>39</xdr:row>
      <xdr:rowOff>17413</xdr:rowOff>
    </xdr:to>
    <xdr:sp macro="" textlink="">
      <xdr:nvSpPr>
        <xdr:cNvPr id="516" name="円/楕円 515"/>
        <xdr:cNvSpPr/>
      </xdr:nvSpPr>
      <xdr:spPr>
        <a:xfrm>
          <a:off x="14541500" y="660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8540</xdr:rowOff>
    </xdr:from>
    <xdr:ext cx="378565" cy="259045"/>
    <xdr:sp macro="" textlink="">
      <xdr:nvSpPr>
        <xdr:cNvPr id="517" name="テキスト ボックス 516"/>
        <xdr:cNvSpPr txBox="1"/>
      </xdr:nvSpPr>
      <xdr:spPr>
        <a:xfrm>
          <a:off x="14403017" y="669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88209</xdr:rowOff>
    </xdr:from>
    <xdr:to>
      <xdr:col>20</xdr:col>
      <xdr:colOff>9525</xdr:colOff>
      <xdr:row>39</xdr:row>
      <xdr:rowOff>18359</xdr:rowOff>
    </xdr:to>
    <xdr:sp macro="" textlink="">
      <xdr:nvSpPr>
        <xdr:cNvPr id="518" name="円/楕円 517"/>
        <xdr:cNvSpPr/>
      </xdr:nvSpPr>
      <xdr:spPr>
        <a:xfrm>
          <a:off x="13652500" y="660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9486</xdr:rowOff>
    </xdr:from>
    <xdr:ext cx="378565" cy="259045"/>
    <xdr:sp macro="" textlink="">
      <xdr:nvSpPr>
        <xdr:cNvPr id="519" name="テキスト ボックス 518"/>
        <xdr:cNvSpPr txBox="1"/>
      </xdr:nvSpPr>
      <xdr:spPr>
        <a:xfrm>
          <a:off x="13514017" y="669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20" name="円/楕円 51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21" name="テキスト ボックス 520"/>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30704</xdr:rowOff>
    </xdr:from>
    <xdr:to>
      <xdr:col>23</xdr:col>
      <xdr:colOff>517525</xdr:colOff>
      <xdr:row>77</xdr:row>
      <xdr:rowOff>69771</xdr:rowOff>
    </xdr:to>
    <xdr:cxnSp macro="">
      <xdr:nvCxnSpPr>
        <xdr:cNvPr id="605" name="直線コネクタ 604"/>
        <xdr:cNvCxnSpPr/>
      </xdr:nvCxnSpPr>
      <xdr:spPr>
        <a:xfrm flipV="1">
          <a:off x="15481300" y="13232354"/>
          <a:ext cx="8382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45846</xdr:rowOff>
    </xdr:from>
    <xdr:ext cx="534377" cy="259045"/>
    <xdr:sp macro="" textlink="">
      <xdr:nvSpPr>
        <xdr:cNvPr id="606" name="公債費平均値テキスト"/>
        <xdr:cNvSpPr txBox="1"/>
      </xdr:nvSpPr>
      <xdr:spPr>
        <a:xfrm>
          <a:off x="16370300" y="1324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155843</xdr:rowOff>
    </xdr:from>
    <xdr:to>
      <xdr:col>22</xdr:col>
      <xdr:colOff>365125</xdr:colOff>
      <xdr:row>77</xdr:row>
      <xdr:rowOff>69771</xdr:rowOff>
    </xdr:to>
    <xdr:cxnSp macro="">
      <xdr:nvCxnSpPr>
        <xdr:cNvPr id="608" name="直線コネクタ 607"/>
        <xdr:cNvCxnSpPr/>
      </xdr:nvCxnSpPr>
      <xdr:spPr>
        <a:xfrm>
          <a:off x="14592300" y="13186043"/>
          <a:ext cx="889000" cy="8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171028</xdr:rowOff>
    </xdr:from>
    <xdr:ext cx="534377" cy="259045"/>
    <xdr:sp macro="" textlink="">
      <xdr:nvSpPr>
        <xdr:cNvPr id="610" name="テキスト ボックス 609"/>
        <xdr:cNvSpPr txBox="1"/>
      </xdr:nvSpPr>
      <xdr:spPr>
        <a:xfrm>
          <a:off x="15214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155843</xdr:rowOff>
    </xdr:from>
    <xdr:to>
      <xdr:col>21</xdr:col>
      <xdr:colOff>161925</xdr:colOff>
      <xdr:row>77</xdr:row>
      <xdr:rowOff>50138</xdr:rowOff>
    </xdr:to>
    <xdr:cxnSp macro="">
      <xdr:nvCxnSpPr>
        <xdr:cNvPr id="611" name="直線コネクタ 610"/>
        <xdr:cNvCxnSpPr/>
      </xdr:nvCxnSpPr>
      <xdr:spPr>
        <a:xfrm flipV="1">
          <a:off x="13703300" y="13186043"/>
          <a:ext cx="889000" cy="6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13" name="テキスト ボックス 612"/>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170862</xdr:rowOff>
    </xdr:from>
    <xdr:to>
      <xdr:col>19</xdr:col>
      <xdr:colOff>644525</xdr:colOff>
      <xdr:row>77</xdr:row>
      <xdr:rowOff>50138</xdr:rowOff>
    </xdr:to>
    <xdr:cxnSp macro="">
      <xdr:nvCxnSpPr>
        <xdr:cNvPr id="614" name="直線コネクタ 613"/>
        <xdr:cNvCxnSpPr/>
      </xdr:nvCxnSpPr>
      <xdr:spPr>
        <a:xfrm>
          <a:off x="12814300" y="13201062"/>
          <a:ext cx="889000" cy="5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6" name="テキスト ボックス 615"/>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18" name="テキスト ボックス 617"/>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151354</xdr:rowOff>
    </xdr:from>
    <xdr:to>
      <xdr:col>23</xdr:col>
      <xdr:colOff>568325</xdr:colOff>
      <xdr:row>77</xdr:row>
      <xdr:rowOff>81504</xdr:rowOff>
    </xdr:to>
    <xdr:sp macro="" textlink="">
      <xdr:nvSpPr>
        <xdr:cNvPr id="624" name="円/楕円 623"/>
        <xdr:cNvSpPr/>
      </xdr:nvSpPr>
      <xdr:spPr>
        <a:xfrm>
          <a:off x="16268700" y="1318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2781</xdr:rowOff>
    </xdr:from>
    <xdr:ext cx="534377" cy="259045"/>
    <xdr:sp macro="" textlink="">
      <xdr:nvSpPr>
        <xdr:cNvPr id="625" name="公債費該当値テキスト"/>
        <xdr:cNvSpPr txBox="1"/>
      </xdr:nvSpPr>
      <xdr:spPr>
        <a:xfrm>
          <a:off x="16370300" y="1303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93,608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18971</xdr:rowOff>
    </xdr:from>
    <xdr:to>
      <xdr:col>22</xdr:col>
      <xdr:colOff>415925</xdr:colOff>
      <xdr:row>77</xdr:row>
      <xdr:rowOff>120571</xdr:rowOff>
    </xdr:to>
    <xdr:sp macro="" textlink="">
      <xdr:nvSpPr>
        <xdr:cNvPr id="626" name="円/楕円 625"/>
        <xdr:cNvSpPr/>
      </xdr:nvSpPr>
      <xdr:spPr>
        <a:xfrm>
          <a:off x="15430500" y="1322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137098</xdr:rowOff>
    </xdr:from>
    <xdr:ext cx="534377" cy="259045"/>
    <xdr:sp macro="" textlink="">
      <xdr:nvSpPr>
        <xdr:cNvPr id="627" name="テキスト ボックス 626"/>
        <xdr:cNvSpPr txBox="1"/>
      </xdr:nvSpPr>
      <xdr:spPr>
        <a:xfrm>
          <a:off x="15214111" y="1299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83,354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105043</xdr:rowOff>
    </xdr:from>
    <xdr:to>
      <xdr:col>21</xdr:col>
      <xdr:colOff>212725</xdr:colOff>
      <xdr:row>77</xdr:row>
      <xdr:rowOff>35193</xdr:rowOff>
    </xdr:to>
    <xdr:sp macro="" textlink="">
      <xdr:nvSpPr>
        <xdr:cNvPr id="628" name="円/楕円 627"/>
        <xdr:cNvSpPr/>
      </xdr:nvSpPr>
      <xdr:spPr>
        <a:xfrm>
          <a:off x="14541500" y="131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51720</xdr:rowOff>
    </xdr:from>
    <xdr:ext cx="599010" cy="259045"/>
    <xdr:sp macro="" textlink="">
      <xdr:nvSpPr>
        <xdr:cNvPr id="629" name="テキスト ボックス 628"/>
        <xdr:cNvSpPr txBox="1"/>
      </xdr:nvSpPr>
      <xdr:spPr>
        <a:xfrm>
          <a:off x="14292794" y="12910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105,763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170788</xdr:rowOff>
    </xdr:from>
    <xdr:to>
      <xdr:col>20</xdr:col>
      <xdr:colOff>9525</xdr:colOff>
      <xdr:row>77</xdr:row>
      <xdr:rowOff>100938</xdr:rowOff>
    </xdr:to>
    <xdr:sp macro="" textlink="">
      <xdr:nvSpPr>
        <xdr:cNvPr id="630" name="円/楕円 629"/>
        <xdr:cNvSpPr/>
      </xdr:nvSpPr>
      <xdr:spPr>
        <a:xfrm>
          <a:off x="13652500" y="1320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117465</xdr:rowOff>
    </xdr:from>
    <xdr:ext cx="534377" cy="259045"/>
    <xdr:sp macro="" textlink="">
      <xdr:nvSpPr>
        <xdr:cNvPr id="631" name="テキスト ボックス 630"/>
        <xdr:cNvSpPr txBox="1"/>
      </xdr:nvSpPr>
      <xdr:spPr>
        <a:xfrm>
          <a:off x="13436111" y="1297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88,507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120062</xdr:rowOff>
    </xdr:from>
    <xdr:to>
      <xdr:col>18</xdr:col>
      <xdr:colOff>492125</xdr:colOff>
      <xdr:row>77</xdr:row>
      <xdr:rowOff>50212</xdr:rowOff>
    </xdr:to>
    <xdr:sp macro="" textlink="">
      <xdr:nvSpPr>
        <xdr:cNvPr id="632" name="円/楕円 631"/>
        <xdr:cNvSpPr/>
      </xdr:nvSpPr>
      <xdr:spPr>
        <a:xfrm>
          <a:off x="12763500" y="1315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66739</xdr:rowOff>
    </xdr:from>
    <xdr:ext cx="599010" cy="259045"/>
    <xdr:sp macro="" textlink="">
      <xdr:nvSpPr>
        <xdr:cNvPr id="633" name="テキスト ボックス 632"/>
        <xdr:cNvSpPr txBox="1"/>
      </xdr:nvSpPr>
      <xdr:spPr>
        <a:xfrm>
          <a:off x="12514794" y="129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160398</xdr:rowOff>
    </xdr:from>
    <xdr:to>
      <xdr:col>23</xdr:col>
      <xdr:colOff>517525</xdr:colOff>
      <xdr:row>98</xdr:row>
      <xdr:rowOff>87506</xdr:rowOff>
    </xdr:to>
    <xdr:cxnSp macro="">
      <xdr:nvCxnSpPr>
        <xdr:cNvPr id="660" name="直線コネクタ 659"/>
        <xdr:cNvCxnSpPr/>
      </xdr:nvCxnSpPr>
      <xdr:spPr>
        <a:xfrm flipV="1">
          <a:off x="15481300" y="16791048"/>
          <a:ext cx="838200" cy="9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21223</xdr:rowOff>
    </xdr:from>
    <xdr:ext cx="534377" cy="259045"/>
    <xdr:sp macro="" textlink="">
      <xdr:nvSpPr>
        <xdr:cNvPr id="661" name="積立金平均値テキスト"/>
        <xdr:cNvSpPr txBox="1"/>
      </xdr:nvSpPr>
      <xdr:spPr>
        <a:xfrm>
          <a:off x="16370300" y="16823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14722</xdr:rowOff>
    </xdr:from>
    <xdr:to>
      <xdr:col>22</xdr:col>
      <xdr:colOff>365125</xdr:colOff>
      <xdr:row>98</xdr:row>
      <xdr:rowOff>87506</xdr:rowOff>
    </xdr:to>
    <xdr:cxnSp macro="">
      <xdr:nvCxnSpPr>
        <xdr:cNvPr id="663" name="直線コネクタ 662"/>
        <xdr:cNvCxnSpPr/>
      </xdr:nvCxnSpPr>
      <xdr:spPr>
        <a:xfrm>
          <a:off x="14592300" y="16816822"/>
          <a:ext cx="889000" cy="7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14722</xdr:rowOff>
    </xdr:from>
    <xdr:to>
      <xdr:col>21</xdr:col>
      <xdr:colOff>161925</xdr:colOff>
      <xdr:row>98</xdr:row>
      <xdr:rowOff>30541</xdr:rowOff>
    </xdr:to>
    <xdr:cxnSp macro="">
      <xdr:nvCxnSpPr>
        <xdr:cNvPr id="666" name="直線コネクタ 665"/>
        <xdr:cNvCxnSpPr/>
      </xdr:nvCxnSpPr>
      <xdr:spPr>
        <a:xfrm flipV="1">
          <a:off x="13703300" y="16816822"/>
          <a:ext cx="8890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116634</xdr:rowOff>
    </xdr:from>
    <xdr:ext cx="534377" cy="259045"/>
    <xdr:sp macro="" textlink="">
      <xdr:nvSpPr>
        <xdr:cNvPr id="668" name="テキスト ボックス 667"/>
        <xdr:cNvSpPr txBox="1"/>
      </xdr:nvSpPr>
      <xdr:spPr>
        <a:xfrm>
          <a:off x="14325111" y="1691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30541</xdr:rowOff>
    </xdr:from>
    <xdr:to>
      <xdr:col>19</xdr:col>
      <xdr:colOff>644525</xdr:colOff>
      <xdr:row>98</xdr:row>
      <xdr:rowOff>37933</xdr:rowOff>
    </xdr:to>
    <xdr:cxnSp macro="">
      <xdr:nvCxnSpPr>
        <xdr:cNvPr id="669" name="直線コネクタ 668"/>
        <xdr:cNvCxnSpPr/>
      </xdr:nvCxnSpPr>
      <xdr:spPr>
        <a:xfrm flipV="1">
          <a:off x="12814300" y="16832641"/>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121333</xdr:rowOff>
    </xdr:from>
    <xdr:ext cx="534377" cy="259045"/>
    <xdr:sp macro="" textlink="">
      <xdr:nvSpPr>
        <xdr:cNvPr id="673" name="テキスト ボックス 672"/>
        <xdr:cNvSpPr txBox="1"/>
      </xdr:nvSpPr>
      <xdr:spPr>
        <a:xfrm>
          <a:off x="12547111" y="1692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109598</xdr:rowOff>
    </xdr:from>
    <xdr:to>
      <xdr:col>23</xdr:col>
      <xdr:colOff>568325</xdr:colOff>
      <xdr:row>98</xdr:row>
      <xdr:rowOff>39748</xdr:rowOff>
    </xdr:to>
    <xdr:sp macro="" textlink="">
      <xdr:nvSpPr>
        <xdr:cNvPr id="679" name="円/楕円 678"/>
        <xdr:cNvSpPr/>
      </xdr:nvSpPr>
      <xdr:spPr>
        <a:xfrm>
          <a:off x="16268700" y="167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132475</xdr:rowOff>
    </xdr:from>
    <xdr:ext cx="534377" cy="259045"/>
    <xdr:sp macro="" textlink="">
      <xdr:nvSpPr>
        <xdr:cNvPr id="680" name="積立金該当値テキスト"/>
        <xdr:cNvSpPr txBox="1"/>
      </xdr:nvSpPr>
      <xdr:spPr>
        <a:xfrm>
          <a:off x="16370300" y="1659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65,946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36706</xdr:rowOff>
    </xdr:from>
    <xdr:to>
      <xdr:col>22</xdr:col>
      <xdr:colOff>415925</xdr:colOff>
      <xdr:row>98</xdr:row>
      <xdr:rowOff>138306</xdr:rowOff>
    </xdr:to>
    <xdr:sp macro="" textlink="">
      <xdr:nvSpPr>
        <xdr:cNvPr id="681" name="円/楕円 680"/>
        <xdr:cNvSpPr/>
      </xdr:nvSpPr>
      <xdr:spPr>
        <a:xfrm>
          <a:off x="15430500" y="1683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129433</xdr:rowOff>
    </xdr:from>
    <xdr:ext cx="534377" cy="259045"/>
    <xdr:sp macro="" textlink="">
      <xdr:nvSpPr>
        <xdr:cNvPr id="682" name="テキスト ボックス 681"/>
        <xdr:cNvSpPr txBox="1"/>
      </xdr:nvSpPr>
      <xdr:spPr>
        <a:xfrm>
          <a:off x="15214111" y="169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135372</xdr:rowOff>
    </xdr:from>
    <xdr:to>
      <xdr:col>21</xdr:col>
      <xdr:colOff>212725</xdr:colOff>
      <xdr:row>98</xdr:row>
      <xdr:rowOff>65522</xdr:rowOff>
    </xdr:to>
    <xdr:sp macro="" textlink="">
      <xdr:nvSpPr>
        <xdr:cNvPr id="683" name="円/楕円 682"/>
        <xdr:cNvSpPr/>
      </xdr:nvSpPr>
      <xdr:spPr>
        <a:xfrm>
          <a:off x="14541500" y="1676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82049</xdr:rowOff>
    </xdr:from>
    <xdr:ext cx="534377" cy="259045"/>
    <xdr:sp macro="" textlink="">
      <xdr:nvSpPr>
        <xdr:cNvPr id="684" name="テキスト ボックス 683"/>
        <xdr:cNvSpPr txBox="1"/>
      </xdr:nvSpPr>
      <xdr:spPr>
        <a:xfrm>
          <a:off x="14325111" y="1654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151191</xdr:rowOff>
    </xdr:from>
    <xdr:to>
      <xdr:col>20</xdr:col>
      <xdr:colOff>9525</xdr:colOff>
      <xdr:row>98</xdr:row>
      <xdr:rowOff>81341</xdr:rowOff>
    </xdr:to>
    <xdr:sp macro="" textlink="">
      <xdr:nvSpPr>
        <xdr:cNvPr id="685" name="円/楕円 684"/>
        <xdr:cNvSpPr/>
      </xdr:nvSpPr>
      <xdr:spPr>
        <a:xfrm>
          <a:off x="13652500" y="1678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72468</xdr:rowOff>
    </xdr:from>
    <xdr:ext cx="534377" cy="259045"/>
    <xdr:sp macro="" textlink="">
      <xdr:nvSpPr>
        <xdr:cNvPr id="686" name="テキスト ボックス 685"/>
        <xdr:cNvSpPr txBox="1"/>
      </xdr:nvSpPr>
      <xdr:spPr>
        <a:xfrm>
          <a:off x="13436111" y="1687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47,751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158583</xdr:rowOff>
    </xdr:from>
    <xdr:to>
      <xdr:col>18</xdr:col>
      <xdr:colOff>492125</xdr:colOff>
      <xdr:row>98</xdr:row>
      <xdr:rowOff>88733</xdr:rowOff>
    </xdr:to>
    <xdr:sp macro="" textlink="">
      <xdr:nvSpPr>
        <xdr:cNvPr id="687" name="円/楕円 686"/>
        <xdr:cNvSpPr/>
      </xdr:nvSpPr>
      <xdr:spPr>
        <a:xfrm>
          <a:off x="12763500" y="1678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105260</xdr:rowOff>
    </xdr:from>
    <xdr:ext cx="534377" cy="259045"/>
    <xdr:sp macro="" textlink="">
      <xdr:nvSpPr>
        <xdr:cNvPr id="688" name="テキスト ボックス 687"/>
        <xdr:cNvSpPr txBox="1"/>
      </xdr:nvSpPr>
      <xdr:spPr>
        <a:xfrm>
          <a:off x="12547111" y="1656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129139</xdr:rowOff>
    </xdr:from>
    <xdr:to>
      <xdr:col>32</xdr:col>
      <xdr:colOff>187325</xdr:colOff>
      <xdr:row>38</xdr:row>
      <xdr:rowOff>138740</xdr:rowOff>
    </xdr:to>
    <xdr:cxnSp macro="">
      <xdr:nvCxnSpPr>
        <xdr:cNvPr id="715" name="直線コネクタ 714"/>
        <xdr:cNvCxnSpPr/>
      </xdr:nvCxnSpPr>
      <xdr:spPr>
        <a:xfrm>
          <a:off x="21323300" y="6644239"/>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129139</xdr:rowOff>
    </xdr:from>
    <xdr:to>
      <xdr:col>31</xdr:col>
      <xdr:colOff>34925</xdr:colOff>
      <xdr:row>38</xdr:row>
      <xdr:rowOff>138785</xdr:rowOff>
    </xdr:to>
    <xdr:cxnSp macro="">
      <xdr:nvCxnSpPr>
        <xdr:cNvPr id="718" name="直線コネクタ 717"/>
        <xdr:cNvCxnSpPr/>
      </xdr:nvCxnSpPr>
      <xdr:spPr>
        <a:xfrm flipV="1">
          <a:off x="20434300" y="6644239"/>
          <a:ext cx="889000" cy="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138785</xdr:rowOff>
    </xdr:from>
    <xdr:to>
      <xdr:col>29</xdr:col>
      <xdr:colOff>517525</xdr:colOff>
      <xdr:row>38</xdr:row>
      <xdr:rowOff>138785</xdr:rowOff>
    </xdr:to>
    <xdr:cxnSp macro="">
      <xdr:nvCxnSpPr>
        <xdr:cNvPr id="721" name="直線コネクタ 720"/>
        <xdr:cNvCxnSpPr/>
      </xdr:nvCxnSpPr>
      <xdr:spPr>
        <a:xfrm>
          <a:off x="19545300" y="6653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138740</xdr:rowOff>
    </xdr:from>
    <xdr:to>
      <xdr:col>28</xdr:col>
      <xdr:colOff>314325</xdr:colOff>
      <xdr:row>38</xdr:row>
      <xdr:rowOff>138785</xdr:rowOff>
    </xdr:to>
    <xdr:cxnSp macro="">
      <xdr:nvCxnSpPr>
        <xdr:cNvPr id="724" name="直線コネクタ 723"/>
        <xdr:cNvCxnSpPr/>
      </xdr:nvCxnSpPr>
      <xdr:spPr>
        <a:xfrm>
          <a:off x="18656300" y="6653840"/>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87940</xdr:rowOff>
    </xdr:from>
    <xdr:to>
      <xdr:col>32</xdr:col>
      <xdr:colOff>238125</xdr:colOff>
      <xdr:row>39</xdr:row>
      <xdr:rowOff>18090</xdr:rowOff>
    </xdr:to>
    <xdr:sp macro="" textlink="">
      <xdr:nvSpPr>
        <xdr:cNvPr id="734" name="円/楕円 733"/>
        <xdr:cNvSpPr/>
      </xdr:nvSpPr>
      <xdr:spPr>
        <a:xfrm>
          <a:off x="22110700" y="660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2867</xdr:rowOff>
    </xdr:from>
    <xdr:ext cx="313932" cy="259045"/>
    <xdr:sp macro="" textlink="">
      <xdr:nvSpPr>
        <xdr:cNvPr id="735" name="投資及び出資金該当値テキスト"/>
        <xdr:cNvSpPr txBox="1"/>
      </xdr:nvSpPr>
      <xdr:spPr>
        <a:xfrm>
          <a:off x="22212300" y="6517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78339</xdr:rowOff>
    </xdr:from>
    <xdr:to>
      <xdr:col>31</xdr:col>
      <xdr:colOff>85725</xdr:colOff>
      <xdr:row>39</xdr:row>
      <xdr:rowOff>8489</xdr:rowOff>
    </xdr:to>
    <xdr:sp macro="" textlink="">
      <xdr:nvSpPr>
        <xdr:cNvPr id="736" name="円/楕円 735"/>
        <xdr:cNvSpPr/>
      </xdr:nvSpPr>
      <xdr:spPr>
        <a:xfrm>
          <a:off x="21272500" y="659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171066</xdr:rowOff>
    </xdr:from>
    <xdr:ext cx="378565" cy="259045"/>
    <xdr:sp macro="" textlink="">
      <xdr:nvSpPr>
        <xdr:cNvPr id="737" name="テキスト ボックス 736"/>
        <xdr:cNvSpPr txBox="1"/>
      </xdr:nvSpPr>
      <xdr:spPr>
        <a:xfrm>
          <a:off x="21134017" y="6686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87985</xdr:rowOff>
    </xdr:from>
    <xdr:to>
      <xdr:col>29</xdr:col>
      <xdr:colOff>568325</xdr:colOff>
      <xdr:row>39</xdr:row>
      <xdr:rowOff>18135</xdr:rowOff>
    </xdr:to>
    <xdr:sp macro="" textlink="">
      <xdr:nvSpPr>
        <xdr:cNvPr id="738" name="円/楕円 737"/>
        <xdr:cNvSpPr/>
      </xdr:nvSpPr>
      <xdr:spPr>
        <a:xfrm>
          <a:off x="20383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9262</xdr:rowOff>
    </xdr:from>
    <xdr:ext cx="313932" cy="259045"/>
    <xdr:sp macro="" textlink="">
      <xdr:nvSpPr>
        <xdr:cNvPr id="739" name="テキスト ボックス 738"/>
        <xdr:cNvSpPr txBox="1"/>
      </xdr:nvSpPr>
      <xdr:spPr>
        <a:xfrm>
          <a:off x="20277333" y="6695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87985</xdr:rowOff>
    </xdr:from>
    <xdr:to>
      <xdr:col>28</xdr:col>
      <xdr:colOff>365125</xdr:colOff>
      <xdr:row>39</xdr:row>
      <xdr:rowOff>18135</xdr:rowOff>
    </xdr:to>
    <xdr:sp macro="" textlink="">
      <xdr:nvSpPr>
        <xdr:cNvPr id="740" name="円/楕円 739"/>
        <xdr:cNvSpPr/>
      </xdr:nvSpPr>
      <xdr:spPr>
        <a:xfrm>
          <a:off x="19494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9262</xdr:rowOff>
    </xdr:from>
    <xdr:ext cx="313932" cy="259045"/>
    <xdr:sp macro="" textlink="">
      <xdr:nvSpPr>
        <xdr:cNvPr id="741" name="テキスト ボックス 740"/>
        <xdr:cNvSpPr txBox="1"/>
      </xdr:nvSpPr>
      <xdr:spPr>
        <a:xfrm>
          <a:off x="19388333" y="6695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87940</xdr:rowOff>
    </xdr:from>
    <xdr:to>
      <xdr:col>27</xdr:col>
      <xdr:colOff>161925</xdr:colOff>
      <xdr:row>39</xdr:row>
      <xdr:rowOff>18090</xdr:rowOff>
    </xdr:to>
    <xdr:sp macro="" textlink="">
      <xdr:nvSpPr>
        <xdr:cNvPr id="742" name="円/楕円 741"/>
        <xdr:cNvSpPr/>
      </xdr:nvSpPr>
      <xdr:spPr>
        <a:xfrm>
          <a:off x="18605500" y="660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9217</xdr:rowOff>
    </xdr:from>
    <xdr:ext cx="313932" cy="259045"/>
    <xdr:sp macro="" textlink="">
      <xdr:nvSpPr>
        <xdr:cNvPr id="743" name="テキスト ボックス 742"/>
        <xdr:cNvSpPr txBox="1"/>
      </xdr:nvSpPr>
      <xdr:spPr>
        <a:xfrm>
          <a:off x="18499333" y="6695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2" name="直線コネクタ 77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5" name="直線コネクタ 77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8" name="直線コネクタ 77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1" name="直線コネクタ 78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1" name="円/楕円 79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3" name="円/楕円 79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4" name="テキスト ボックス 793"/>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5" name="円/楕円 79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6" name="テキスト ボックス 795"/>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7" name="円/楕円 79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8" name="テキスト ボックス 79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9" name="円/楕円 79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0" name="テキスト ボックス 79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56909</xdr:rowOff>
    </xdr:from>
    <xdr:to>
      <xdr:col>32</xdr:col>
      <xdr:colOff>187325</xdr:colOff>
      <xdr:row>74</xdr:row>
      <xdr:rowOff>48793</xdr:rowOff>
    </xdr:to>
    <xdr:cxnSp macro="">
      <xdr:nvCxnSpPr>
        <xdr:cNvPr id="830" name="直線コネクタ 829"/>
        <xdr:cNvCxnSpPr/>
      </xdr:nvCxnSpPr>
      <xdr:spPr>
        <a:xfrm flipV="1">
          <a:off x="21323300" y="12572759"/>
          <a:ext cx="838200" cy="16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48793</xdr:rowOff>
    </xdr:from>
    <xdr:to>
      <xdr:col>31</xdr:col>
      <xdr:colOff>34925</xdr:colOff>
      <xdr:row>74</xdr:row>
      <xdr:rowOff>54337</xdr:rowOff>
    </xdr:to>
    <xdr:cxnSp macro="">
      <xdr:nvCxnSpPr>
        <xdr:cNvPr id="833" name="直線コネクタ 832"/>
        <xdr:cNvCxnSpPr/>
      </xdr:nvCxnSpPr>
      <xdr:spPr>
        <a:xfrm flipV="1">
          <a:off x="20434300" y="12736093"/>
          <a:ext cx="889000" cy="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53994</xdr:rowOff>
    </xdr:from>
    <xdr:to>
      <xdr:col>29</xdr:col>
      <xdr:colOff>517525</xdr:colOff>
      <xdr:row>74</xdr:row>
      <xdr:rowOff>54337</xdr:rowOff>
    </xdr:to>
    <xdr:cxnSp macro="">
      <xdr:nvCxnSpPr>
        <xdr:cNvPr id="836" name="直線コネクタ 835"/>
        <xdr:cNvCxnSpPr/>
      </xdr:nvCxnSpPr>
      <xdr:spPr>
        <a:xfrm>
          <a:off x="19545300" y="12741294"/>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53994</xdr:rowOff>
    </xdr:from>
    <xdr:to>
      <xdr:col>28</xdr:col>
      <xdr:colOff>314325</xdr:colOff>
      <xdr:row>74</xdr:row>
      <xdr:rowOff>77159</xdr:rowOff>
    </xdr:to>
    <xdr:cxnSp macro="">
      <xdr:nvCxnSpPr>
        <xdr:cNvPr id="839" name="直線コネクタ 838"/>
        <xdr:cNvCxnSpPr/>
      </xdr:nvCxnSpPr>
      <xdr:spPr>
        <a:xfrm flipV="1">
          <a:off x="18656300" y="12741294"/>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6109</xdr:rowOff>
    </xdr:from>
    <xdr:to>
      <xdr:col>32</xdr:col>
      <xdr:colOff>238125</xdr:colOff>
      <xdr:row>73</xdr:row>
      <xdr:rowOff>107709</xdr:rowOff>
    </xdr:to>
    <xdr:sp macro="" textlink="">
      <xdr:nvSpPr>
        <xdr:cNvPr id="849" name="円/楕円 848"/>
        <xdr:cNvSpPr/>
      </xdr:nvSpPr>
      <xdr:spPr>
        <a:xfrm>
          <a:off x="22110700" y="1252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28986</xdr:rowOff>
    </xdr:from>
    <xdr:ext cx="534377" cy="259045"/>
    <xdr:sp macro="" textlink="">
      <xdr:nvSpPr>
        <xdr:cNvPr id="850" name="繰出金該当値テキスト"/>
        <xdr:cNvSpPr txBox="1"/>
      </xdr:nvSpPr>
      <xdr:spPr>
        <a:xfrm>
          <a:off x="22212300" y="1237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73,346</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169443</xdr:rowOff>
    </xdr:from>
    <xdr:to>
      <xdr:col>31</xdr:col>
      <xdr:colOff>85725</xdr:colOff>
      <xdr:row>74</xdr:row>
      <xdr:rowOff>99593</xdr:rowOff>
    </xdr:to>
    <xdr:sp macro="" textlink="">
      <xdr:nvSpPr>
        <xdr:cNvPr id="851" name="円/楕円 850"/>
        <xdr:cNvSpPr/>
      </xdr:nvSpPr>
      <xdr:spPr>
        <a:xfrm>
          <a:off x="21272500" y="126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116120</xdr:rowOff>
    </xdr:from>
    <xdr:ext cx="534377" cy="259045"/>
    <xdr:sp macro="" textlink="">
      <xdr:nvSpPr>
        <xdr:cNvPr id="852" name="テキスト ボックス 851"/>
        <xdr:cNvSpPr txBox="1"/>
      </xdr:nvSpPr>
      <xdr:spPr>
        <a:xfrm>
          <a:off x="21056111" y="1246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64,772</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3537</xdr:rowOff>
    </xdr:from>
    <xdr:to>
      <xdr:col>29</xdr:col>
      <xdr:colOff>568325</xdr:colOff>
      <xdr:row>74</xdr:row>
      <xdr:rowOff>105137</xdr:rowOff>
    </xdr:to>
    <xdr:sp macro="" textlink="">
      <xdr:nvSpPr>
        <xdr:cNvPr id="853" name="円/楕円 852"/>
        <xdr:cNvSpPr/>
      </xdr:nvSpPr>
      <xdr:spPr>
        <a:xfrm>
          <a:off x="20383500" y="126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121664</xdr:rowOff>
    </xdr:from>
    <xdr:ext cx="534377" cy="259045"/>
    <xdr:sp macro="" textlink="">
      <xdr:nvSpPr>
        <xdr:cNvPr id="854" name="テキスト ボックス 853"/>
        <xdr:cNvSpPr txBox="1"/>
      </xdr:nvSpPr>
      <xdr:spPr>
        <a:xfrm>
          <a:off x="20167111" y="1246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64,481</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3194</xdr:rowOff>
    </xdr:from>
    <xdr:to>
      <xdr:col>28</xdr:col>
      <xdr:colOff>365125</xdr:colOff>
      <xdr:row>74</xdr:row>
      <xdr:rowOff>104794</xdr:rowOff>
    </xdr:to>
    <xdr:sp macro="" textlink="">
      <xdr:nvSpPr>
        <xdr:cNvPr id="855" name="円/楕円 854"/>
        <xdr:cNvSpPr/>
      </xdr:nvSpPr>
      <xdr:spPr>
        <a:xfrm>
          <a:off x="19494500" y="126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121321</xdr:rowOff>
    </xdr:from>
    <xdr:ext cx="534377" cy="259045"/>
    <xdr:sp macro="" textlink="">
      <xdr:nvSpPr>
        <xdr:cNvPr id="856" name="テキスト ボックス 855"/>
        <xdr:cNvSpPr txBox="1"/>
      </xdr:nvSpPr>
      <xdr:spPr>
        <a:xfrm>
          <a:off x="19278111" y="1246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64,499</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26359</xdr:rowOff>
    </xdr:from>
    <xdr:to>
      <xdr:col>27</xdr:col>
      <xdr:colOff>161925</xdr:colOff>
      <xdr:row>74</xdr:row>
      <xdr:rowOff>127959</xdr:rowOff>
    </xdr:to>
    <xdr:sp macro="" textlink="">
      <xdr:nvSpPr>
        <xdr:cNvPr id="857" name="円/楕円 856"/>
        <xdr:cNvSpPr/>
      </xdr:nvSpPr>
      <xdr:spPr>
        <a:xfrm>
          <a:off x="18605500" y="1271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144486</xdr:rowOff>
    </xdr:from>
    <xdr:ext cx="534377" cy="259045"/>
    <xdr:sp macro="" textlink="">
      <xdr:nvSpPr>
        <xdr:cNvPr id="858" name="テキスト ボックス 857"/>
        <xdr:cNvSpPr txBox="1"/>
      </xdr:nvSpPr>
      <xdr:spPr>
        <a:xfrm>
          <a:off x="18389111" y="1248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63,283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j-ea"/>
              <a:ea typeface="+mj-ea"/>
              <a:cs typeface="+mn-cs"/>
            </a:rPr>
            <a:t>　</a:t>
          </a:r>
          <a:r>
            <a:rPr kumimoji="1" lang="ja-JP" altLang="ja-JP" sz="1100">
              <a:solidFill>
                <a:schemeClr val="dk1"/>
              </a:solidFill>
              <a:effectLst/>
              <a:latin typeface="+mj-ea"/>
              <a:ea typeface="+mj-ea"/>
              <a:cs typeface="+mn-cs"/>
            </a:rPr>
            <a:t>香南市の人口は年々減少傾向にある。住民一人当たりのコストを性質別で見ると、人件費は、類似団体と比較すると上回っている。これは</a:t>
          </a:r>
          <a:r>
            <a:rPr lang="ja-JP" altLang="ja-JP" sz="1100">
              <a:solidFill>
                <a:schemeClr val="dk1"/>
              </a:solidFill>
              <a:effectLst/>
              <a:latin typeface="+mj-ea"/>
              <a:ea typeface="+mj-ea"/>
              <a:cs typeface="+mn-cs"/>
            </a:rPr>
            <a:t>、保育所や幼稚園、市民館などの施設運営を直営で行っており、合併による施設数も多いことなどが要因であり、今後は施設の適正化などが課題である。また、物件費は、類似団体と比較すると僅かに下回っているものの、年々増加して</a:t>
          </a:r>
          <a:r>
            <a:rPr lang="ja-JP" altLang="en-US" sz="1100">
              <a:solidFill>
                <a:schemeClr val="dk1"/>
              </a:solidFill>
              <a:effectLst/>
              <a:latin typeface="+mj-ea"/>
              <a:ea typeface="+mj-ea"/>
              <a:cs typeface="+mn-cs"/>
            </a:rPr>
            <a:t>い</a:t>
          </a:r>
          <a:r>
            <a:rPr lang="ja-JP" altLang="ja-JP" sz="1100">
              <a:solidFill>
                <a:schemeClr val="dk1"/>
              </a:solidFill>
              <a:effectLst/>
              <a:latin typeface="+mj-ea"/>
              <a:ea typeface="+mj-ea"/>
              <a:cs typeface="+mn-cs"/>
            </a:rPr>
            <a:t>ることから抑制に努める必要がある。維持補修費は、類似団体より下回っているが、耐用年数を経過した施設の老朽化による維持補修が増えることが予想されるため、香南市公共施設等総合管理計画に基づき、必要な事業を適正に実施していく必要がある。扶助費は、</a:t>
          </a:r>
          <a:r>
            <a:rPr lang="en-US" altLang="ja-JP" sz="1100">
              <a:solidFill>
                <a:schemeClr val="dk1"/>
              </a:solidFill>
              <a:effectLst/>
              <a:latin typeface="+mj-ea"/>
              <a:ea typeface="+mj-ea"/>
              <a:cs typeface="+mn-cs"/>
            </a:rPr>
            <a:t>26</a:t>
          </a:r>
          <a:r>
            <a:rPr lang="ja-JP" altLang="ja-JP" sz="1100">
              <a:solidFill>
                <a:schemeClr val="dk1"/>
              </a:solidFill>
              <a:effectLst/>
              <a:latin typeface="+mj-ea"/>
              <a:ea typeface="+mj-ea"/>
              <a:cs typeface="+mn-cs"/>
            </a:rPr>
            <a:t>年度までは類似団体より上回っていたが、</a:t>
          </a:r>
          <a:r>
            <a:rPr lang="en-US" altLang="ja-JP" sz="1100">
              <a:solidFill>
                <a:schemeClr val="dk1"/>
              </a:solidFill>
              <a:effectLst/>
              <a:latin typeface="+mj-ea"/>
              <a:ea typeface="+mj-ea"/>
              <a:cs typeface="+mn-cs"/>
            </a:rPr>
            <a:t>27</a:t>
          </a:r>
          <a:r>
            <a:rPr lang="ja-JP" altLang="ja-JP" sz="1100">
              <a:solidFill>
                <a:schemeClr val="dk1"/>
              </a:solidFill>
              <a:effectLst/>
              <a:latin typeface="+mj-ea"/>
              <a:ea typeface="+mj-ea"/>
              <a:cs typeface="+mn-cs"/>
            </a:rPr>
            <a:t>年度は下回った。しかし、住民一人当たりでは年々増加していることから、健診の受診率の向上に努めるとともに、健康管理の推進等により医療費の抑制に努める必要がある。補助費等は、類似団体より下回っているものの、年々増加しており、市単独の</a:t>
          </a:r>
          <a:r>
            <a:rPr lang="ja-JP" altLang="ja-JP" sz="1100" b="0" i="0" baseline="0">
              <a:solidFill>
                <a:schemeClr val="dk1"/>
              </a:solidFill>
              <a:effectLst/>
              <a:latin typeface="+mj-ea"/>
              <a:ea typeface="+mj-ea"/>
              <a:cs typeface="+mn-cs"/>
            </a:rPr>
            <a:t>補助事業の交付にあたっては、適正な審査を行っていくとともに、事業の見直しについても検討する必要がある。普通建設事業は、合併以降、計画的に事業を実施してきたが、南海トラフ地震対策や新庁舎建設など、今後も大型事業が計画されており、有利な財源確保に努める必要がある。災害復旧事業は、全国的に地震や集中豪雨などが頻繁に発生していることから、災害に強いまちづくりに取り組む必要がある。公債費は、旧町村からの借入金や、合併以降、施設整備を計画的に実施してきたことによる借入金の返済を含め、近年は繰上償還を積極的にしていることもあり、類似団体と比較すると上回っている。今後も、南海トラフ地震対策や新庁舎建設なども計画されており、引き続き、積極的な繰上償還を実施し、後年度の負担軽減を平準化していくことが必要である。積立金については、</a:t>
          </a:r>
          <a:r>
            <a:rPr lang="en-US" altLang="ja-JP" sz="1100" b="0" i="0" baseline="0">
              <a:solidFill>
                <a:schemeClr val="dk1"/>
              </a:solidFill>
              <a:effectLst/>
              <a:latin typeface="+mj-ea"/>
              <a:ea typeface="+mj-ea"/>
              <a:cs typeface="+mn-cs"/>
            </a:rPr>
            <a:t>27</a:t>
          </a:r>
          <a:r>
            <a:rPr lang="ja-JP" altLang="ja-JP" sz="1100" b="0" i="0" baseline="0">
              <a:solidFill>
                <a:schemeClr val="dk1"/>
              </a:solidFill>
              <a:effectLst/>
              <a:latin typeface="+mj-ea"/>
              <a:ea typeface="+mj-ea"/>
              <a:cs typeface="+mn-cs"/>
            </a:rPr>
            <a:t>年度は、</a:t>
          </a:r>
          <a:r>
            <a:rPr lang="en-US" altLang="ja-JP" sz="1100" b="0" i="0" baseline="0">
              <a:solidFill>
                <a:schemeClr val="dk1"/>
              </a:solidFill>
              <a:effectLst/>
              <a:latin typeface="+mj-ea"/>
              <a:ea typeface="+mj-ea"/>
              <a:cs typeface="+mn-cs"/>
            </a:rPr>
            <a:t>26</a:t>
          </a:r>
          <a:r>
            <a:rPr lang="ja-JP" altLang="ja-JP" sz="1100" b="0" i="0" baseline="0">
              <a:solidFill>
                <a:schemeClr val="dk1"/>
              </a:solidFill>
              <a:effectLst/>
              <a:latin typeface="+mj-ea"/>
              <a:ea typeface="+mj-ea"/>
              <a:cs typeface="+mn-cs"/>
            </a:rPr>
            <a:t>年度黒字額が多く、その分を積み立てたことから大幅に増加している。今後は、歳入に占める地方交付税の割合が年々減少するとともに、積立額にも影響することが予想されるため、</a:t>
          </a:r>
          <a:r>
            <a:rPr lang="ja-JP" altLang="ja-JP" sz="1100">
              <a:solidFill>
                <a:schemeClr val="dk1"/>
              </a:solidFill>
              <a:effectLst/>
              <a:latin typeface="+mj-ea"/>
              <a:ea typeface="+mj-ea"/>
              <a:cs typeface="+mn-cs"/>
            </a:rPr>
            <a:t>歳入に見合った歳出構造への転換</a:t>
          </a:r>
          <a:r>
            <a:rPr lang="ja-JP" altLang="ja-JP" sz="1100" b="0" i="0" baseline="0">
              <a:solidFill>
                <a:schemeClr val="dk1"/>
              </a:solidFill>
              <a:effectLst/>
              <a:latin typeface="+mj-ea"/>
              <a:ea typeface="+mj-ea"/>
              <a:cs typeface="+mn-cs"/>
            </a:rPr>
            <a:t>が必要である。繰出金は、年々増加傾向にあり、類似団体より上回っている。</a:t>
          </a:r>
          <a:r>
            <a:rPr lang="en-US" altLang="ja-JP" sz="1100" b="0" i="0" baseline="0">
              <a:solidFill>
                <a:schemeClr val="dk1"/>
              </a:solidFill>
              <a:effectLst/>
              <a:latin typeface="+mj-ea"/>
              <a:ea typeface="+mj-ea"/>
              <a:cs typeface="+mn-cs"/>
            </a:rPr>
            <a:t>27</a:t>
          </a:r>
          <a:r>
            <a:rPr lang="ja-JP" altLang="ja-JP" sz="1100" b="0" i="0" baseline="0">
              <a:solidFill>
                <a:schemeClr val="dk1"/>
              </a:solidFill>
              <a:effectLst/>
              <a:latin typeface="+mj-ea"/>
              <a:ea typeface="+mj-ea"/>
              <a:cs typeface="+mn-cs"/>
            </a:rPr>
            <a:t>年度は簡易水道事業会計（上水道事業会計（企業会計）への統合関係経費）への繰出金が増えたことなどから増となった。</a:t>
          </a:r>
          <a:endParaRPr lang="ja-JP" altLang="ja-JP" sz="1100">
            <a:effectLst/>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高知県香南市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34,037
33,898
126.48
21,770,658
21,196,211
492,976
11,491,116
17,021,125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161417</xdr:rowOff>
    </xdr:from>
    <xdr:to>
      <xdr:col>6</xdr:col>
      <xdr:colOff>511175</xdr:colOff>
      <xdr:row>36</xdr:row>
      <xdr:rowOff>41973</xdr:rowOff>
    </xdr:to>
    <xdr:cxnSp macro="">
      <xdr:nvCxnSpPr>
        <xdr:cNvPr id="61" name="直線コネクタ 60"/>
        <xdr:cNvCxnSpPr/>
      </xdr:nvCxnSpPr>
      <xdr:spPr>
        <a:xfrm flipV="1">
          <a:off x="3797300" y="6162167"/>
          <a:ext cx="8382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168656</xdr:rowOff>
    </xdr:from>
    <xdr:to>
      <xdr:col>5</xdr:col>
      <xdr:colOff>358775</xdr:colOff>
      <xdr:row>36</xdr:row>
      <xdr:rowOff>41973</xdr:rowOff>
    </xdr:to>
    <xdr:cxnSp macro="">
      <xdr:nvCxnSpPr>
        <xdr:cNvPr id="64" name="直線コネクタ 63"/>
        <xdr:cNvCxnSpPr/>
      </xdr:nvCxnSpPr>
      <xdr:spPr>
        <a:xfrm>
          <a:off x="2908300" y="6169406"/>
          <a:ext cx="889000" cy="4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170070</xdr:rowOff>
    </xdr:from>
    <xdr:ext cx="469744" cy="259045"/>
    <xdr:sp macro="" textlink="">
      <xdr:nvSpPr>
        <xdr:cNvPr id="66" name="テキスト ボックス 65"/>
        <xdr:cNvSpPr txBox="1"/>
      </xdr:nvSpPr>
      <xdr:spPr>
        <a:xfrm>
          <a:off x="3562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137033</xdr:rowOff>
    </xdr:from>
    <xdr:to>
      <xdr:col>4</xdr:col>
      <xdr:colOff>155575</xdr:colOff>
      <xdr:row>35</xdr:row>
      <xdr:rowOff>168656</xdr:rowOff>
    </xdr:to>
    <xdr:cxnSp macro="">
      <xdr:nvCxnSpPr>
        <xdr:cNvPr id="67" name="直線コネクタ 66"/>
        <xdr:cNvCxnSpPr/>
      </xdr:nvCxnSpPr>
      <xdr:spPr>
        <a:xfrm>
          <a:off x="2019300" y="6137783"/>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12336</xdr:rowOff>
    </xdr:from>
    <xdr:ext cx="469744" cy="259045"/>
    <xdr:sp macro="" textlink="">
      <xdr:nvSpPr>
        <xdr:cNvPr id="69" name="テキスト ボックス 68"/>
        <xdr:cNvSpPr txBox="1"/>
      </xdr:nvSpPr>
      <xdr:spPr>
        <a:xfrm>
          <a:off x="2673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3492</xdr:rowOff>
    </xdr:from>
    <xdr:to>
      <xdr:col>2</xdr:col>
      <xdr:colOff>638175</xdr:colOff>
      <xdr:row>35</xdr:row>
      <xdr:rowOff>137033</xdr:rowOff>
    </xdr:to>
    <xdr:cxnSp macro="">
      <xdr:nvCxnSpPr>
        <xdr:cNvPr id="70" name="直線コネクタ 69"/>
        <xdr:cNvCxnSpPr/>
      </xdr:nvCxnSpPr>
      <xdr:spPr>
        <a:xfrm>
          <a:off x="1130300" y="6004242"/>
          <a:ext cx="889000" cy="1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146829</xdr:rowOff>
    </xdr:from>
    <xdr:ext cx="469744" cy="259045"/>
    <xdr:sp macro="" textlink="">
      <xdr:nvSpPr>
        <xdr:cNvPr id="72" name="テキスト ボックス 71"/>
        <xdr:cNvSpPr txBox="1"/>
      </xdr:nvSpPr>
      <xdr:spPr>
        <a:xfrm>
          <a:off x="1784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6049</xdr:rowOff>
    </xdr:from>
    <xdr:ext cx="469744" cy="259045"/>
    <xdr:sp macro="" textlink="">
      <xdr:nvSpPr>
        <xdr:cNvPr id="74" name="テキスト ボックス 73"/>
        <xdr:cNvSpPr txBox="1"/>
      </xdr:nvSpPr>
      <xdr:spPr>
        <a:xfrm>
          <a:off x="895427"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110617</xdr:rowOff>
    </xdr:from>
    <xdr:to>
      <xdr:col>6</xdr:col>
      <xdr:colOff>561975</xdr:colOff>
      <xdr:row>36</xdr:row>
      <xdr:rowOff>40767</xdr:rowOff>
    </xdr:to>
    <xdr:sp macro="" textlink="">
      <xdr:nvSpPr>
        <xdr:cNvPr id="80" name="円/楕円 79"/>
        <xdr:cNvSpPr/>
      </xdr:nvSpPr>
      <xdr:spPr>
        <a:xfrm>
          <a:off x="4584700" y="611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89044</xdr:rowOff>
    </xdr:from>
    <xdr:ext cx="469744" cy="259045"/>
    <xdr:sp macro="" textlink="">
      <xdr:nvSpPr>
        <xdr:cNvPr id="81" name="議会費該当値テキスト"/>
        <xdr:cNvSpPr txBox="1"/>
      </xdr:nvSpPr>
      <xdr:spPr>
        <a:xfrm>
          <a:off x="4686300" y="608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162623</xdr:rowOff>
    </xdr:from>
    <xdr:to>
      <xdr:col>5</xdr:col>
      <xdr:colOff>409575</xdr:colOff>
      <xdr:row>36</xdr:row>
      <xdr:rowOff>92773</xdr:rowOff>
    </xdr:to>
    <xdr:sp macro="" textlink="">
      <xdr:nvSpPr>
        <xdr:cNvPr id="82" name="円/楕円 81"/>
        <xdr:cNvSpPr/>
      </xdr:nvSpPr>
      <xdr:spPr>
        <a:xfrm>
          <a:off x="3746500" y="616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83900</xdr:rowOff>
    </xdr:from>
    <xdr:ext cx="469744" cy="259045"/>
    <xdr:sp macro="" textlink="">
      <xdr:nvSpPr>
        <xdr:cNvPr id="83" name="テキスト ボックス 82"/>
        <xdr:cNvSpPr txBox="1"/>
      </xdr:nvSpPr>
      <xdr:spPr>
        <a:xfrm>
          <a:off x="3562427" y="625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117856</xdr:rowOff>
    </xdr:from>
    <xdr:to>
      <xdr:col>4</xdr:col>
      <xdr:colOff>206375</xdr:colOff>
      <xdr:row>36</xdr:row>
      <xdr:rowOff>48006</xdr:rowOff>
    </xdr:to>
    <xdr:sp macro="" textlink="">
      <xdr:nvSpPr>
        <xdr:cNvPr id="84" name="円/楕円 83"/>
        <xdr:cNvSpPr/>
      </xdr:nvSpPr>
      <xdr:spPr>
        <a:xfrm>
          <a:off x="2857500" y="611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39133</xdr:rowOff>
    </xdr:from>
    <xdr:ext cx="469744" cy="259045"/>
    <xdr:sp macro="" textlink="">
      <xdr:nvSpPr>
        <xdr:cNvPr id="85" name="テキスト ボックス 84"/>
        <xdr:cNvSpPr txBox="1"/>
      </xdr:nvSpPr>
      <xdr:spPr>
        <a:xfrm>
          <a:off x="2673427" y="62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86233</xdr:rowOff>
    </xdr:from>
    <xdr:to>
      <xdr:col>3</xdr:col>
      <xdr:colOff>3175</xdr:colOff>
      <xdr:row>36</xdr:row>
      <xdr:rowOff>16383</xdr:rowOff>
    </xdr:to>
    <xdr:sp macro="" textlink="">
      <xdr:nvSpPr>
        <xdr:cNvPr id="86" name="円/楕円 85"/>
        <xdr:cNvSpPr/>
      </xdr:nvSpPr>
      <xdr:spPr>
        <a:xfrm>
          <a:off x="1968500" y="608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7510</xdr:rowOff>
    </xdr:from>
    <xdr:ext cx="469744" cy="259045"/>
    <xdr:sp macro="" textlink="">
      <xdr:nvSpPr>
        <xdr:cNvPr id="87" name="テキスト ボックス 86"/>
        <xdr:cNvSpPr txBox="1"/>
      </xdr:nvSpPr>
      <xdr:spPr>
        <a:xfrm>
          <a:off x="1784427"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124142</xdr:rowOff>
    </xdr:from>
    <xdr:to>
      <xdr:col>1</xdr:col>
      <xdr:colOff>485775</xdr:colOff>
      <xdr:row>35</xdr:row>
      <xdr:rowOff>54292</xdr:rowOff>
    </xdr:to>
    <xdr:sp macro="" textlink="">
      <xdr:nvSpPr>
        <xdr:cNvPr id="88" name="円/楕円 87"/>
        <xdr:cNvSpPr/>
      </xdr:nvSpPr>
      <xdr:spPr>
        <a:xfrm>
          <a:off x="1079500" y="595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45419</xdr:rowOff>
    </xdr:from>
    <xdr:ext cx="469744" cy="259045"/>
    <xdr:sp macro="" textlink="">
      <xdr:nvSpPr>
        <xdr:cNvPr id="89" name="テキスト ボックス 88"/>
        <xdr:cNvSpPr txBox="1"/>
      </xdr:nvSpPr>
      <xdr:spPr>
        <a:xfrm>
          <a:off x="895427" y="604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81,698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166060</xdr:rowOff>
    </xdr:from>
    <xdr:to>
      <xdr:col>6</xdr:col>
      <xdr:colOff>511175</xdr:colOff>
      <xdr:row>58</xdr:row>
      <xdr:rowOff>74878</xdr:rowOff>
    </xdr:to>
    <xdr:cxnSp macro="">
      <xdr:nvCxnSpPr>
        <xdr:cNvPr id="118" name="直線コネクタ 117"/>
        <xdr:cNvCxnSpPr/>
      </xdr:nvCxnSpPr>
      <xdr:spPr>
        <a:xfrm flipV="1">
          <a:off x="3797300" y="9938710"/>
          <a:ext cx="838200" cy="8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157763</xdr:rowOff>
    </xdr:from>
    <xdr:ext cx="534377" cy="259045"/>
    <xdr:sp macro="" textlink="">
      <xdr:nvSpPr>
        <xdr:cNvPr id="119" name="総務費平均値テキスト"/>
        <xdr:cNvSpPr txBox="1"/>
      </xdr:nvSpPr>
      <xdr:spPr>
        <a:xfrm>
          <a:off x="4686300" y="99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26375</xdr:rowOff>
    </xdr:from>
    <xdr:to>
      <xdr:col>5</xdr:col>
      <xdr:colOff>358775</xdr:colOff>
      <xdr:row>58</xdr:row>
      <xdr:rowOff>74878</xdr:rowOff>
    </xdr:to>
    <xdr:cxnSp macro="">
      <xdr:nvCxnSpPr>
        <xdr:cNvPr id="121" name="直線コネクタ 120"/>
        <xdr:cNvCxnSpPr/>
      </xdr:nvCxnSpPr>
      <xdr:spPr>
        <a:xfrm>
          <a:off x="2908300" y="9970475"/>
          <a:ext cx="889000" cy="4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26375</xdr:rowOff>
    </xdr:from>
    <xdr:to>
      <xdr:col>4</xdr:col>
      <xdr:colOff>155575</xdr:colOff>
      <xdr:row>58</xdr:row>
      <xdr:rowOff>60113</xdr:rowOff>
    </xdr:to>
    <xdr:cxnSp macro="">
      <xdr:nvCxnSpPr>
        <xdr:cNvPr id="124" name="直線コネクタ 123"/>
        <xdr:cNvCxnSpPr/>
      </xdr:nvCxnSpPr>
      <xdr:spPr>
        <a:xfrm flipV="1">
          <a:off x="2019300" y="9970475"/>
          <a:ext cx="889000" cy="3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99402</xdr:rowOff>
    </xdr:from>
    <xdr:ext cx="534377" cy="259045"/>
    <xdr:sp macro="" textlink="">
      <xdr:nvSpPr>
        <xdr:cNvPr id="126" name="テキスト ボックス 125"/>
        <xdr:cNvSpPr txBox="1"/>
      </xdr:nvSpPr>
      <xdr:spPr>
        <a:xfrm>
          <a:off x="2641111" y="100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26711</xdr:rowOff>
    </xdr:from>
    <xdr:to>
      <xdr:col>2</xdr:col>
      <xdr:colOff>638175</xdr:colOff>
      <xdr:row>58</xdr:row>
      <xdr:rowOff>60113</xdr:rowOff>
    </xdr:to>
    <xdr:cxnSp macro="">
      <xdr:nvCxnSpPr>
        <xdr:cNvPr id="127" name="直線コネクタ 126"/>
        <xdr:cNvCxnSpPr/>
      </xdr:nvCxnSpPr>
      <xdr:spPr>
        <a:xfrm>
          <a:off x="1130300" y="9970811"/>
          <a:ext cx="889000" cy="3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107412</xdr:rowOff>
    </xdr:from>
    <xdr:ext cx="534377" cy="259045"/>
    <xdr:sp macro="" textlink="">
      <xdr:nvSpPr>
        <xdr:cNvPr id="131" name="テキスト ボックス 130"/>
        <xdr:cNvSpPr txBox="1"/>
      </xdr:nvSpPr>
      <xdr:spPr>
        <a:xfrm>
          <a:off x="863111" y="1005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115260</xdr:rowOff>
    </xdr:from>
    <xdr:to>
      <xdr:col>6</xdr:col>
      <xdr:colOff>561975</xdr:colOff>
      <xdr:row>58</xdr:row>
      <xdr:rowOff>45410</xdr:rowOff>
    </xdr:to>
    <xdr:sp macro="" textlink="">
      <xdr:nvSpPr>
        <xdr:cNvPr id="137" name="円/楕円 136"/>
        <xdr:cNvSpPr/>
      </xdr:nvSpPr>
      <xdr:spPr>
        <a:xfrm>
          <a:off x="4584700" y="988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138137</xdr:rowOff>
    </xdr:from>
    <xdr:ext cx="599010" cy="259045"/>
    <xdr:sp macro="" textlink="">
      <xdr:nvSpPr>
        <xdr:cNvPr id="138" name="総務費該当値テキスト"/>
        <xdr:cNvSpPr txBox="1"/>
      </xdr:nvSpPr>
      <xdr:spPr>
        <a:xfrm>
          <a:off x="4686300" y="9739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116,163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24078</xdr:rowOff>
    </xdr:from>
    <xdr:to>
      <xdr:col>5</xdr:col>
      <xdr:colOff>409575</xdr:colOff>
      <xdr:row>58</xdr:row>
      <xdr:rowOff>125678</xdr:rowOff>
    </xdr:to>
    <xdr:sp macro="" textlink="">
      <xdr:nvSpPr>
        <xdr:cNvPr id="139" name="円/楕円 138"/>
        <xdr:cNvSpPr/>
      </xdr:nvSpPr>
      <xdr:spPr>
        <a:xfrm>
          <a:off x="3746500" y="996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116805</xdr:rowOff>
    </xdr:from>
    <xdr:ext cx="534377" cy="259045"/>
    <xdr:sp macro="" textlink="">
      <xdr:nvSpPr>
        <xdr:cNvPr id="140" name="テキスト ボックス 139"/>
        <xdr:cNvSpPr txBox="1"/>
      </xdr:nvSpPr>
      <xdr:spPr>
        <a:xfrm>
          <a:off x="3530111" y="1006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74,027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147025</xdr:rowOff>
    </xdr:from>
    <xdr:to>
      <xdr:col>4</xdr:col>
      <xdr:colOff>206375</xdr:colOff>
      <xdr:row>58</xdr:row>
      <xdr:rowOff>77175</xdr:rowOff>
    </xdr:to>
    <xdr:sp macro="" textlink="">
      <xdr:nvSpPr>
        <xdr:cNvPr id="141" name="円/楕円 140"/>
        <xdr:cNvSpPr/>
      </xdr:nvSpPr>
      <xdr:spPr>
        <a:xfrm>
          <a:off x="2857500" y="991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93702</xdr:rowOff>
    </xdr:from>
    <xdr:ext cx="534377" cy="259045"/>
    <xdr:sp macro="" textlink="">
      <xdr:nvSpPr>
        <xdr:cNvPr id="142" name="テキスト ボックス 141"/>
        <xdr:cNvSpPr txBox="1"/>
      </xdr:nvSpPr>
      <xdr:spPr>
        <a:xfrm>
          <a:off x="2641111" y="969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99,488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9313</xdr:rowOff>
    </xdr:from>
    <xdr:to>
      <xdr:col>3</xdr:col>
      <xdr:colOff>3175</xdr:colOff>
      <xdr:row>58</xdr:row>
      <xdr:rowOff>110913</xdr:rowOff>
    </xdr:to>
    <xdr:sp macro="" textlink="">
      <xdr:nvSpPr>
        <xdr:cNvPr id="143" name="円/楕円 142"/>
        <xdr:cNvSpPr/>
      </xdr:nvSpPr>
      <xdr:spPr>
        <a:xfrm>
          <a:off x="1968500" y="995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102040</xdr:rowOff>
    </xdr:from>
    <xdr:ext cx="534377" cy="259045"/>
    <xdr:sp macro="" textlink="">
      <xdr:nvSpPr>
        <xdr:cNvPr id="144" name="テキスト ボックス 143"/>
        <xdr:cNvSpPr txBox="1"/>
      </xdr:nvSpPr>
      <xdr:spPr>
        <a:xfrm>
          <a:off x="1752111" y="1004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81,778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147361</xdr:rowOff>
    </xdr:from>
    <xdr:to>
      <xdr:col>1</xdr:col>
      <xdr:colOff>485775</xdr:colOff>
      <xdr:row>58</xdr:row>
      <xdr:rowOff>77511</xdr:rowOff>
    </xdr:to>
    <xdr:sp macro="" textlink="">
      <xdr:nvSpPr>
        <xdr:cNvPr id="145" name="円/楕円 144"/>
        <xdr:cNvSpPr/>
      </xdr:nvSpPr>
      <xdr:spPr>
        <a:xfrm>
          <a:off x="1079500" y="992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94038</xdr:rowOff>
    </xdr:from>
    <xdr:ext cx="534377" cy="259045"/>
    <xdr:sp macro="" textlink="">
      <xdr:nvSpPr>
        <xdr:cNvPr id="146" name="テキスト ボックス 145"/>
        <xdr:cNvSpPr txBox="1"/>
      </xdr:nvSpPr>
      <xdr:spPr>
        <a:xfrm>
          <a:off x="863111" y="969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12187</xdr:rowOff>
    </xdr:from>
    <xdr:to>
      <xdr:col>6</xdr:col>
      <xdr:colOff>511175</xdr:colOff>
      <xdr:row>76</xdr:row>
      <xdr:rowOff>38903</xdr:rowOff>
    </xdr:to>
    <xdr:cxnSp macro="">
      <xdr:nvCxnSpPr>
        <xdr:cNvPr id="176" name="直線コネクタ 175"/>
        <xdr:cNvCxnSpPr/>
      </xdr:nvCxnSpPr>
      <xdr:spPr>
        <a:xfrm>
          <a:off x="3797300" y="13042387"/>
          <a:ext cx="838200" cy="2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9272</xdr:rowOff>
    </xdr:from>
    <xdr:ext cx="599010" cy="259045"/>
    <xdr:sp macro="" textlink="">
      <xdr:nvSpPr>
        <xdr:cNvPr id="177" name="民生費平均値テキスト"/>
        <xdr:cNvSpPr txBox="1"/>
      </xdr:nvSpPr>
      <xdr:spPr>
        <a:xfrm>
          <a:off x="4686300" y="12868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12187</xdr:rowOff>
    </xdr:from>
    <xdr:to>
      <xdr:col>5</xdr:col>
      <xdr:colOff>358775</xdr:colOff>
      <xdr:row>76</xdr:row>
      <xdr:rowOff>120780</xdr:rowOff>
    </xdr:to>
    <xdr:cxnSp macro="">
      <xdr:nvCxnSpPr>
        <xdr:cNvPr id="179" name="直線コネクタ 178"/>
        <xdr:cNvCxnSpPr/>
      </xdr:nvCxnSpPr>
      <xdr:spPr>
        <a:xfrm flipV="1">
          <a:off x="2908300" y="13042387"/>
          <a:ext cx="889000" cy="10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120078</xdr:rowOff>
    </xdr:from>
    <xdr:to>
      <xdr:col>4</xdr:col>
      <xdr:colOff>155575</xdr:colOff>
      <xdr:row>76</xdr:row>
      <xdr:rowOff>120780</xdr:rowOff>
    </xdr:to>
    <xdr:cxnSp macro="">
      <xdr:nvCxnSpPr>
        <xdr:cNvPr id="182" name="直線コネクタ 181"/>
        <xdr:cNvCxnSpPr/>
      </xdr:nvCxnSpPr>
      <xdr:spPr>
        <a:xfrm>
          <a:off x="2019300" y="13150278"/>
          <a:ext cx="8890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163270</xdr:rowOff>
    </xdr:from>
    <xdr:ext cx="599010" cy="259045"/>
    <xdr:sp macro="" textlink="">
      <xdr:nvSpPr>
        <xdr:cNvPr id="184" name="テキスト ボックス 183"/>
        <xdr:cNvSpPr txBox="1"/>
      </xdr:nvSpPr>
      <xdr:spPr>
        <a:xfrm>
          <a:off x="2608794"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113213</xdr:rowOff>
    </xdr:from>
    <xdr:to>
      <xdr:col>2</xdr:col>
      <xdr:colOff>638175</xdr:colOff>
      <xdr:row>76</xdr:row>
      <xdr:rowOff>120078</xdr:rowOff>
    </xdr:to>
    <xdr:cxnSp macro="">
      <xdr:nvCxnSpPr>
        <xdr:cNvPr id="185" name="直線コネクタ 184"/>
        <xdr:cNvCxnSpPr/>
      </xdr:nvCxnSpPr>
      <xdr:spPr>
        <a:xfrm>
          <a:off x="1130300" y="13143413"/>
          <a:ext cx="889000" cy="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11975</xdr:rowOff>
    </xdr:from>
    <xdr:ext cx="599010" cy="259045"/>
    <xdr:sp macro="" textlink="">
      <xdr:nvSpPr>
        <xdr:cNvPr id="187" name="テキスト ボックス 186"/>
        <xdr:cNvSpPr txBox="1"/>
      </xdr:nvSpPr>
      <xdr:spPr>
        <a:xfrm>
          <a:off x="1719794" y="1321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168803</xdr:rowOff>
    </xdr:from>
    <xdr:ext cx="599010" cy="259045"/>
    <xdr:sp macro="" textlink="">
      <xdr:nvSpPr>
        <xdr:cNvPr id="189" name="テキスト ボックス 188"/>
        <xdr:cNvSpPr txBox="1"/>
      </xdr:nvSpPr>
      <xdr:spPr>
        <a:xfrm>
          <a:off x="830794" y="1319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159553</xdr:rowOff>
    </xdr:from>
    <xdr:to>
      <xdr:col>6</xdr:col>
      <xdr:colOff>561975</xdr:colOff>
      <xdr:row>76</xdr:row>
      <xdr:rowOff>89703</xdr:rowOff>
    </xdr:to>
    <xdr:sp macro="" textlink="">
      <xdr:nvSpPr>
        <xdr:cNvPr id="195" name="円/楕円 194"/>
        <xdr:cNvSpPr/>
      </xdr:nvSpPr>
      <xdr:spPr>
        <a:xfrm>
          <a:off x="4584700" y="1301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137980</xdr:rowOff>
    </xdr:from>
    <xdr:ext cx="599010" cy="259045"/>
    <xdr:sp macro="" textlink="">
      <xdr:nvSpPr>
        <xdr:cNvPr id="196" name="民生費該当値テキスト"/>
        <xdr:cNvSpPr txBox="1"/>
      </xdr:nvSpPr>
      <xdr:spPr>
        <a:xfrm>
          <a:off x="4686300" y="129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168,228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132837</xdr:rowOff>
    </xdr:from>
    <xdr:to>
      <xdr:col>5</xdr:col>
      <xdr:colOff>409575</xdr:colOff>
      <xdr:row>76</xdr:row>
      <xdr:rowOff>62987</xdr:rowOff>
    </xdr:to>
    <xdr:sp macro="" textlink="">
      <xdr:nvSpPr>
        <xdr:cNvPr id="197" name="円/楕円 196"/>
        <xdr:cNvSpPr/>
      </xdr:nvSpPr>
      <xdr:spPr>
        <a:xfrm>
          <a:off x="3746500" y="129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79514</xdr:rowOff>
    </xdr:from>
    <xdr:ext cx="599010" cy="259045"/>
    <xdr:sp macro="" textlink="">
      <xdr:nvSpPr>
        <xdr:cNvPr id="198" name="テキスト ボックス 197"/>
        <xdr:cNvSpPr txBox="1"/>
      </xdr:nvSpPr>
      <xdr:spPr>
        <a:xfrm>
          <a:off x="3497794" y="12766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171,734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69980</xdr:rowOff>
    </xdr:from>
    <xdr:to>
      <xdr:col>4</xdr:col>
      <xdr:colOff>206375</xdr:colOff>
      <xdr:row>77</xdr:row>
      <xdr:rowOff>130</xdr:rowOff>
    </xdr:to>
    <xdr:sp macro="" textlink="">
      <xdr:nvSpPr>
        <xdr:cNvPr id="199" name="円/楕円 198"/>
        <xdr:cNvSpPr/>
      </xdr:nvSpPr>
      <xdr:spPr>
        <a:xfrm>
          <a:off x="2857500" y="1310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16656</xdr:rowOff>
    </xdr:from>
    <xdr:ext cx="599010" cy="259045"/>
    <xdr:sp macro="" textlink="">
      <xdr:nvSpPr>
        <xdr:cNvPr id="200" name="テキスト ボックス 199"/>
        <xdr:cNvSpPr txBox="1"/>
      </xdr:nvSpPr>
      <xdr:spPr>
        <a:xfrm>
          <a:off x="2608794" y="1287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157,483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69278</xdr:rowOff>
    </xdr:from>
    <xdr:to>
      <xdr:col>3</xdr:col>
      <xdr:colOff>3175</xdr:colOff>
      <xdr:row>76</xdr:row>
      <xdr:rowOff>170878</xdr:rowOff>
    </xdr:to>
    <xdr:sp macro="" textlink="">
      <xdr:nvSpPr>
        <xdr:cNvPr id="201" name="円/楕円 200"/>
        <xdr:cNvSpPr/>
      </xdr:nvSpPr>
      <xdr:spPr>
        <a:xfrm>
          <a:off x="1968500" y="1309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15956</xdr:rowOff>
    </xdr:from>
    <xdr:ext cx="599010" cy="259045"/>
    <xdr:sp macro="" textlink="">
      <xdr:nvSpPr>
        <xdr:cNvPr id="202" name="テキスト ボックス 201"/>
        <xdr:cNvSpPr txBox="1"/>
      </xdr:nvSpPr>
      <xdr:spPr>
        <a:xfrm>
          <a:off x="1719794" y="1287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157,575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62413</xdr:rowOff>
    </xdr:from>
    <xdr:to>
      <xdr:col>1</xdr:col>
      <xdr:colOff>485775</xdr:colOff>
      <xdr:row>76</xdr:row>
      <xdr:rowOff>164013</xdr:rowOff>
    </xdr:to>
    <xdr:sp macro="" textlink="">
      <xdr:nvSpPr>
        <xdr:cNvPr id="203" name="円/楕円 202"/>
        <xdr:cNvSpPr/>
      </xdr:nvSpPr>
      <xdr:spPr>
        <a:xfrm>
          <a:off x="1079500" y="1309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9090</xdr:rowOff>
    </xdr:from>
    <xdr:ext cx="599010" cy="259045"/>
    <xdr:sp macro="" textlink="">
      <xdr:nvSpPr>
        <xdr:cNvPr id="204" name="テキスト ボックス 203"/>
        <xdr:cNvSpPr txBox="1"/>
      </xdr:nvSpPr>
      <xdr:spPr>
        <a:xfrm>
          <a:off x="830794" y="12867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102374</xdr:rowOff>
    </xdr:from>
    <xdr:to>
      <xdr:col>6</xdr:col>
      <xdr:colOff>511175</xdr:colOff>
      <xdr:row>97</xdr:row>
      <xdr:rowOff>133114</xdr:rowOff>
    </xdr:to>
    <xdr:cxnSp macro="">
      <xdr:nvCxnSpPr>
        <xdr:cNvPr id="235" name="直線コネクタ 234"/>
        <xdr:cNvCxnSpPr/>
      </xdr:nvCxnSpPr>
      <xdr:spPr>
        <a:xfrm flipV="1">
          <a:off x="3797300" y="16733024"/>
          <a:ext cx="838200" cy="3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6"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133114</xdr:rowOff>
    </xdr:from>
    <xdr:to>
      <xdr:col>5</xdr:col>
      <xdr:colOff>358775</xdr:colOff>
      <xdr:row>97</xdr:row>
      <xdr:rowOff>155060</xdr:rowOff>
    </xdr:to>
    <xdr:cxnSp macro="">
      <xdr:nvCxnSpPr>
        <xdr:cNvPr id="238" name="直線コネクタ 237"/>
        <xdr:cNvCxnSpPr/>
      </xdr:nvCxnSpPr>
      <xdr:spPr>
        <a:xfrm flipV="1">
          <a:off x="2908300" y="16763764"/>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134692</xdr:rowOff>
    </xdr:from>
    <xdr:ext cx="534377" cy="259045"/>
    <xdr:sp macro="" textlink="">
      <xdr:nvSpPr>
        <xdr:cNvPr id="240" name="テキスト ボックス 239"/>
        <xdr:cNvSpPr txBox="1"/>
      </xdr:nvSpPr>
      <xdr:spPr>
        <a:xfrm>
          <a:off x="3530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155060</xdr:rowOff>
    </xdr:from>
    <xdr:to>
      <xdr:col>4</xdr:col>
      <xdr:colOff>155575</xdr:colOff>
      <xdr:row>98</xdr:row>
      <xdr:rowOff>3051</xdr:rowOff>
    </xdr:to>
    <xdr:cxnSp macro="">
      <xdr:nvCxnSpPr>
        <xdr:cNvPr id="241" name="直線コネクタ 240"/>
        <xdr:cNvCxnSpPr/>
      </xdr:nvCxnSpPr>
      <xdr:spPr>
        <a:xfrm flipV="1">
          <a:off x="2019300" y="16785710"/>
          <a:ext cx="889000" cy="1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xdr:rowOff>
    </xdr:from>
    <xdr:ext cx="534377" cy="259045"/>
    <xdr:sp macro="" textlink="">
      <xdr:nvSpPr>
        <xdr:cNvPr id="243" name="テキスト ボックス 242"/>
        <xdr:cNvSpPr txBox="1"/>
      </xdr:nvSpPr>
      <xdr:spPr>
        <a:xfrm>
          <a:off x="2641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170638</xdr:rowOff>
    </xdr:from>
    <xdr:to>
      <xdr:col>2</xdr:col>
      <xdr:colOff>638175</xdr:colOff>
      <xdr:row>98</xdr:row>
      <xdr:rowOff>3051</xdr:rowOff>
    </xdr:to>
    <xdr:cxnSp macro="">
      <xdr:nvCxnSpPr>
        <xdr:cNvPr id="244" name="直線コネクタ 243"/>
        <xdr:cNvCxnSpPr/>
      </xdr:nvCxnSpPr>
      <xdr:spPr>
        <a:xfrm>
          <a:off x="1130300" y="16801288"/>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5728</xdr:rowOff>
    </xdr:from>
    <xdr:ext cx="534377" cy="259045"/>
    <xdr:sp macro="" textlink="">
      <xdr:nvSpPr>
        <xdr:cNvPr id="246" name="テキスト ボックス 245"/>
        <xdr:cNvSpPr txBox="1"/>
      </xdr:nvSpPr>
      <xdr:spPr>
        <a:xfrm>
          <a:off x="1752111" y="16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4520</xdr:rowOff>
    </xdr:from>
    <xdr:ext cx="534377" cy="259045"/>
    <xdr:sp macro="" textlink="">
      <xdr:nvSpPr>
        <xdr:cNvPr id="248" name="テキスト ボックス 247"/>
        <xdr:cNvSpPr txBox="1"/>
      </xdr:nvSpPr>
      <xdr:spPr>
        <a:xfrm>
          <a:off x="863111" y="162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51574</xdr:rowOff>
    </xdr:from>
    <xdr:to>
      <xdr:col>6</xdr:col>
      <xdr:colOff>561975</xdr:colOff>
      <xdr:row>97</xdr:row>
      <xdr:rowOff>153174</xdr:rowOff>
    </xdr:to>
    <xdr:sp macro="" textlink="">
      <xdr:nvSpPr>
        <xdr:cNvPr id="254" name="円/楕円 253"/>
        <xdr:cNvSpPr/>
      </xdr:nvSpPr>
      <xdr:spPr>
        <a:xfrm>
          <a:off x="4584700" y="1668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137951</xdr:rowOff>
    </xdr:from>
    <xdr:ext cx="534377" cy="259045"/>
    <xdr:sp macro="" textlink="">
      <xdr:nvSpPr>
        <xdr:cNvPr id="255" name="衛生費該当値テキスト"/>
        <xdr:cNvSpPr txBox="1"/>
      </xdr:nvSpPr>
      <xdr:spPr>
        <a:xfrm>
          <a:off x="4686300" y="1659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31,179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82314</xdr:rowOff>
    </xdr:from>
    <xdr:to>
      <xdr:col>5</xdr:col>
      <xdr:colOff>409575</xdr:colOff>
      <xdr:row>98</xdr:row>
      <xdr:rowOff>12464</xdr:rowOff>
    </xdr:to>
    <xdr:sp macro="" textlink="">
      <xdr:nvSpPr>
        <xdr:cNvPr id="256" name="円/楕円 255"/>
        <xdr:cNvSpPr/>
      </xdr:nvSpPr>
      <xdr:spPr>
        <a:xfrm>
          <a:off x="3746500" y="1671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3591</xdr:rowOff>
    </xdr:from>
    <xdr:ext cx="534377" cy="259045"/>
    <xdr:sp macro="" textlink="">
      <xdr:nvSpPr>
        <xdr:cNvPr id="257" name="テキスト ボックス 256"/>
        <xdr:cNvSpPr txBox="1"/>
      </xdr:nvSpPr>
      <xdr:spPr>
        <a:xfrm>
          <a:off x="3530111" y="1680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28,355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104260</xdr:rowOff>
    </xdr:from>
    <xdr:to>
      <xdr:col>4</xdr:col>
      <xdr:colOff>206375</xdr:colOff>
      <xdr:row>98</xdr:row>
      <xdr:rowOff>34410</xdr:rowOff>
    </xdr:to>
    <xdr:sp macro="" textlink="">
      <xdr:nvSpPr>
        <xdr:cNvPr id="258" name="円/楕円 257"/>
        <xdr:cNvSpPr/>
      </xdr:nvSpPr>
      <xdr:spPr>
        <a:xfrm>
          <a:off x="2857500" y="1673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25537</xdr:rowOff>
    </xdr:from>
    <xdr:ext cx="534377" cy="259045"/>
    <xdr:sp macro="" textlink="">
      <xdr:nvSpPr>
        <xdr:cNvPr id="259" name="テキスト ボックス 258"/>
        <xdr:cNvSpPr txBox="1"/>
      </xdr:nvSpPr>
      <xdr:spPr>
        <a:xfrm>
          <a:off x="2641111" y="1682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26,339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123701</xdr:rowOff>
    </xdr:from>
    <xdr:to>
      <xdr:col>3</xdr:col>
      <xdr:colOff>3175</xdr:colOff>
      <xdr:row>98</xdr:row>
      <xdr:rowOff>53851</xdr:rowOff>
    </xdr:to>
    <xdr:sp macro="" textlink="">
      <xdr:nvSpPr>
        <xdr:cNvPr id="260" name="円/楕円 259"/>
        <xdr:cNvSpPr/>
      </xdr:nvSpPr>
      <xdr:spPr>
        <a:xfrm>
          <a:off x="1968500" y="1675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44978</xdr:rowOff>
    </xdr:from>
    <xdr:ext cx="534377" cy="259045"/>
    <xdr:sp macro="" textlink="">
      <xdr:nvSpPr>
        <xdr:cNvPr id="261" name="テキスト ボックス 260"/>
        <xdr:cNvSpPr txBox="1"/>
      </xdr:nvSpPr>
      <xdr:spPr>
        <a:xfrm>
          <a:off x="1752111" y="1684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24,553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119838</xdr:rowOff>
    </xdr:from>
    <xdr:to>
      <xdr:col>1</xdr:col>
      <xdr:colOff>485775</xdr:colOff>
      <xdr:row>98</xdr:row>
      <xdr:rowOff>49988</xdr:rowOff>
    </xdr:to>
    <xdr:sp macro="" textlink="">
      <xdr:nvSpPr>
        <xdr:cNvPr id="262" name="円/楕円 261"/>
        <xdr:cNvSpPr/>
      </xdr:nvSpPr>
      <xdr:spPr>
        <a:xfrm>
          <a:off x="1079500" y="1675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41115</xdr:rowOff>
    </xdr:from>
    <xdr:ext cx="534377" cy="259045"/>
    <xdr:sp macro="" textlink="">
      <xdr:nvSpPr>
        <xdr:cNvPr id="263" name="テキスト ボックス 262"/>
        <xdr:cNvSpPr txBox="1"/>
      </xdr:nvSpPr>
      <xdr:spPr>
        <a:xfrm>
          <a:off x="863111" y="1684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17526</xdr:rowOff>
    </xdr:from>
    <xdr:to>
      <xdr:col>15</xdr:col>
      <xdr:colOff>180975</xdr:colOff>
      <xdr:row>39</xdr:row>
      <xdr:rowOff>42545</xdr:rowOff>
    </xdr:to>
    <xdr:cxnSp macro="">
      <xdr:nvCxnSpPr>
        <xdr:cNvPr id="292" name="直線コネクタ 291"/>
        <xdr:cNvCxnSpPr/>
      </xdr:nvCxnSpPr>
      <xdr:spPr>
        <a:xfrm>
          <a:off x="9639300" y="6704076"/>
          <a:ext cx="838200" cy="2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114046</xdr:rowOff>
    </xdr:from>
    <xdr:to>
      <xdr:col>14</xdr:col>
      <xdr:colOff>28575</xdr:colOff>
      <xdr:row>39</xdr:row>
      <xdr:rowOff>17526</xdr:rowOff>
    </xdr:to>
    <xdr:cxnSp macro="">
      <xdr:nvCxnSpPr>
        <xdr:cNvPr id="295" name="直線コネクタ 294"/>
        <xdr:cNvCxnSpPr/>
      </xdr:nvCxnSpPr>
      <xdr:spPr>
        <a:xfrm>
          <a:off x="8750300" y="6629146"/>
          <a:ext cx="889000"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129921</xdr:rowOff>
    </xdr:from>
    <xdr:to>
      <xdr:col>12</xdr:col>
      <xdr:colOff>511175</xdr:colOff>
      <xdr:row>38</xdr:row>
      <xdr:rowOff>114046</xdr:rowOff>
    </xdr:to>
    <xdr:cxnSp macro="">
      <xdr:nvCxnSpPr>
        <xdr:cNvPr id="298" name="直線コネクタ 297"/>
        <xdr:cNvCxnSpPr/>
      </xdr:nvCxnSpPr>
      <xdr:spPr>
        <a:xfrm>
          <a:off x="7861300" y="6473571"/>
          <a:ext cx="889000" cy="15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101600</xdr:rowOff>
    </xdr:from>
    <xdr:to>
      <xdr:col>11</xdr:col>
      <xdr:colOff>307975</xdr:colOff>
      <xdr:row>37</xdr:row>
      <xdr:rowOff>129921</xdr:rowOff>
    </xdr:to>
    <xdr:cxnSp macro="">
      <xdr:nvCxnSpPr>
        <xdr:cNvPr id="301" name="直線コネクタ 300"/>
        <xdr:cNvCxnSpPr/>
      </xdr:nvCxnSpPr>
      <xdr:spPr>
        <a:xfrm>
          <a:off x="6972300" y="6273800"/>
          <a:ext cx="889000" cy="19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163195</xdr:rowOff>
    </xdr:from>
    <xdr:to>
      <xdr:col>15</xdr:col>
      <xdr:colOff>231775</xdr:colOff>
      <xdr:row>39</xdr:row>
      <xdr:rowOff>93345</xdr:rowOff>
    </xdr:to>
    <xdr:sp macro="" textlink="">
      <xdr:nvSpPr>
        <xdr:cNvPr id="311" name="円/楕円 310"/>
        <xdr:cNvSpPr/>
      </xdr:nvSpPr>
      <xdr:spPr>
        <a:xfrm>
          <a:off x="104267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78122</xdr:rowOff>
    </xdr:from>
    <xdr:ext cx="313932" cy="259045"/>
    <xdr:sp macro="" textlink="">
      <xdr:nvSpPr>
        <xdr:cNvPr id="312" name="労働費該当値テキスト"/>
        <xdr:cNvSpPr txBox="1"/>
      </xdr:nvSpPr>
      <xdr:spPr>
        <a:xfrm>
          <a:off x="10528300" y="65932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138176</xdr:rowOff>
    </xdr:from>
    <xdr:to>
      <xdr:col>14</xdr:col>
      <xdr:colOff>79375</xdr:colOff>
      <xdr:row>39</xdr:row>
      <xdr:rowOff>68326</xdr:rowOff>
    </xdr:to>
    <xdr:sp macro="" textlink="">
      <xdr:nvSpPr>
        <xdr:cNvPr id="313" name="円/楕円 312"/>
        <xdr:cNvSpPr/>
      </xdr:nvSpPr>
      <xdr:spPr>
        <a:xfrm>
          <a:off x="9588500" y="665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59453</xdr:rowOff>
    </xdr:from>
    <xdr:ext cx="378565" cy="259045"/>
    <xdr:sp macro="" textlink="">
      <xdr:nvSpPr>
        <xdr:cNvPr id="314" name="テキスト ボックス 313"/>
        <xdr:cNvSpPr txBox="1"/>
      </xdr:nvSpPr>
      <xdr:spPr>
        <a:xfrm>
          <a:off x="9450017" y="6746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63246</xdr:rowOff>
    </xdr:from>
    <xdr:to>
      <xdr:col>12</xdr:col>
      <xdr:colOff>561975</xdr:colOff>
      <xdr:row>38</xdr:row>
      <xdr:rowOff>164846</xdr:rowOff>
    </xdr:to>
    <xdr:sp macro="" textlink="">
      <xdr:nvSpPr>
        <xdr:cNvPr id="315" name="円/楕円 314"/>
        <xdr:cNvSpPr/>
      </xdr:nvSpPr>
      <xdr:spPr>
        <a:xfrm>
          <a:off x="8699500" y="657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155973</xdr:rowOff>
    </xdr:from>
    <xdr:ext cx="378565" cy="259045"/>
    <xdr:sp macro="" textlink="">
      <xdr:nvSpPr>
        <xdr:cNvPr id="316" name="テキスト ボックス 315"/>
        <xdr:cNvSpPr txBox="1"/>
      </xdr:nvSpPr>
      <xdr:spPr>
        <a:xfrm>
          <a:off x="8561017" y="6671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79121</xdr:rowOff>
    </xdr:from>
    <xdr:to>
      <xdr:col>11</xdr:col>
      <xdr:colOff>358775</xdr:colOff>
      <xdr:row>38</xdr:row>
      <xdr:rowOff>9271</xdr:rowOff>
    </xdr:to>
    <xdr:sp macro="" textlink="">
      <xdr:nvSpPr>
        <xdr:cNvPr id="317" name="円/楕円 316"/>
        <xdr:cNvSpPr/>
      </xdr:nvSpPr>
      <xdr:spPr>
        <a:xfrm>
          <a:off x="7810500" y="642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398</xdr:rowOff>
    </xdr:from>
    <xdr:ext cx="469744" cy="259045"/>
    <xdr:sp macro="" textlink="">
      <xdr:nvSpPr>
        <xdr:cNvPr id="318" name="テキスト ボックス 317"/>
        <xdr:cNvSpPr txBox="1"/>
      </xdr:nvSpPr>
      <xdr:spPr>
        <a:xfrm>
          <a:off x="7626427" y="651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50800</xdr:rowOff>
    </xdr:from>
    <xdr:to>
      <xdr:col>10</xdr:col>
      <xdr:colOff>155575</xdr:colOff>
      <xdr:row>36</xdr:row>
      <xdr:rowOff>152400</xdr:rowOff>
    </xdr:to>
    <xdr:sp macro="" textlink="">
      <xdr:nvSpPr>
        <xdr:cNvPr id="319" name="円/楕円 318"/>
        <xdr:cNvSpPr/>
      </xdr:nvSpPr>
      <xdr:spPr>
        <a:xfrm>
          <a:off x="6921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143527</xdr:rowOff>
    </xdr:from>
    <xdr:ext cx="469744" cy="259045"/>
    <xdr:sp macro="" textlink="">
      <xdr:nvSpPr>
        <xdr:cNvPr id="320" name="テキスト ボックス 319"/>
        <xdr:cNvSpPr txBox="1"/>
      </xdr:nvSpPr>
      <xdr:spPr>
        <a:xfrm>
          <a:off x="6737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48580</xdr:rowOff>
    </xdr:from>
    <xdr:to>
      <xdr:col>15</xdr:col>
      <xdr:colOff>180975</xdr:colOff>
      <xdr:row>57</xdr:row>
      <xdr:rowOff>74421</xdr:rowOff>
    </xdr:to>
    <xdr:cxnSp macro="">
      <xdr:nvCxnSpPr>
        <xdr:cNvPr id="347" name="直線コネクタ 346"/>
        <xdr:cNvCxnSpPr/>
      </xdr:nvCxnSpPr>
      <xdr:spPr>
        <a:xfrm>
          <a:off x="9639300" y="9821230"/>
          <a:ext cx="838200" cy="2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48580</xdr:rowOff>
    </xdr:from>
    <xdr:to>
      <xdr:col>14</xdr:col>
      <xdr:colOff>28575</xdr:colOff>
      <xdr:row>57</xdr:row>
      <xdr:rowOff>54917</xdr:rowOff>
    </xdr:to>
    <xdr:cxnSp macro="">
      <xdr:nvCxnSpPr>
        <xdr:cNvPr id="350" name="直線コネクタ 349"/>
        <xdr:cNvCxnSpPr/>
      </xdr:nvCxnSpPr>
      <xdr:spPr>
        <a:xfrm flipV="1">
          <a:off x="8750300" y="9821230"/>
          <a:ext cx="889000" cy="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2" name="テキスト ボックス 351"/>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54917</xdr:rowOff>
    </xdr:from>
    <xdr:to>
      <xdr:col>12</xdr:col>
      <xdr:colOff>511175</xdr:colOff>
      <xdr:row>57</xdr:row>
      <xdr:rowOff>102219</xdr:rowOff>
    </xdr:to>
    <xdr:cxnSp macro="">
      <xdr:nvCxnSpPr>
        <xdr:cNvPr id="353" name="直線コネクタ 352"/>
        <xdr:cNvCxnSpPr/>
      </xdr:nvCxnSpPr>
      <xdr:spPr>
        <a:xfrm flipV="1">
          <a:off x="7861300" y="9827567"/>
          <a:ext cx="889000" cy="4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30740</xdr:rowOff>
    </xdr:from>
    <xdr:to>
      <xdr:col>11</xdr:col>
      <xdr:colOff>307975</xdr:colOff>
      <xdr:row>57</xdr:row>
      <xdr:rowOff>102219</xdr:rowOff>
    </xdr:to>
    <xdr:cxnSp macro="">
      <xdr:nvCxnSpPr>
        <xdr:cNvPr id="356" name="直線コネクタ 355"/>
        <xdr:cNvCxnSpPr/>
      </xdr:nvCxnSpPr>
      <xdr:spPr>
        <a:xfrm>
          <a:off x="6972300" y="9803390"/>
          <a:ext cx="889000" cy="7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139288</xdr:rowOff>
    </xdr:from>
    <xdr:ext cx="534377" cy="259045"/>
    <xdr:sp macro="" textlink="">
      <xdr:nvSpPr>
        <xdr:cNvPr id="358" name="テキスト ボックス 357"/>
        <xdr:cNvSpPr txBox="1"/>
      </xdr:nvSpPr>
      <xdr:spPr>
        <a:xfrm>
          <a:off x="7594111" y="95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23621</xdr:rowOff>
    </xdr:from>
    <xdr:to>
      <xdr:col>15</xdr:col>
      <xdr:colOff>231775</xdr:colOff>
      <xdr:row>57</xdr:row>
      <xdr:rowOff>125221</xdr:rowOff>
    </xdr:to>
    <xdr:sp macro="" textlink="">
      <xdr:nvSpPr>
        <xdr:cNvPr id="366" name="円/楕円 365"/>
        <xdr:cNvSpPr/>
      </xdr:nvSpPr>
      <xdr:spPr>
        <a:xfrm>
          <a:off x="10426700" y="979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2048</xdr:rowOff>
    </xdr:from>
    <xdr:ext cx="534377" cy="259045"/>
    <xdr:sp macro="" textlink="">
      <xdr:nvSpPr>
        <xdr:cNvPr id="367" name="農林水産業費該当値テキスト"/>
        <xdr:cNvSpPr txBox="1"/>
      </xdr:nvSpPr>
      <xdr:spPr>
        <a:xfrm>
          <a:off x="10528300" y="977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25,889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169230</xdr:rowOff>
    </xdr:from>
    <xdr:to>
      <xdr:col>14</xdr:col>
      <xdr:colOff>79375</xdr:colOff>
      <xdr:row>57</xdr:row>
      <xdr:rowOff>99380</xdr:rowOff>
    </xdr:to>
    <xdr:sp macro="" textlink="">
      <xdr:nvSpPr>
        <xdr:cNvPr id="368" name="円/楕円 367"/>
        <xdr:cNvSpPr/>
      </xdr:nvSpPr>
      <xdr:spPr>
        <a:xfrm>
          <a:off x="9588500" y="977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90507</xdr:rowOff>
    </xdr:from>
    <xdr:ext cx="534377" cy="259045"/>
    <xdr:sp macro="" textlink="">
      <xdr:nvSpPr>
        <xdr:cNvPr id="369" name="テキスト ボックス 368"/>
        <xdr:cNvSpPr txBox="1"/>
      </xdr:nvSpPr>
      <xdr:spPr>
        <a:xfrm>
          <a:off x="9372111" y="986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28,715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4117</xdr:rowOff>
    </xdr:from>
    <xdr:to>
      <xdr:col>12</xdr:col>
      <xdr:colOff>561975</xdr:colOff>
      <xdr:row>57</xdr:row>
      <xdr:rowOff>105717</xdr:rowOff>
    </xdr:to>
    <xdr:sp macro="" textlink="">
      <xdr:nvSpPr>
        <xdr:cNvPr id="370" name="円/楕円 369"/>
        <xdr:cNvSpPr/>
      </xdr:nvSpPr>
      <xdr:spPr>
        <a:xfrm>
          <a:off x="8699500" y="977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96844</xdr:rowOff>
    </xdr:from>
    <xdr:ext cx="534377" cy="259045"/>
    <xdr:sp macro="" textlink="">
      <xdr:nvSpPr>
        <xdr:cNvPr id="371" name="テキスト ボックス 370"/>
        <xdr:cNvSpPr txBox="1"/>
      </xdr:nvSpPr>
      <xdr:spPr>
        <a:xfrm>
          <a:off x="8483111" y="986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28,022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51419</xdr:rowOff>
    </xdr:from>
    <xdr:to>
      <xdr:col>11</xdr:col>
      <xdr:colOff>358775</xdr:colOff>
      <xdr:row>57</xdr:row>
      <xdr:rowOff>153019</xdr:rowOff>
    </xdr:to>
    <xdr:sp macro="" textlink="">
      <xdr:nvSpPr>
        <xdr:cNvPr id="372" name="円/楕円 371"/>
        <xdr:cNvSpPr/>
      </xdr:nvSpPr>
      <xdr:spPr>
        <a:xfrm>
          <a:off x="7810500" y="982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144146</xdr:rowOff>
    </xdr:from>
    <xdr:ext cx="534377" cy="259045"/>
    <xdr:sp macro="" textlink="">
      <xdr:nvSpPr>
        <xdr:cNvPr id="373" name="テキスト ボックス 372"/>
        <xdr:cNvSpPr txBox="1"/>
      </xdr:nvSpPr>
      <xdr:spPr>
        <a:xfrm>
          <a:off x="7594111" y="991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151390</xdr:rowOff>
    </xdr:from>
    <xdr:to>
      <xdr:col>10</xdr:col>
      <xdr:colOff>155575</xdr:colOff>
      <xdr:row>57</xdr:row>
      <xdr:rowOff>81540</xdr:rowOff>
    </xdr:to>
    <xdr:sp macro="" textlink="">
      <xdr:nvSpPr>
        <xdr:cNvPr id="374" name="円/楕円 373"/>
        <xdr:cNvSpPr/>
      </xdr:nvSpPr>
      <xdr:spPr>
        <a:xfrm>
          <a:off x="6921500" y="975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98067</xdr:rowOff>
    </xdr:from>
    <xdr:ext cx="534377" cy="259045"/>
    <xdr:sp macro="" textlink="">
      <xdr:nvSpPr>
        <xdr:cNvPr id="375" name="テキスト ボックス 374"/>
        <xdr:cNvSpPr txBox="1"/>
      </xdr:nvSpPr>
      <xdr:spPr>
        <a:xfrm>
          <a:off x="6705111" y="95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155017</xdr:rowOff>
    </xdr:from>
    <xdr:to>
      <xdr:col>15</xdr:col>
      <xdr:colOff>180975</xdr:colOff>
      <xdr:row>78</xdr:row>
      <xdr:rowOff>155163</xdr:rowOff>
    </xdr:to>
    <xdr:cxnSp macro="">
      <xdr:nvCxnSpPr>
        <xdr:cNvPr id="406" name="直線コネクタ 405"/>
        <xdr:cNvCxnSpPr/>
      </xdr:nvCxnSpPr>
      <xdr:spPr>
        <a:xfrm flipV="1">
          <a:off x="9639300" y="13528117"/>
          <a:ext cx="8382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76411</xdr:rowOff>
    </xdr:from>
    <xdr:to>
      <xdr:col>14</xdr:col>
      <xdr:colOff>28575</xdr:colOff>
      <xdr:row>78</xdr:row>
      <xdr:rowOff>155163</xdr:rowOff>
    </xdr:to>
    <xdr:cxnSp macro="">
      <xdr:nvCxnSpPr>
        <xdr:cNvPr id="409" name="直線コネクタ 408"/>
        <xdr:cNvCxnSpPr/>
      </xdr:nvCxnSpPr>
      <xdr:spPr>
        <a:xfrm>
          <a:off x="8750300" y="13278061"/>
          <a:ext cx="889000" cy="25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76411</xdr:rowOff>
    </xdr:from>
    <xdr:to>
      <xdr:col>12</xdr:col>
      <xdr:colOff>511175</xdr:colOff>
      <xdr:row>77</xdr:row>
      <xdr:rowOff>134883</xdr:rowOff>
    </xdr:to>
    <xdr:cxnSp macro="">
      <xdr:nvCxnSpPr>
        <xdr:cNvPr id="412" name="直線コネクタ 411"/>
        <xdr:cNvCxnSpPr/>
      </xdr:nvCxnSpPr>
      <xdr:spPr>
        <a:xfrm flipV="1">
          <a:off x="7861300" y="13278061"/>
          <a:ext cx="889000" cy="5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76063</xdr:rowOff>
    </xdr:from>
    <xdr:ext cx="534377" cy="259045"/>
    <xdr:sp macro="" textlink="">
      <xdr:nvSpPr>
        <xdr:cNvPr id="414" name="テキスト ボックス 413"/>
        <xdr:cNvSpPr txBox="1"/>
      </xdr:nvSpPr>
      <xdr:spPr>
        <a:xfrm>
          <a:off x="8483111" y="13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134883</xdr:rowOff>
    </xdr:from>
    <xdr:to>
      <xdr:col>11</xdr:col>
      <xdr:colOff>307975</xdr:colOff>
      <xdr:row>78</xdr:row>
      <xdr:rowOff>119991</xdr:rowOff>
    </xdr:to>
    <xdr:cxnSp macro="">
      <xdr:nvCxnSpPr>
        <xdr:cNvPr id="415" name="直線コネクタ 414"/>
        <xdr:cNvCxnSpPr/>
      </xdr:nvCxnSpPr>
      <xdr:spPr>
        <a:xfrm flipV="1">
          <a:off x="6972300" y="13336533"/>
          <a:ext cx="889000" cy="15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94204</xdr:rowOff>
    </xdr:from>
    <xdr:ext cx="534377" cy="259045"/>
    <xdr:sp macro="" textlink="">
      <xdr:nvSpPr>
        <xdr:cNvPr id="417" name="テキスト ボックス 416"/>
        <xdr:cNvSpPr txBox="1"/>
      </xdr:nvSpPr>
      <xdr:spPr>
        <a:xfrm>
          <a:off x="7594111" y="1346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104217</xdr:rowOff>
    </xdr:from>
    <xdr:to>
      <xdr:col>15</xdr:col>
      <xdr:colOff>231775</xdr:colOff>
      <xdr:row>79</xdr:row>
      <xdr:rowOff>34367</xdr:rowOff>
    </xdr:to>
    <xdr:sp macro="" textlink="">
      <xdr:nvSpPr>
        <xdr:cNvPr id="425" name="円/楕円 424"/>
        <xdr:cNvSpPr/>
      </xdr:nvSpPr>
      <xdr:spPr>
        <a:xfrm>
          <a:off x="10426700" y="1347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19144</xdr:rowOff>
    </xdr:from>
    <xdr:ext cx="469744" cy="259045"/>
    <xdr:sp macro="" textlink="">
      <xdr:nvSpPr>
        <xdr:cNvPr id="426" name="商工費該当値テキスト"/>
        <xdr:cNvSpPr txBox="1"/>
      </xdr:nvSpPr>
      <xdr:spPr>
        <a:xfrm>
          <a:off x="10528300" y="1339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104363</xdr:rowOff>
    </xdr:from>
    <xdr:to>
      <xdr:col>14</xdr:col>
      <xdr:colOff>79375</xdr:colOff>
      <xdr:row>79</xdr:row>
      <xdr:rowOff>34513</xdr:rowOff>
    </xdr:to>
    <xdr:sp macro="" textlink="">
      <xdr:nvSpPr>
        <xdr:cNvPr id="427" name="円/楕円 426"/>
        <xdr:cNvSpPr/>
      </xdr:nvSpPr>
      <xdr:spPr>
        <a:xfrm>
          <a:off x="9588500" y="1347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25640</xdr:rowOff>
    </xdr:from>
    <xdr:ext cx="469744" cy="259045"/>
    <xdr:sp macro="" textlink="">
      <xdr:nvSpPr>
        <xdr:cNvPr id="428" name="テキスト ボックス 427"/>
        <xdr:cNvSpPr txBox="1"/>
      </xdr:nvSpPr>
      <xdr:spPr>
        <a:xfrm>
          <a:off x="9404427" y="1357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25611</xdr:rowOff>
    </xdr:from>
    <xdr:to>
      <xdr:col>12</xdr:col>
      <xdr:colOff>561975</xdr:colOff>
      <xdr:row>77</xdr:row>
      <xdr:rowOff>127211</xdr:rowOff>
    </xdr:to>
    <xdr:sp macro="" textlink="">
      <xdr:nvSpPr>
        <xdr:cNvPr id="429" name="円/楕円 428"/>
        <xdr:cNvSpPr/>
      </xdr:nvSpPr>
      <xdr:spPr>
        <a:xfrm>
          <a:off x="8699500" y="1322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143738</xdr:rowOff>
    </xdr:from>
    <xdr:ext cx="534377" cy="259045"/>
    <xdr:sp macro="" textlink="">
      <xdr:nvSpPr>
        <xdr:cNvPr id="430" name="テキスト ボックス 429"/>
        <xdr:cNvSpPr txBox="1"/>
      </xdr:nvSpPr>
      <xdr:spPr>
        <a:xfrm>
          <a:off x="8483111" y="1300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22,376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84083</xdr:rowOff>
    </xdr:from>
    <xdr:to>
      <xdr:col>11</xdr:col>
      <xdr:colOff>358775</xdr:colOff>
      <xdr:row>78</xdr:row>
      <xdr:rowOff>14233</xdr:rowOff>
    </xdr:to>
    <xdr:sp macro="" textlink="">
      <xdr:nvSpPr>
        <xdr:cNvPr id="431" name="円/楕円 430"/>
        <xdr:cNvSpPr/>
      </xdr:nvSpPr>
      <xdr:spPr>
        <a:xfrm>
          <a:off x="7810500" y="1328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30760</xdr:rowOff>
    </xdr:from>
    <xdr:ext cx="534377" cy="259045"/>
    <xdr:sp macro="" textlink="">
      <xdr:nvSpPr>
        <xdr:cNvPr id="432" name="テキスト ボックス 431"/>
        <xdr:cNvSpPr txBox="1"/>
      </xdr:nvSpPr>
      <xdr:spPr>
        <a:xfrm>
          <a:off x="7594111" y="1306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69191</xdr:rowOff>
    </xdr:from>
    <xdr:to>
      <xdr:col>10</xdr:col>
      <xdr:colOff>155575</xdr:colOff>
      <xdr:row>78</xdr:row>
      <xdr:rowOff>170791</xdr:rowOff>
    </xdr:to>
    <xdr:sp macro="" textlink="">
      <xdr:nvSpPr>
        <xdr:cNvPr id="433" name="円/楕円 432"/>
        <xdr:cNvSpPr/>
      </xdr:nvSpPr>
      <xdr:spPr>
        <a:xfrm>
          <a:off x="6921500" y="1344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161918</xdr:rowOff>
    </xdr:from>
    <xdr:ext cx="469744" cy="259045"/>
    <xdr:sp macro="" textlink="">
      <xdr:nvSpPr>
        <xdr:cNvPr id="434" name="テキスト ボックス 433"/>
        <xdr:cNvSpPr txBox="1"/>
      </xdr:nvSpPr>
      <xdr:spPr>
        <a:xfrm>
          <a:off x="6737427" y="1353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105555</xdr:rowOff>
    </xdr:from>
    <xdr:to>
      <xdr:col>15</xdr:col>
      <xdr:colOff>180975</xdr:colOff>
      <xdr:row>98</xdr:row>
      <xdr:rowOff>110389</xdr:rowOff>
    </xdr:to>
    <xdr:cxnSp macro="">
      <xdr:nvCxnSpPr>
        <xdr:cNvPr id="461" name="直線コネクタ 460"/>
        <xdr:cNvCxnSpPr/>
      </xdr:nvCxnSpPr>
      <xdr:spPr>
        <a:xfrm flipV="1">
          <a:off x="9639300" y="16907655"/>
          <a:ext cx="838200" cy="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104471</xdr:rowOff>
    </xdr:from>
    <xdr:to>
      <xdr:col>14</xdr:col>
      <xdr:colOff>28575</xdr:colOff>
      <xdr:row>98</xdr:row>
      <xdr:rowOff>110389</xdr:rowOff>
    </xdr:to>
    <xdr:cxnSp macro="">
      <xdr:nvCxnSpPr>
        <xdr:cNvPr id="464" name="直線コネクタ 463"/>
        <xdr:cNvCxnSpPr/>
      </xdr:nvCxnSpPr>
      <xdr:spPr>
        <a:xfrm>
          <a:off x="8750300" y="16906571"/>
          <a:ext cx="889000" cy="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104471</xdr:rowOff>
    </xdr:from>
    <xdr:to>
      <xdr:col>12</xdr:col>
      <xdr:colOff>511175</xdr:colOff>
      <xdr:row>98</xdr:row>
      <xdr:rowOff>112182</xdr:rowOff>
    </xdr:to>
    <xdr:cxnSp macro="">
      <xdr:nvCxnSpPr>
        <xdr:cNvPr id="467" name="直線コネクタ 466"/>
        <xdr:cNvCxnSpPr/>
      </xdr:nvCxnSpPr>
      <xdr:spPr>
        <a:xfrm flipV="1">
          <a:off x="7861300" y="16906571"/>
          <a:ext cx="889000" cy="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110981</xdr:rowOff>
    </xdr:from>
    <xdr:to>
      <xdr:col>11</xdr:col>
      <xdr:colOff>307975</xdr:colOff>
      <xdr:row>98</xdr:row>
      <xdr:rowOff>112182</xdr:rowOff>
    </xdr:to>
    <xdr:cxnSp macro="">
      <xdr:nvCxnSpPr>
        <xdr:cNvPr id="470" name="直線コネクタ 469"/>
        <xdr:cNvCxnSpPr/>
      </xdr:nvCxnSpPr>
      <xdr:spPr>
        <a:xfrm>
          <a:off x="6972300" y="16913081"/>
          <a:ext cx="889000" cy="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54755</xdr:rowOff>
    </xdr:from>
    <xdr:to>
      <xdr:col>15</xdr:col>
      <xdr:colOff>231775</xdr:colOff>
      <xdr:row>98</xdr:row>
      <xdr:rowOff>156355</xdr:rowOff>
    </xdr:to>
    <xdr:sp macro="" textlink="">
      <xdr:nvSpPr>
        <xdr:cNvPr id="480" name="円/楕円 479"/>
        <xdr:cNvSpPr/>
      </xdr:nvSpPr>
      <xdr:spPr>
        <a:xfrm>
          <a:off x="10426700" y="1685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19824</xdr:rowOff>
    </xdr:from>
    <xdr:ext cx="534377" cy="259045"/>
    <xdr:sp macro="" textlink="">
      <xdr:nvSpPr>
        <xdr:cNvPr id="481" name="土木費該当値テキスト"/>
        <xdr:cNvSpPr txBox="1"/>
      </xdr:nvSpPr>
      <xdr:spPr>
        <a:xfrm>
          <a:off x="10528300" y="1682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37,341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59589</xdr:rowOff>
    </xdr:from>
    <xdr:to>
      <xdr:col>14</xdr:col>
      <xdr:colOff>79375</xdr:colOff>
      <xdr:row>98</xdr:row>
      <xdr:rowOff>161189</xdr:rowOff>
    </xdr:to>
    <xdr:sp macro="" textlink="">
      <xdr:nvSpPr>
        <xdr:cNvPr id="482" name="円/楕円 481"/>
        <xdr:cNvSpPr/>
      </xdr:nvSpPr>
      <xdr:spPr>
        <a:xfrm>
          <a:off x="9588500" y="1686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152316</xdr:rowOff>
    </xdr:from>
    <xdr:ext cx="534377" cy="259045"/>
    <xdr:sp macro="" textlink="">
      <xdr:nvSpPr>
        <xdr:cNvPr id="483" name="テキスト ボックス 482"/>
        <xdr:cNvSpPr txBox="1"/>
      </xdr:nvSpPr>
      <xdr:spPr>
        <a:xfrm>
          <a:off x="9372111" y="1695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53671</xdr:rowOff>
    </xdr:from>
    <xdr:to>
      <xdr:col>12</xdr:col>
      <xdr:colOff>561975</xdr:colOff>
      <xdr:row>98</xdr:row>
      <xdr:rowOff>155271</xdr:rowOff>
    </xdr:to>
    <xdr:sp macro="" textlink="">
      <xdr:nvSpPr>
        <xdr:cNvPr id="484" name="円/楕円 483"/>
        <xdr:cNvSpPr/>
      </xdr:nvSpPr>
      <xdr:spPr>
        <a:xfrm>
          <a:off x="8699500" y="1685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146398</xdr:rowOff>
    </xdr:from>
    <xdr:ext cx="534377" cy="259045"/>
    <xdr:sp macro="" textlink="">
      <xdr:nvSpPr>
        <xdr:cNvPr id="485" name="テキスト ボックス 484"/>
        <xdr:cNvSpPr txBox="1"/>
      </xdr:nvSpPr>
      <xdr:spPr>
        <a:xfrm>
          <a:off x="8483111" y="1694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38,527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61382</xdr:rowOff>
    </xdr:from>
    <xdr:to>
      <xdr:col>11</xdr:col>
      <xdr:colOff>358775</xdr:colOff>
      <xdr:row>98</xdr:row>
      <xdr:rowOff>162982</xdr:rowOff>
    </xdr:to>
    <xdr:sp macro="" textlink="">
      <xdr:nvSpPr>
        <xdr:cNvPr id="486" name="円/楕円 485"/>
        <xdr:cNvSpPr/>
      </xdr:nvSpPr>
      <xdr:spPr>
        <a:xfrm>
          <a:off x="7810500" y="1686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154109</xdr:rowOff>
    </xdr:from>
    <xdr:ext cx="534377" cy="259045"/>
    <xdr:sp macro="" textlink="">
      <xdr:nvSpPr>
        <xdr:cNvPr id="487" name="テキスト ボックス 486"/>
        <xdr:cNvSpPr txBox="1"/>
      </xdr:nvSpPr>
      <xdr:spPr>
        <a:xfrm>
          <a:off x="7594111" y="1695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30,094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60181</xdr:rowOff>
    </xdr:from>
    <xdr:to>
      <xdr:col>10</xdr:col>
      <xdr:colOff>155575</xdr:colOff>
      <xdr:row>98</xdr:row>
      <xdr:rowOff>161781</xdr:rowOff>
    </xdr:to>
    <xdr:sp macro="" textlink="">
      <xdr:nvSpPr>
        <xdr:cNvPr id="488" name="円/楕円 487"/>
        <xdr:cNvSpPr/>
      </xdr:nvSpPr>
      <xdr:spPr>
        <a:xfrm>
          <a:off x="6921500" y="1686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152908</xdr:rowOff>
    </xdr:from>
    <xdr:ext cx="534377" cy="259045"/>
    <xdr:sp macro="" textlink="">
      <xdr:nvSpPr>
        <xdr:cNvPr id="489" name="テキスト ボックス 488"/>
        <xdr:cNvSpPr txBox="1"/>
      </xdr:nvSpPr>
      <xdr:spPr>
        <a:xfrm>
          <a:off x="6705111" y="1695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37042</xdr:rowOff>
    </xdr:from>
    <xdr:to>
      <xdr:col>23</xdr:col>
      <xdr:colOff>517525</xdr:colOff>
      <xdr:row>32</xdr:row>
      <xdr:rowOff>131340</xdr:rowOff>
    </xdr:to>
    <xdr:cxnSp macro="">
      <xdr:nvCxnSpPr>
        <xdr:cNvPr id="520" name="直線コネクタ 519"/>
        <xdr:cNvCxnSpPr/>
      </xdr:nvCxnSpPr>
      <xdr:spPr>
        <a:xfrm>
          <a:off x="15481300" y="5351992"/>
          <a:ext cx="838200" cy="26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139793</xdr:rowOff>
    </xdr:from>
    <xdr:ext cx="534377" cy="259045"/>
    <xdr:sp macro="" textlink="">
      <xdr:nvSpPr>
        <xdr:cNvPr id="521" name="消防費平均値テキスト"/>
        <xdr:cNvSpPr txBox="1"/>
      </xdr:nvSpPr>
      <xdr:spPr>
        <a:xfrm>
          <a:off x="16370300" y="631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37042</xdr:rowOff>
    </xdr:from>
    <xdr:to>
      <xdr:col>22</xdr:col>
      <xdr:colOff>365125</xdr:colOff>
      <xdr:row>36</xdr:row>
      <xdr:rowOff>62547</xdr:rowOff>
    </xdr:to>
    <xdr:cxnSp macro="">
      <xdr:nvCxnSpPr>
        <xdr:cNvPr id="523" name="直線コネクタ 522"/>
        <xdr:cNvCxnSpPr/>
      </xdr:nvCxnSpPr>
      <xdr:spPr>
        <a:xfrm flipV="1">
          <a:off x="14592300" y="5351992"/>
          <a:ext cx="889000" cy="88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46921</xdr:rowOff>
    </xdr:from>
    <xdr:to>
      <xdr:col>21</xdr:col>
      <xdr:colOff>161925</xdr:colOff>
      <xdr:row>36</xdr:row>
      <xdr:rowOff>62547</xdr:rowOff>
    </xdr:to>
    <xdr:cxnSp macro="">
      <xdr:nvCxnSpPr>
        <xdr:cNvPr id="526" name="直線コネクタ 525"/>
        <xdr:cNvCxnSpPr/>
      </xdr:nvCxnSpPr>
      <xdr:spPr>
        <a:xfrm>
          <a:off x="13703300" y="6219121"/>
          <a:ext cx="889000" cy="1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8" name="テキスト ボックス 527"/>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2034</xdr:rowOff>
    </xdr:from>
    <xdr:to>
      <xdr:col>19</xdr:col>
      <xdr:colOff>644525</xdr:colOff>
      <xdr:row>36</xdr:row>
      <xdr:rowOff>46921</xdr:rowOff>
    </xdr:to>
    <xdr:cxnSp macro="">
      <xdr:nvCxnSpPr>
        <xdr:cNvPr id="529" name="直線コネクタ 528"/>
        <xdr:cNvCxnSpPr/>
      </xdr:nvCxnSpPr>
      <xdr:spPr>
        <a:xfrm>
          <a:off x="12814300" y="6174234"/>
          <a:ext cx="889000" cy="4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33" name="テキスト ボックス 532"/>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80540</xdr:rowOff>
    </xdr:from>
    <xdr:to>
      <xdr:col>23</xdr:col>
      <xdr:colOff>568325</xdr:colOff>
      <xdr:row>33</xdr:row>
      <xdr:rowOff>10690</xdr:rowOff>
    </xdr:to>
    <xdr:sp macro="" textlink="">
      <xdr:nvSpPr>
        <xdr:cNvPr id="539" name="円/楕円 538"/>
        <xdr:cNvSpPr/>
      </xdr:nvSpPr>
      <xdr:spPr>
        <a:xfrm>
          <a:off x="16268700" y="556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103417</xdr:rowOff>
    </xdr:from>
    <xdr:ext cx="534377" cy="259045"/>
    <xdr:sp macro="" textlink="">
      <xdr:nvSpPr>
        <xdr:cNvPr id="540" name="消防費該当値テキスト"/>
        <xdr:cNvSpPr txBox="1"/>
      </xdr:nvSpPr>
      <xdr:spPr>
        <a:xfrm>
          <a:off x="16370300" y="541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71,512</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157692</xdr:rowOff>
    </xdr:from>
    <xdr:to>
      <xdr:col>22</xdr:col>
      <xdr:colOff>415925</xdr:colOff>
      <xdr:row>31</xdr:row>
      <xdr:rowOff>87842</xdr:rowOff>
    </xdr:to>
    <xdr:sp macro="" textlink="">
      <xdr:nvSpPr>
        <xdr:cNvPr id="541" name="円/楕円 540"/>
        <xdr:cNvSpPr/>
      </xdr:nvSpPr>
      <xdr:spPr>
        <a:xfrm>
          <a:off x="15430500" y="530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29</xdr:row>
      <xdr:rowOff>104369</xdr:rowOff>
    </xdr:from>
    <xdr:ext cx="534377" cy="259045"/>
    <xdr:sp macro="" textlink="">
      <xdr:nvSpPr>
        <xdr:cNvPr id="542" name="テキスト ボックス 541"/>
        <xdr:cNvSpPr txBox="1"/>
      </xdr:nvSpPr>
      <xdr:spPr>
        <a:xfrm>
          <a:off x="15214111" y="507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87,787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11747</xdr:rowOff>
    </xdr:from>
    <xdr:to>
      <xdr:col>21</xdr:col>
      <xdr:colOff>212725</xdr:colOff>
      <xdr:row>36</xdr:row>
      <xdr:rowOff>113347</xdr:rowOff>
    </xdr:to>
    <xdr:sp macro="" textlink="">
      <xdr:nvSpPr>
        <xdr:cNvPr id="543" name="円/楕円 542"/>
        <xdr:cNvSpPr/>
      </xdr:nvSpPr>
      <xdr:spPr>
        <a:xfrm>
          <a:off x="14541500" y="618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129874</xdr:rowOff>
    </xdr:from>
    <xdr:ext cx="534377" cy="259045"/>
    <xdr:sp macro="" textlink="">
      <xdr:nvSpPr>
        <xdr:cNvPr id="544" name="テキスト ボックス 543"/>
        <xdr:cNvSpPr txBox="1"/>
      </xdr:nvSpPr>
      <xdr:spPr>
        <a:xfrm>
          <a:off x="14325111" y="595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33,725</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167571</xdr:rowOff>
    </xdr:from>
    <xdr:to>
      <xdr:col>20</xdr:col>
      <xdr:colOff>9525</xdr:colOff>
      <xdr:row>36</xdr:row>
      <xdr:rowOff>97721</xdr:rowOff>
    </xdr:to>
    <xdr:sp macro="" textlink="">
      <xdr:nvSpPr>
        <xdr:cNvPr id="545" name="円/楕円 544"/>
        <xdr:cNvSpPr/>
      </xdr:nvSpPr>
      <xdr:spPr>
        <a:xfrm>
          <a:off x="13652500" y="616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114248</xdr:rowOff>
    </xdr:from>
    <xdr:ext cx="534377" cy="259045"/>
    <xdr:sp macro="" textlink="">
      <xdr:nvSpPr>
        <xdr:cNvPr id="546" name="テキスト ボックス 545"/>
        <xdr:cNvSpPr txBox="1"/>
      </xdr:nvSpPr>
      <xdr:spPr>
        <a:xfrm>
          <a:off x="13436111" y="594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34,682</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122684</xdr:rowOff>
    </xdr:from>
    <xdr:to>
      <xdr:col>18</xdr:col>
      <xdr:colOff>492125</xdr:colOff>
      <xdr:row>36</xdr:row>
      <xdr:rowOff>52834</xdr:rowOff>
    </xdr:to>
    <xdr:sp macro="" textlink="">
      <xdr:nvSpPr>
        <xdr:cNvPr id="547" name="円/楕円 546"/>
        <xdr:cNvSpPr/>
      </xdr:nvSpPr>
      <xdr:spPr>
        <a:xfrm>
          <a:off x="12763500" y="612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69361</xdr:rowOff>
    </xdr:from>
    <xdr:ext cx="534377" cy="259045"/>
    <xdr:sp macro="" textlink="">
      <xdr:nvSpPr>
        <xdr:cNvPr id="548" name="テキスト ボックス 547"/>
        <xdr:cNvSpPr txBox="1"/>
      </xdr:nvSpPr>
      <xdr:spPr>
        <a:xfrm>
          <a:off x="12547111" y="589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47234</xdr:rowOff>
    </xdr:from>
    <xdr:to>
      <xdr:col>23</xdr:col>
      <xdr:colOff>517525</xdr:colOff>
      <xdr:row>57</xdr:row>
      <xdr:rowOff>84529</xdr:rowOff>
    </xdr:to>
    <xdr:cxnSp macro="">
      <xdr:nvCxnSpPr>
        <xdr:cNvPr id="579" name="直線コネクタ 578"/>
        <xdr:cNvCxnSpPr/>
      </xdr:nvCxnSpPr>
      <xdr:spPr>
        <a:xfrm>
          <a:off x="15481300" y="9476984"/>
          <a:ext cx="838200" cy="38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47234</xdr:rowOff>
    </xdr:from>
    <xdr:to>
      <xdr:col>22</xdr:col>
      <xdr:colOff>365125</xdr:colOff>
      <xdr:row>57</xdr:row>
      <xdr:rowOff>43407</xdr:rowOff>
    </xdr:to>
    <xdr:cxnSp macro="">
      <xdr:nvCxnSpPr>
        <xdr:cNvPr id="582" name="直線コネクタ 581"/>
        <xdr:cNvCxnSpPr/>
      </xdr:nvCxnSpPr>
      <xdr:spPr>
        <a:xfrm flipV="1">
          <a:off x="14592300" y="9476984"/>
          <a:ext cx="889000" cy="33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87091</xdr:rowOff>
    </xdr:from>
    <xdr:ext cx="534377" cy="259045"/>
    <xdr:sp macro="" textlink="">
      <xdr:nvSpPr>
        <xdr:cNvPr id="584" name="テキスト ボックス 583"/>
        <xdr:cNvSpPr txBox="1"/>
      </xdr:nvSpPr>
      <xdr:spPr>
        <a:xfrm>
          <a:off x="15214111" y="985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43407</xdr:rowOff>
    </xdr:from>
    <xdr:to>
      <xdr:col>21</xdr:col>
      <xdr:colOff>161925</xdr:colOff>
      <xdr:row>57</xdr:row>
      <xdr:rowOff>122568</xdr:rowOff>
    </xdr:to>
    <xdr:cxnSp macro="">
      <xdr:nvCxnSpPr>
        <xdr:cNvPr id="585" name="直線コネクタ 584"/>
        <xdr:cNvCxnSpPr/>
      </xdr:nvCxnSpPr>
      <xdr:spPr>
        <a:xfrm flipV="1">
          <a:off x="13703300" y="9816057"/>
          <a:ext cx="889000" cy="7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121806</xdr:rowOff>
    </xdr:from>
    <xdr:ext cx="534377" cy="259045"/>
    <xdr:sp macro="" textlink="">
      <xdr:nvSpPr>
        <xdr:cNvPr id="587" name="テキスト ボックス 586"/>
        <xdr:cNvSpPr txBox="1"/>
      </xdr:nvSpPr>
      <xdr:spPr>
        <a:xfrm>
          <a:off x="14325111" y="989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118453</xdr:rowOff>
    </xdr:from>
    <xdr:to>
      <xdr:col>19</xdr:col>
      <xdr:colOff>644525</xdr:colOff>
      <xdr:row>57</xdr:row>
      <xdr:rowOff>122568</xdr:rowOff>
    </xdr:to>
    <xdr:cxnSp macro="">
      <xdr:nvCxnSpPr>
        <xdr:cNvPr id="588" name="直線コネクタ 587"/>
        <xdr:cNvCxnSpPr/>
      </xdr:nvCxnSpPr>
      <xdr:spPr>
        <a:xfrm>
          <a:off x="12814300" y="9891103"/>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33729</xdr:rowOff>
    </xdr:from>
    <xdr:to>
      <xdr:col>23</xdr:col>
      <xdr:colOff>568325</xdr:colOff>
      <xdr:row>57</xdr:row>
      <xdr:rowOff>135329</xdr:rowOff>
    </xdr:to>
    <xdr:sp macro="" textlink="">
      <xdr:nvSpPr>
        <xdr:cNvPr id="598" name="円/楕円 597"/>
        <xdr:cNvSpPr/>
      </xdr:nvSpPr>
      <xdr:spPr>
        <a:xfrm>
          <a:off x="16268700" y="980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12156</xdr:rowOff>
    </xdr:from>
    <xdr:ext cx="534377" cy="259045"/>
    <xdr:sp macro="" textlink="">
      <xdr:nvSpPr>
        <xdr:cNvPr id="599" name="教育費該当値テキスト"/>
        <xdr:cNvSpPr txBox="1"/>
      </xdr:nvSpPr>
      <xdr:spPr>
        <a:xfrm>
          <a:off x="16370300" y="978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54,697</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167884</xdr:rowOff>
    </xdr:from>
    <xdr:to>
      <xdr:col>22</xdr:col>
      <xdr:colOff>415925</xdr:colOff>
      <xdr:row>55</xdr:row>
      <xdr:rowOff>98034</xdr:rowOff>
    </xdr:to>
    <xdr:sp macro="" textlink="">
      <xdr:nvSpPr>
        <xdr:cNvPr id="600" name="円/楕円 599"/>
        <xdr:cNvSpPr/>
      </xdr:nvSpPr>
      <xdr:spPr>
        <a:xfrm>
          <a:off x="15430500" y="942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53</xdr:row>
      <xdr:rowOff>114561</xdr:rowOff>
    </xdr:from>
    <xdr:ext cx="599010" cy="259045"/>
    <xdr:sp macro="" textlink="">
      <xdr:nvSpPr>
        <xdr:cNvPr id="601" name="テキスト ボックス 600"/>
        <xdr:cNvSpPr txBox="1"/>
      </xdr:nvSpPr>
      <xdr:spPr>
        <a:xfrm>
          <a:off x="15181794" y="920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112,907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164057</xdr:rowOff>
    </xdr:from>
    <xdr:to>
      <xdr:col>21</xdr:col>
      <xdr:colOff>212725</xdr:colOff>
      <xdr:row>57</xdr:row>
      <xdr:rowOff>94207</xdr:rowOff>
    </xdr:to>
    <xdr:sp macro="" textlink="">
      <xdr:nvSpPr>
        <xdr:cNvPr id="602" name="円/楕円 601"/>
        <xdr:cNvSpPr/>
      </xdr:nvSpPr>
      <xdr:spPr>
        <a:xfrm>
          <a:off x="14541500" y="97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110734</xdr:rowOff>
    </xdr:from>
    <xdr:ext cx="534377" cy="259045"/>
    <xdr:sp macro="" textlink="">
      <xdr:nvSpPr>
        <xdr:cNvPr id="603" name="テキスト ボックス 602"/>
        <xdr:cNvSpPr txBox="1"/>
      </xdr:nvSpPr>
      <xdr:spPr>
        <a:xfrm>
          <a:off x="14325111" y="954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60,993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71768</xdr:rowOff>
    </xdr:from>
    <xdr:to>
      <xdr:col>20</xdr:col>
      <xdr:colOff>9525</xdr:colOff>
      <xdr:row>58</xdr:row>
      <xdr:rowOff>1918</xdr:rowOff>
    </xdr:to>
    <xdr:sp macro="" textlink="">
      <xdr:nvSpPr>
        <xdr:cNvPr id="604" name="円/楕円 603"/>
        <xdr:cNvSpPr/>
      </xdr:nvSpPr>
      <xdr:spPr>
        <a:xfrm>
          <a:off x="13652500" y="984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164495</xdr:rowOff>
    </xdr:from>
    <xdr:ext cx="534377" cy="259045"/>
    <xdr:sp macro="" textlink="">
      <xdr:nvSpPr>
        <xdr:cNvPr id="605" name="テキスト ボックス 604"/>
        <xdr:cNvSpPr txBox="1"/>
      </xdr:nvSpPr>
      <xdr:spPr>
        <a:xfrm>
          <a:off x="13436111" y="993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48,873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67653</xdr:rowOff>
    </xdr:from>
    <xdr:to>
      <xdr:col>18</xdr:col>
      <xdr:colOff>492125</xdr:colOff>
      <xdr:row>57</xdr:row>
      <xdr:rowOff>169253</xdr:rowOff>
    </xdr:to>
    <xdr:sp macro="" textlink="">
      <xdr:nvSpPr>
        <xdr:cNvPr id="606" name="円/楕円 605"/>
        <xdr:cNvSpPr/>
      </xdr:nvSpPr>
      <xdr:spPr>
        <a:xfrm>
          <a:off x="12763500" y="984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160380</xdr:rowOff>
    </xdr:from>
    <xdr:ext cx="534377" cy="259045"/>
    <xdr:sp macro="" textlink="">
      <xdr:nvSpPr>
        <xdr:cNvPr id="607" name="テキスト ボックス 606"/>
        <xdr:cNvSpPr txBox="1"/>
      </xdr:nvSpPr>
      <xdr:spPr>
        <a:xfrm>
          <a:off x="12547111" y="993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49,503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84553</xdr:rowOff>
    </xdr:from>
    <xdr:to>
      <xdr:col>23</xdr:col>
      <xdr:colOff>517525</xdr:colOff>
      <xdr:row>78</xdr:row>
      <xdr:rowOff>121352</xdr:rowOff>
    </xdr:to>
    <xdr:cxnSp macro="">
      <xdr:nvCxnSpPr>
        <xdr:cNvPr id="634" name="直線コネクタ 633"/>
        <xdr:cNvCxnSpPr/>
      </xdr:nvCxnSpPr>
      <xdr:spPr>
        <a:xfrm flipV="1">
          <a:off x="15481300" y="13457653"/>
          <a:ext cx="838200" cy="3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44618</xdr:rowOff>
    </xdr:from>
    <xdr:ext cx="469744" cy="259045"/>
    <xdr:sp macro="" textlink="">
      <xdr:nvSpPr>
        <xdr:cNvPr id="635" name="災害復旧費平均値テキスト"/>
        <xdr:cNvSpPr txBox="1"/>
      </xdr:nvSpPr>
      <xdr:spPr>
        <a:xfrm>
          <a:off x="16370300" y="13417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121352</xdr:rowOff>
    </xdr:from>
    <xdr:to>
      <xdr:col>22</xdr:col>
      <xdr:colOff>365125</xdr:colOff>
      <xdr:row>78</xdr:row>
      <xdr:rowOff>138063</xdr:rowOff>
    </xdr:to>
    <xdr:cxnSp macro="">
      <xdr:nvCxnSpPr>
        <xdr:cNvPr id="637" name="直線コネクタ 636"/>
        <xdr:cNvCxnSpPr/>
      </xdr:nvCxnSpPr>
      <xdr:spPr>
        <a:xfrm flipV="1">
          <a:off x="14592300" y="13494452"/>
          <a:ext cx="889000" cy="1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138063</xdr:rowOff>
    </xdr:from>
    <xdr:to>
      <xdr:col>21</xdr:col>
      <xdr:colOff>161925</xdr:colOff>
      <xdr:row>78</xdr:row>
      <xdr:rowOff>139010</xdr:rowOff>
    </xdr:to>
    <xdr:cxnSp macro="">
      <xdr:nvCxnSpPr>
        <xdr:cNvPr id="640" name="直線コネクタ 639"/>
        <xdr:cNvCxnSpPr/>
      </xdr:nvCxnSpPr>
      <xdr:spPr>
        <a:xfrm flipV="1">
          <a:off x="13703300" y="13511163"/>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139010</xdr:rowOff>
    </xdr:from>
    <xdr:to>
      <xdr:col>19</xdr:col>
      <xdr:colOff>644525</xdr:colOff>
      <xdr:row>78</xdr:row>
      <xdr:rowOff>139700</xdr:rowOff>
    </xdr:to>
    <xdr:cxnSp macro="">
      <xdr:nvCxnSpPr>
        <xdr:cNvPr id="643" name="直線コネクタ 642"/>
        <xdr:cNvCxnSpPr/>
      </xdr:nvCxnSpPr>
      <xdr:spPr>
        <a:xfrm flipV="1">
          <a:off x="12814300" y="13512110"/>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33753</xdr:rowOff>
    </xdr:from>
    <xdr:to>
      <xdr:col>23</xdr:col>
      <xdr:colOff>568325</xdr:colOff>
      <xdr:row>78</xdr:row>
      <xdr:rowOff>135353</xdr:rowOff>
    </xdr:to>
    <xdr:sp macro="" textlink="">
      <xdr:nvSpPr>
        <xdr:cNvPr id="653" name="円/楕円 652"/>
        <xdr:cNvSpPr/>
      </xdr:nvSpPr>
      <xdr:spPr>
        <a:xfrm>
          <a:off x="16268700" y="134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164580</xdr:rowOff>
    </xdr:from>
    <xdr:ext cx="534377" cy="259045"/>
    <xdr:sp macro="" textlink="">
      <xdr:nvSpPr>
        <xdr:cNvPr id="654" name="災害復旧費該当値テキスト"/>
        <xdr:cNvSpPr txBox="1"/>
      </xdr:nvSpPr>
      <xdr:spPr>
        <a:xfrm>
          <a:off x="16370300" y="1319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12,062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70552</xdr:rowOff>
    </xdr:from>
    <xdr:to>
      <xdr:col>22</xdr:col>
      <xdr:colOff>415925</xdr:colOff>
      <xdr:row>79</xdr:row>
      <xdr:rowOff>702</xdr:rowOff>
    </xdr:to>
    <xdr:sp macro="" textlink="">
      <xdr:nvSpPr>
        <xdr:cNvPr id="655" name="円/楕円 654"/>
        <xdr:cNvSpPr/>
      </xdr:nvSpPr>
      <xdr:spPr>
        <a:xfrm>
          <a:off x="15430500" y="134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163279</xdr:rowOff>
    </xdr:from>
    <xdr:ext cx="469744" cy="259045"/>
    <xdr:sp macro="" textlink="">
      <xdr:nvSpPr>
        <xdr:cNvPr id="656" name="テキスト ボックス 655"/>
        <xdr:cNvSpPr txBox="1"/>
      </xdr:nvSpPr>
      <xdr:spPr>
        <a:xfrm>
          <a:off x="15246427" y="135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87263</xdr:rowOff>
    </xdr:from>
    <xdr:to>
      <xdr:col>21</xdr:col>
      <xdr:colOff>212725</xdr:colOff>
      <xdr:row>79</xdr:row>
      <xdr:rowOff>17413</xdr:rowOff>
    </xdr:to>
    <xdr:sp macro="" textlink="">
      <xdr:nvSpPr>
        <xdr:cNvPr id="657" name="円/楕円 656"/>
        <xdr:cNvSpPr/>
      </xdr:nvSpPr>
      <xdr:spPr>
        <a:xfrm>
          <a:off x="14541500" y="134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8540</xdr:rowOff>
    </xdr:from>
    <xdr:ext cx="378565" cy="259045"/>
    <xdr:sp macro="" textlink="">
      <xdr:nvSpPr>
        <xdr:cNvPr id="658" name="テキスト ボックス 657"/>
        <xdr:cNvSpPr txBox="1"/>
      </xdr:nvSpPr>
      <xdr:spPr>
        <a:xfrm>
          <a:off x="14403017" y="13553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88210</xdr:rowOff>
    </xdr:from>
    <xdr:to>
      <xdr:col>20</xdr:col>
      <xdr:colOff>9525</xdr:colOff>
      <xdr:row>79</xdr:row>
      <xdr:rowOff>18360</xdr:rowOff>
    </xdr:to>
    <xdr:sp macro="" textlink="">
      <xdr:nvSpPr>
        <xdr:cNvPr id="659" name="円/楕円 658"/>
        <xdr:cNvSpPr/>
      </xdr:nvSpPr>
      <xdr:spPr>
        <a:xfrm>
          <a:off x="13652500" y="1346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9487</xdr:rowOff>
    </xdr:from>
    <xdr:ext cx="378565" cy="259045"/>
    <xdr:sp macro="" textlink="">
      <xdr:nvSpPr>
        <xdr:cNvPr id="660" name="テキスト ボックス 659"/>
        <xdr:cNvSpPr txBox="1"/>
      </xdr:nvSpPr>
      <xdr:spPr>
        <a:xfrm>
          <a:off x="13514017" y="13554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1" name="円/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2" name="テキスト ボックス 661"/>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30704</xdr:rowOff>
    </xdr:from>
    <xdr:to>
      <xdr:col>23</xdr:col>
      <xdr:colOff>517525</xdr:colOff>
      <xdr:row>97</xdr:row>
      <xdr:rowOff>69771</xdr:rowOff>
    </xdr:to>
    <xdr:cxnSp macro="">
      <xdr:nvCxnSpPr>
        <xdr:cNvPr id="691" name="直線コネクタ 690"/>
        <xdr:cNvCxnSpPr/>
      </xdr:nvCxnSpPr>
      <xdr:spPr>
        <a:xfrm flipV="1">
          <a:off x="15481300" y="16661354"/>
          <a:ext cx="8382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45770</xdr:rowOff>
    </xdr:from>
    <xdr:ext cx="534377" cy="259045"/>
    <xdr:sp macro="" textlink="">
      <xdr:nvSpPr>
        <xdr:cNvPr id="692" name="公債費平均値テキスト"/>
        <xdr:cNvSpPr txBox="1"/>
      </xdr:nvSpPr>
      <xdr:spPr>
        <a:xfrm>
          <a:off x="16370300" y="16676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155843</xdr:rowOff>
    </xdr:from>
    <xdr:to>
      <xdr:col>22</xdr:col>
      <xdr:colOff>365125</xdr:colOff>
      <xdr:row>97</xdr:row>
      <xdr:rowOff>69771</xdr:rowOff>
    </xdr:to>
    <xdr:cxnSp macro="">
      <xdr:nvCxnSpPr>
        <xdr:cNvPr id="694" name="直線コネクタ 693"/>
        <xdr:cNvCxnSpPr/>
      </xdr:nvCxnSpPr>
      <xdr:spPr>
        <a:xfrm>
          <a:off x="14592300" y="16615043"/>
          <a:ext cx="889000" cy="8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170871</xdr:rowOff>
    </xdr:from>
    <xdr:ext cx="534377" cy="259045"/>
    <xdr:sp macro="" textlink="">
      <xdr:nvSpPr>
        <xdr:cNvPr id="696" name="テキスト ボックス 695"/>
        <xdr:cNvSpPr txBox="1"/>
      </xdr:nvSpPr>
      <xdr:spPr>
        <a:xfrm>
          <a:off x="15214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155843</xdr:rowOff>
    </xdr:from>
    <xdr:to>
      <xdr:col>21</xdr:col>
      <xdr:colOff>161925</xdr:colOff>
      <xdr:row>97</xdr:row>
      <xdr:rowOff>50138</xdr:rowOff>
    </xdr:to>
    <xdr:cxnSp macro="">
      <xdr:nvCxnSpPr>
        <xdr:cNvPr id="697" name="直線コネクタ 696"/>
        <xdr:cNvCxnSpPr/>
      </xdr:nvCxnSpPr>
      <xdr:spPr>
        <a:xfrm flipV="1">
          <a:off x="13703300" y="16615043"/>
          <a:ext cx="889000" cy="6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9" name="テキスト ボックス 698"/>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170862</xdr:rowOff>
    </xdr:from>
    <xdr:to>
      <xdr:col>19</xdr:col>
      <xdr:colOff>644525</xdr:colOff>
      <xdr:row>97</xdr:row>
      <xdr:rowOff>50138</xdr:rowOff>
    </xdr:to>
    <xdr:cxnSp macro="">
      <xdr:nvCxnSpPr>
        <xdr:cNvPr id="700" name="直線コネクタ 699"/>
        <xdr:cNvCxnSpPr/>
      </xdr:nvCxnSpPr>
      <xdr:spPr>
        <a:xfrm>
          <a:off x="12814300" y="16630062"/>
          <a:ext cx="889000" cy="5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4" name="テキスト ボックス 703"/>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151354</xdr:rowOff>
    </xdr:from>
    <xdr:to>
      <xdr:col>23</xdr:col>
      <xdr:colOff>568325</xdr:colOff>
      <xdr:row>97</xdr:row>
      <xdr:rowOff>81504</xdr:rowOff>
    </xdr:to>
    <xdr:sp macro="" textlink="">
      <xdr:nvSpPr>
        <xdr:cNvPr id="710" name="円/楕円 709"/>
        <xdr:cNvSpPr/>
      </xdr:nvSpPr>
      <xdr:spPr>
        <a:xfrm>
          <a:off x="16268700" y="166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2781</xdr:rowOff>
    </xdr:from>
    <xdr:ext cx="534377" cy="259045"/>
    <xdr:sp macro="" textlink="">
      <xdr:nvSpPr>
        <xdr:cNvPr id="711" name="公債費該当値テキスト"/>
        <xdr:cNvSpPr txBox="1"/>
      </xdr:nvSpPr>
      <xdr:spPr>
        <a:xfrm>
          <a:off x="16370300" y="1646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93,608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18971</xdr:rowOff>
    </xdr:from>
    <xdr:to>
      <xdr:col>22</xdr:col>
      <xdr:colOff>415925</xdr:colOff>
      <xdr:row>97</xdr:row>
      <xdr:rowOff>120571</xdr:rowOff>
    </xdr:to>
    <xdr:sp macro="" textlink="">
      <xdr:nvSpPr>
        <xdr:cNvPr id="712" name="円/楕円 711"/>
        <xdr:cNvSpPr/>
      </xdr:nvSpPr>
      <xdr:spPr>
        <a:xfrm>
          <a:off x="15430500" y="1664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137098</xdr:rowOff>
    </xdr:from>
    <xdr:ext cx="534377" cy="259045"/>
    <xdr:sp macro="" textlink="">
      <xdr:nvSpPr>
        <xdr:cNvPr id="713" name="テキスト ボックス 712"/>
        <xdr:cNvSpPr txBox="1"/>
      </xdr:nvSpPr>
      <xdr:spPr>
        <a:xfrm>
          <a:off x="15214111" y="1642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83,354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105043</xdr:rowOff>
    </xdr:from>
    <xdr:to>
      <xdr:col>21</xdr:col>
      <xdr:colOff>212725</xdr:colOff>
      <xdr:row>97</xdr:row>
      <xdr:rowOff>35193</xdr:rowOff>
    </xdr:to>
    <xdr:sp macro="" textlink="">
      <xdr:nvSpPr>
        <xdr:cNvPr id="714" name="円/楕円 713"/>
        <xdr:cNvSpPr/>
      </xdr:nvSpPr>
      <xdr:spPr>
        <a:xfrm>
          <a:off x="14541500" y="165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51720</xdr:rowOff>
    </xdr:from>
    <xdr:ext cx="599010" cy="259045"/>
    <xdr:sp macro="" textlink="">
      <xdr:nvSpPr>
        <xdr:cNvPr id="715" name="テキスト ボックス 714"/>
        <xdr:cNvSpPr txBox="1"/>
      </xdr:nvSpPr>
      <xdr:spPr>
        <a:xfrm>
          <a:off x="14292794" y="1633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105,763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170788</xdr:rowOff>
    </xdr:from>
    <xdr:to>
      <xdr:col>20</xdr:col>
      <xdr:colOff>9525</xdr:colOff>
      <xdr:row>97</xdr:row>
      <xdr:rowOff>100938</xdr:rowOff>
    </xdr:to>
    <xdr:sp macro="" textlink="">
      <xdr:nvSpPr>
        <xdr:cNvPr id="716" name="円/楕円 715"/>
        <xdr:cNvSpPr/>
      </xdr:nvSpPr>
      <xdr:spPr>
        <a:xfrm>
          <a:off x="13652500" y="1662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117465</xdr:rowOff>
    </xdr:from>
    <xdr:ext cx="534377" cy="259045"/>
    <xdr:sp macro="" textlink="">
      <xdr:nvSpPr>
        <xdr:cNvPr id="717" name="テキスト ボックス 716"/>
        <xdr:cNvSpPr txBox="1"/>
      </xdr:nvSpPr>
      <xdr:spPr>
        <a:xfrm>
          <a:off x="13436111" y="1640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88,507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120062</xdr:rowOff>
    </xdr:from>
    <xdr:to>
      <xdr:col>18</xdr:col>
      <xdr:colOff>492125</xdr:colOff>
      <xdr:row>97</xdr:row>
      <xdr:rowOff>50212</xdr:rowOff>
    </xdr:to>
    <xdr:sp macro="" textlink="">
      <xdr:nvSpPr>
        <xdr:cNvPr id="718" name="円/楕円 717"/>
        <xdr:cNvSpPr/>
      </xdr:nvSpPr>
      <xdr:spPr>
        <a:xfrm>
          <a:off x="12763500" y="1657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66739</xdr:rowOff>
    </xdr:from>
    <xdr:ext cx="599010" cy="259045"/>
    <xdr:sp macro="" textlink="">
      <xdr:nvSpPr>
        <xdr:cNvPr id="719" name="テキスト ボックス 718"/>
        <xdr:cNvSpPr txBox="1"/>
      </xdr:nvSpPr>
      <xdr:spPr>
        <a:xfrm>
          <a:off x="12514794" y="16354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j-ea"/>
              <a:ea typeface="+mj-ea"/>
              <a:cs typeface="+mn-cs"/>
            </a:rPr>
            <a:t>　</a:t>
          </a:r>
          <a:r>
            <a:rPr lang="en-US" altLang="ja-JP" sz="1100">
              <a:solidFill>
                <a:schemeClr val="dk1"/>
              </a:solidFill>
              <a:effectLst/>
              <a:latin typeface="+mj-ea"/>
              <a:ea typeface="+mj-ea"/>
              <a:cs typeface="+mn-cs"/>
            </a:rPr>
            <a:t>27</a:t>
          </a:r>
          <a:r>
            <a:rPr lang="ja-JP" altLang="ja-JP" sz="1100">
              <a:solidFill>
                <a:schemeClr val="dk1"/>
              </a:solidFill>
              <a:effectLst/>
              <a:latin typeface="+mj-ea"/>
              <a:ea typeface="+mj-ea"/>
              <a:cs typeface="+mn-cs"/>
            </a:rPr>
            <a:t>年度決算額</a:t>
          </a:r>
          <a:r>
            <a:rPr lang="en-US" altLang="ja-JP" sz="1100">
              <a:solidFill>
                <a:schemeClr val="dk1"/>
              </a:solidFill>
              <a:effectLst/>
              <a:latin typeface="+mj-ea"/>
              <a:ea typeface="+mj-ea"/>
              <a:cs typeface="+mn-cs"/>
            </a:rPr>
            <a:t>21,196,211</a:t>
          </a:r>
          <a:r>
            <a:rPr lang="ja-JP" altLang="ja-JP" sz="1100">
              <a:solidFill>
                <a:schemeClr val="dk1"/>
              </a:solidFill>
              <a:effectLst/>
              <a:latin typeface="+mj-ea"/>
              <a:ea typeface="+mj-ea"/>
              <a:cs typeface="+mn-cs"/>
            </a:rPr>
            <a:t>千円に対して住民</a:t>
          </a:r>
          <a:r>
            <a:rPr lang="en-US" altLang="ja-JP" sz="1100">
              <a:solidFill>
                <a:schemeClr val="dk1"/>
              </a:solidFill>
              <a:effectLst/>
              <a:latin typeface="+mj-ea"/>
              <a:ea typeface="+mj-ea"/>
              <a:cs typeface="+mn-cs"/>
            </a:rPr>
            <a:t>34,037</a:t>
          </a:r>
          <a:r>
            <a:rPr lang="ja-JP" altLang="ja-JP" sz="1100">
              <a:solidFill>
                <a:schemeClr val="dk1"/>
              </a:solidFill>
              <a:effectLst/>
              <a:latin typeface="+mj-ea"/>
              <a:ea typeface="+mj-ea"/>
              <a:cs typeface="+mn-cs"/>
            </a:rPr>
            <a:t>人の一人当たりのコストは</a:t>
          </a:r>
          <a:r>
            <a:rPr lang="en-US" altLang="ja-JP" sz="1100">
              <a:solidFill>
                <a:schemeClr val="dk1"/>
              </a:solidFill>
              <a:effectLst/>
              <a:latin typeface="+mj-ea"/>
              <a:ea typeface="+mj-ea"/>
              <a:cs typeface="+mn-cs"/>
            </a:rPr>
            <a:t>622,740</a:t>
          </a:r>
          <a:r>
            <a:rPr lang="ja-JP" altLang="ja-JP" sz="1100">
              <a:solidFill>
                <a:schemeClr val="dk1"/>
              </a:solidFill>
              <a:effectLst/>
              <a:latin typeface="+mj-ea"/>
              <a:ea typeface="+mj-ea"/>
              <a:cs typeface="+mn-cs"/>
            </a:rPr>
            <a:t>円となり、対前年度比較で約</a:t>
          </a:r>
          <a:r>
            <a:rPr lang="en-US" altLang="ja-JP" sz="1100">
              <a:solidFill>
                <a:schemeClr val="dk1"/>
              </a:solidFill>
              <a:effectLst/>
              <a:latin typeface="+mj-ea"/>
              <a:ea typeface="+mj-ea"/>
              <a:cs typeface="+mn-cs"/>
            </a:rPr>
            <a:t>12</a:t>
          </a:r>
          <a:r>
            <a:rPr lang="ja-JP" altLang="ja-JP" sz="1100">
              <a:solidFill>
                <a:schemeClr val="dk1"/>
              </a:solidFill>
              <a:effectLst/>
              <a:latin typeface="+mj-ea"/>
              <a:ea typeface="+mj-ea"/>
              <a:cs typeface="+mn-cs"/>
            </a:rPr>
            <a:t>千円減（人口減少による影響額約２千円減）となった。目的別で見ると、議会費は、類似団体と比較すると下回っており、ほぼ横ばいで推移している。総務費は、</a:t>
          </a:r>
          <a:r>
            <a:rPr lang="en-US" altLang="ja-JP" sz="1100">
              <a:solidFill>
                <a:schemeClr val="dk1"/>
              </a:solidFill>
              <a:effectLst/>
              <a:latin typeface="+mj-ea"/>
              <a:ea typeface="+mj-ea"/>
              <a:cs typeface="+mn-cs"/>
            </a:rPr>
            <a:t>27</a:t>
          </a:r>
          <a:r>
            <a:rPr lang="ja-JP" altLang="ja-JP" sz="1100">
              <a:solidFill>
                <a:schemeClr val="dk1"/>
              </a:solidFill>
              <a:effectLst/>
              <a:latin typeface="+mj-ea"/>
              <a:ea typeface="+mj-ea"/>
              <a:cs typeface="+mn-cs"/>
            </a:rPr>
            <a:t>年度は</a:t>
          </a:r>
          <a:r>
            <a:rPr lang="en-US" altLang="ja-JP" sz="1100">
              <a:solidFill>
                <a:schemeClr val="dk1"/>
              </a:solidFill>
              <a:effectLst/>
              <a:latin typeface="+mj-ea"/>
              <a:ea typeface="+mj-ea"/>
              <a:cs typeface="+mn-cs"/>
            </a:rPr>
            <a:t>26</a:t>
          </a:r>
          <a:r>
            <a:rPr lang="ja-JP" altLang="ja-JP" sz="1100">
              <a:solidFill>
                <a:schemeClr val="dk1"/>
              </a:solidFill>
              <a:effectLst/>
              <a:latin typeface="+mj-ea"/>
              <a:ea typeface="+mj-ea"/>
              <a:cs typeface="+mn-cs"/>
            </a:rPr>
            <a:t>年度黒字額を積み立てたことから、類似団体を大きく上回り、決算額の凸凹は積立金によるものと考えられる。また、</a:t>
          </a:r>
          <a:r>
            <a:rPr lang="en-US" altLang="ja-JP" sz="1100">
              <a:solidFill>
                <a:schemeClr val="dk1"/>
              </a:solidFill>
              <a:effectLst/>
              <a:latin typeface="+mj-ea"/>
              <a:ea typeface="+mj-ea"/>
              <a:cs typeface="+mn-cs"/>
            </a:rPr>
            <a:t>29</a:t>
          </a:r>
          <a:r>
            <a:rPr lang="ja-JP" altLang="ja-JP" sz="1100">
              <a:solidFill>
                <a:schemeClr val="dk1"/>
              </a:solidFill>
              <a:effectLst/>
              <a:latin typeface="+mj-ea"/>
              <a:ea typeface="+mj-ea"/>
              <a:cs typeface="+mn-cs"/>
            </a:rPr>
            <a:t>年度からは新庁舎の建設が始まることなどから総務費増が見込まれる。民生費は、類似団体と同程度で推移しているが、社会保障費が年々増加しており、また、人生支援の一環として子育て支援などにも重点的に取り組むため今後も増えることが見込まれる。民生費の決算額は全体の約</a:t>
          </a:r>
          <a:r>
            <a:rPr lang="en-US" altLang="ja-JP" sz="1100">
              <a:solidFill>
                <a:schemeClr val="dk1"/>
              </a:solidFill>
              <a:effectLst/>
              <a:latin typeface="+mj-ea"/>
              <a:ea typeface="+mj-ea"/>
              <a:cs typeface="+mn-cs"/>
            </a:rPr>
            <a:t>27</a:t>
          </a:r>
          <a:r>
            <a:rPr lang="ja-JP" altLang="ja-JP" sz="1100">
              <a:solidFill>
                <a:schemeClr val="dk1"/>
              </a:solidFill>
              <a:effectLst/>
              <a:latin typeface="+mj-ea"/>
              <a:ea typeface="+mj-ea"/>
              <a:cs typeface="+mn-cs"/>
            </a:rPr>
            <a:t>％を占めており、目的別では一番の割合となっている。衛生費は、類似団体より下回っているが年々増加している。主な要因</a:t>
          </a:r>
          <a:r>
            <a:rPr lang="ja-JP" altLang="en-US" sz="1100">
              <a:solidFill>
                <a:srgbClr val="FF0000"/>
              </a:solidFill>
              <a:effectLst/>
              <a:latin typeface="+mj-ea"/>
              <a:ea typeface="+mj-ea"/>
              <a:cs typeface="+mn-cs"/>
            </a:rPr>
            <a:t>は</a:t>
          </a:r>
          <a:r>
            <a:rPr lang="ja-JP" altLang="ja-JP" sz="1100">
              <a:solidFill>
                <a:schemeClr val="dk1"/>
              </a:solidFill>
              <a:effectLst/>
              <a:latin typeface="+mj-ea"/>
              <a:ea typeface="+mj-ea"/>
              <a:cs typeface="+mn-cs"/>
            </a:rPr>
            <a:t>、簡易水道事業が上水道事業へ統合するにあたり事業費が増えたことによる繰出金の増であり、</a:t>
          </a:r>
          <a:r>
            <a:rPr lang="en-US" altLang="ja-JP" sz="1100">
              <a:solidFill>
                <a:schemeClr val="dk1"/>
              </a:solidFill>
              <a:effectLst/>
              <a:latin typeface="+mj-ea"/>
              <a:ea typeface="+mj-ea"/>
              <a:cs typeface="+mn-cs"/>
            </a:rPr>
            <a:t>29</a:t>
          </a:r>
          <a:r>
            <a:rPr lang="ja-JP" altLang="ja-JP" sz="1100">
              <a:solidFill>
                <a:schemeClr val="dk1"/>
              </a:solidFill>
              <a:effectLst/>
              <a:latin typeface="+mj-ea"/>
              <a:ea typeface="+mj-ea"/>
              <a:cs typeface="+mn-cs"/>
            </a:rPr>
            <a:t>年度決算からは減少が見込まれる。農林水産業費は、類似団体比較では下回っており、一次産業就業者数の減少などが影響していると考えられる。担い手対策が課題であり、産業振興に重点的に取り組む本市としては農林水産業費が今後増えることが見込まれる。商工費は、香南工業団地の造成により、</a:t>
          </a:r>
          <a:r>
            <a:rPr lang="en-US" altLang="ja-JP" sz="1100">
              <a:solidFill>
                <a:schemeClr val="dk1"/>
              </a:solidFill>
              <a:effectLst/>
              <a:latin typeface="+mj-ea"/>
              <a:ea typeface="+mj-ea"/>
              <a:cs typeface="+mn-cs"/>
            </a:rPr>
            <a:t>24</a:t>
          </a:r>
          <a:r>
            <a:rPr lang="ja-JP" altLang="ja-JP" sz="1100">
              <a:solidFill>
                <a:schemeClr val="dk1"/>
              </a:solidFill>
              <a:effectLst/>
              <a:latin typeface="+mj-ea"/>
              <a:ea typeface="+mj-ea"/>
              <a:cs typeface="+mn-cs"/>
            </a:rPr>
            <a:t>，</a:t>
          </a:r>
          <a:r>
            <a:rPr lang="en-US" altLang="ja-JP" sz="1100">
              <a:solidFill>
                <a:schemeClr val="dk1"/>
              </a:solidFill>
              <a:effectLst/>
              <a:latin typeface="+mj-ea"/>
              <a:ea typeface="+mj-ea"/>
              <a:cs typeface="+mn-cs"/>
            </a:rPr>
            <a:t>25</a:t>
          </a:r>
          <a:r>
            <a:rPr lang="ja-JP" altLang="ja-JP" sz="1100">
              <a:solidFill>
                <a:schemeClr val="dk1"/>
              </a:solidFill>
              <a:effectLst/>
              <a:latin typeface="+mj-ea"/>
              <a:ea typeface="+mj-ea"/>
              <a:cs typeface="+mn-cs"/>
            </a:rPr>
            <a:t>年度は類似団体を大きく上回ったが、</a:t>
          </a:r>
          <a:r>
            <a:rPr lang="en-US" altLang="ja-JP" sz="1100">
              <a:solidFill>
                <a:schemeClr val="dk1"/>
              </a:solidFill>
              <a:effectLst/>
              <a:latin typeface="+mj-ea"/>
              <a:ea typeface="+mj-ea"/>
              <a:cs typeface="+mn-cs"/>
            </a:rPr>
            <a:t>26</a:t>
          </a:r>
          <a:r>
            <a:rPr lang="ja-JP" altLang="ja-JP" sz="1100">
              <a:solidFill>
                <a:schemeClr val="dk1"/>
              </a:solidFill>
              <a:effectLst/>
              <a:latin typeface="+mj-ea"/>
              <a:ea typeface="+mj-ea"/>
              <a:cs typeface="+mn-cs"/>
            </a:rPr>
            <a:t>年度から下回っている。商工費についても、産業及び観光振興対策に積極的に取り組んでいく必要があり、今後は増えることが見込まれる。土木費は、類似団体と比較して下回っているが、市道及び市営住宅の維持補修や高規格道路の周辺整備など</a:t>
          </a:r>
          <a:r>
            <a:rPr lang="ja-JP" altLang="en-US" sz="1100">
              <a:solidFill>
                <a:srgbClr val="FF0000"/>
              </a:solidFill>
              <a:effectLst/>
              <a:latin typeface="+mj-ea"/>
              <a:ea typeface="+mj-ea"/>
              <a:cs typeface="+mn-cs"/>
            </a:rPr>
            <a:t>を</a:t>
          </a:r>
          <a:r>
            <a:rPr lang="ja-JP" altLang="ja-JP" sz="1100">
              <a:solidFill>
                <a:schemeClr val="dk1"/>
              </a:solidFill>
              <a:effectLst/>
              <a:latin typeface="+mj-ea"/>
              <a:ea typeface="+mj-ea"/>
              <a:cs typeface="+mn-cs"/>
            </a:rPr>
            <a:t>継続して実施していくことから、今後も同程度で推移すると見込まれる。消防費は、南海トラフ地震対策により類似団体を大きく上回っているが、</a:t>
          </a:r>
          <a:r>
            <a:rPr lang="en-US" altLang="ja-JP" sz="1100">
              <a:solidFill>
                <a:schemeClr val="dk1"/>
              </a:solidFill>
              <a:effectLst/>
              <a:latin typeface="+mj-ea"/>
              <a:ea typeface="+mj-ea"/>
              <a:cs typeface="+mn-cs"/>
            </a:rPr>
            <a:t>26</a:t>
          </a:r>
          <a:r>
            <a:rPr lang="ja-JP" altLang="ja-JP" sz="1100">
              <a:solidFill>
                <a:schemeClr val="dk1"/>
              </a:solidFill>
              <a:effectLst/>
              <a:latin typeface="+mj-ea"/>
              <a:ea typeface="+mj-ea"/>
              <a:cs typeface="+mn-cs"/>
            </a:rPr>
            <a:t>年度をピークに今後は減少傾向になることが見込まれる。教育費は、類似団体と比較して同程度である。</a:t>
          </a:r>
          <a:r>
            <a:rPr lang="en-US" altLang="ja-JP" sz="1100">
              <a:solidFill>
                <a:schemeClr val="dk1"/>
              </a:solidFill>
              <a:effectLst/>
              <a:latin typeface="+mj-ea"/>
              <a:ea typeface="+mj-ea"/>
              <a:cs typeface="+mn-cs"/>
            </a:rPr>
            <a:t>26</a:t>
          </a:r>
          <a:r>
            <a:rPr lang="ja-JP" altLang="ja-JP" sz="1100">
              <a:solidFill>
                <a:sysClr val="windowText" lastClr="000000"/>
              </a:solidFill>
              <a:effectLst/>
              <a:latin typeface="+mj-ea"/>
              <a:ea typeface="+mj-ea"/>
              <a:cs typeface="+mn-cs"/>
            </a:rPr>
            <a:t>年度</a:t>
          </a:r>
          <a:r>
            <a:rPr lang="ja-JP" altLang="en-US" sz="1100">
              <a:solidFill>
                <a:sysClr val="windowText" lastClr="000000"/>
              </a:solidFill>
              <a:effectLst/>
              <a:latin typeface="+mj-ea"/>
              <a:ea typeface="+mj-ea"/>
              <a:cs typeface="+mn-cs"/>
            </a:rPr>
            <a:t>の増</a:t>
          </a:r>
          <a:r>
            <a:rPr lang="ja-JP" altLang="ja-JP" sz="1100">
              <a:solidFill>
                <a:sysClr val="windowText" lastClr="000000"/>
              </a:solidFill>
              <a:effectLst/>
              <a:latin typeface="+mj-ea"/>
              <a:ea typeface="+mj-ea"/>
              <a:cs typeface="+mn-cs"/>
            </a:rPr>
            <a:t>は統合給食</a:t>
          </a:r>
          <a:r>
            <a:rPr lang="ja-JP" altLang="ja-JP" sz="1100">
              <a:solidFill>
                <a:schemeClr val="dk1"/>
              </a:solidFill>
              <a:effectLst/>
              <a:latin typeface="+mj-ea"/>
              <a:ea typeface="+mj-ea"/>
              <a:cs typeface="+mn-cs"/>
            </a:rPr>
            <a:t>センターの建設によるものであり、今後も同程度で推移することが見込まれる。災害復旧費は、類似団体と比較して下回っていたが、</a:t>
          </a:r>
          <a:r>
            <a:rPr lang="en-US" altLang="ja-JP" sz="1100">
              <a:solidFill>
                <a:schemeClr val="dk1"/>
              </a:solidFill>
              <a:effectLst/>
              <a:latin typeface="+mj-ea"/>
              <a:ea typeface="+mj-ea"/>
              <a:cs typeface="+mn-cs"/>
            </a:rPr>
            <a:t>27</a:t>
          </a:r>
          <a:r>
            <a:rPr lang="ja-JP" altLang="ja-JP" sz="1100">
              <a:solidFill>
                <a:schemeClr val="dk1"/>
              </a:solidFill>
              <a:effectLst/>
              <a:latin typeface="+mj-ea"/>
              <a:ea typeface="+mj-ea"/>
              <a:cs typeface="+mn-cs"/>
            </a:rPr>
            <a:t>年度は</a:t>
          </a:r>
          <a:r>
            <a:rPr lang="en-US" altLang="ja-JP" sz="1100">
              <a:solidFill>
                <a:schemeClr val="dk1"/>
              </a:solidFill>
              <a:effectLst/>
              <a:latin typeface="+mj-ea"/>
              <a:ea typeface="+mj-ea"/>
              <a:cs typeface="+mn-cs"/>
            </a:rPr>
            <a:t>26</a:t>
          </a:r>
          <a:r>
            <a:rPr lang="ja-JP" altLang="ja-JP" sz="1100">
              <a:solidFill>
                <a:schemeClr val="dk1"/>
              </a:solidFill>
              <a:effectLst/>
              <a:latin typeface="+mj-ea"/>
              <a:ea typeface="+mj-ea"/>
              <a:cs typeface="+mn-cs"/>
            </a:rPr>
            <a:t>年度台風による復旧のため上回った。公債費は、繰上償還などの影響により類似団体を上回っている。</a:t>
          </a:r>
          <a:r>
            <a:rPr lang="en-US" altLang="ja-JP" sz="1100">
              <a:solidFill>
                <a:schemeClr val="dk1"/>
              </a:solidFill>
              <a:effectLst/>
              <a:latin typeface="+mj-ea"/>
              <a:ea typeface="+mj-ea"/>
              <a:cs typeface="+mn-cs"/>
            </a:rPr>
            <a:t>30</a:t>
          </a:r>
          <a:r>
            <a:rPr lang="ja-JP" altLang="ja-JP" sz="1100">
              <a:solidFill>
                <a:schemeClr val="dk1"/>
              </a:solidFill>
              <a:effectLst/>
              <a:latin typeface="+mj-ea"/>
              <a:ea typeface="+mj-ea"/>
              <a:cs typeface="+mn-cs"/>
            </a:rPr>
            <a:t>年度からは、新庁舎建設に係る償還が始まることなどから今後も増えることが見込まれる</a:t>
          </a:r>
          <a:r>
            <a:rPr lang="ja-JP" altLang="en-US" sz="1100">
              <a:solidFill>
                <a:schemeClr val="dk1"/>
              </a:solidFill>
              <a:effectLst/>
              <a:latin typeface="+mj-ea"/>
              <a:ea typeface="+mj-ea"/>
              <a:cs typeface="+mn-cs"/>
            </a:rPr>
            <a:t>。</a:t>
          </a:r>
          <a:endParaRPr kumimoji="1" lang="ja-JP" altLang="en-US" sz="1300">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高知県香南市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aseline="0">
              <a:solidFill>
                <a:schemeClr val="dk1"/>
              </a:solidFill>
              <a:effectLst/>
              <a:latin typeface="+mn-lt"/>
              <a:ea typeface="+mn-ea"/>
              <a:cs typeface="+mn-cs"/>
            </a:rPr>
            <a:t>　</a:t>
          </a:r>
          <a:r>
            <a:rPr lang="ja-JP" altLang="ja-JP" sz="1200" baseline="0">
              <a:solidFill>
                <a:schemeClr val="dk1"/>
              </a:solidFill>
              <a:effectLst/>
              <a:latin typeface="+mj-ea"/>
              <a:ea typeface="+mj-ea"/>
              <a:cs typeface="+mn-cs"/>
            </a:rPr>
            <a:t>財政調整基金については取り崩しを行わず、</a:t>
          </a:r>
          <a:r>
            <a:rPr lang="en-US" altLang="ja-JP" sz="1200" baseline="0">
              <a:solidFill>
                <a:schemeClr val="dk1"/>
              </a:solidFill>
              <a:effectLst/>
              <a:latin typeface="+mj-ea"/>
              <a:ea typeface="+mj-ea"/>
              <a:cs typeface="+mn-cs"/>
            </a:rPr>
            <a:t>1,398</a:t>
          </a:r>
          <a:r>
            <a:rPr lang="ja-JP" altLang="ja-JP" sz="1200" baseline="0">
              <a:solidFill>
                <a:schemeClr val="dk1"/>
              </a:solidFill>
              <a:effectLst/>
              <a:latin typeface="+mj-ea"/>
              <a:ea typeface="+mj-ea"/>
              <a:cs typeface="+mn-cs"/>
            </a:rPr>
            <a:t>百万円の積み立てを実施したことから、標準財政規模に占める割合が</a:t>
          </a:r>
          <a:r>
            <a:rPr lang="en-US" altLang="ja-JP" sz="1200" baseline="0">
              <a:solidFill>
                <a:schemeClr val="dk1"/>
              </a:solidFill>
              <a:effectLst/>
              <a:latin typeface="+mj-ea"/>
              <a:ea typeface="+mj-ea"/>
              <a:cs typeface="+mn-cs"/>
            </a:rPr>
            <a:t>12.12</a:t>
          </a:r>
          <a:r>
            <a:rPr lang="ja-JP" altLang="ja-JP" sz="1200" baseline="0">
              <a:solidFill>
                <a:schemeClr val="dk1"/>
              </a:solidFill>
              <a:effectLst/>
              <a:latin typeface="+mj-ea"/>
              <a:ea typeface="+mj-ea"/>
              <a:cs typeface="+mn-cs"/>
            </a:rPr>
            <a:t>ポイント増となった。</a:t>
          </a:r>
          <a:endParaRPr lang="en-US" altLang="ja-JP" sz="1200" baseline="0">
            <a:solidFill>
              <a:schemeClr val="dk1"/>
            </a:solidFill>
            <a:effectLst/>
            <a:latin typeface="+mj-ea"/>
            <a:ea typeface="+mj-ea"/>
            <a:cs typeface="+mn-cs"/>
          </a:endParaRPr>
        </a:p>
        <a:p>
          <a:pPr rtl="0"/>
          <a:r>
            <a:rPr lang="ja-JP" altLang="en-US" sz="1200" baseline="0">
              <a:solidFill>
                <a:schemeClr val="dk1"/>
              </a:solidFill>
              <a:effectLst/>
              <a:latin typeface="+mj-ea"/>
              <a:ea typeface="+mj-ea"/>
              <a:cs typeface="+mn-cs"/>
            </a:rPr>
            <a:t>　</a:t>
          </a:r>
          <a:r>
            <a:rPr lang="ja-JP" altLang="ja-JP" sz="1200" baseline="0">
              <a:solidFill>
                <a:schemeClr val="dk1"/>
              </a:solidFill>
              <a:effectLst/>
              <a:latin typeface="+mj-ea"/>
              <a:ea typeface="+mj-ea"/>
              <a:cs typeface="+mn-cs"/>
            </a:rPr>
            <a:t>また、</a:t>
          </a:r>
          <a:r>
            <a:rPr lang="en-US" altLang="ja-JP" sz="1200" baseline="0">
              <a:solidFill>
                <a:schemeClr val="dk1"/>
              </a:solidFill>
              <a:effectLst/>
              <a:latin typeface="+mj-ea"/>
              <a:ea typeface="+mj-ea"/>
              <a:cs typeface="+mn-cs"/>
            </a:rPr>
            <a:t>27</a:t>
          </a:r>
          <a:r>
            <a:rPr lang="ja-JP" altLang="ja-JP" sz="1200" baseline="0">
              <a:solidFill>
                <a:schemeClr val="dk1"/>
              </a:solidFill>
              <a:effectLst/>
              <a:latin typeface="+mj-ea"/>
              <a:ea typeface="+mj-ea"/>
              <a:cs typeface="+mn-cs"/>
            </a:rPr>
            <a:t>年度は黒字見込分を積み立てたことなどから、実質収支は前年度より</a:t>
          </a:r>
          <a:r>
            <a:rPr lang="en-US" altLang="ja-JP" sz="1200" baseline="0">
              <a:solidFill>
                <a:schemeClr val="dk1"/>
              </a:solidFill>
              <a:effectLst/>
              <a:latin typeface="+mj-ea"/>
              <a:ea typeface="+mj-ea"/>
              <a:cs typeface="+mn-cs"/>
            </a:rPr>
            <a:t>670</a:t>
          </a:r>
          <a:r>
            <a:rPr lang="ja-JP" altLang="ja-JP" sz="1200" baseline="0">
              <a:solidFill>
                <a:schemeClr val="dk1"/>
              </a:solidFill>
              <a:effectLst/>
              <a:latin typeface="+mj-ea"/>
              <a:ea typeface="+mj-ea"/>
              <a:cs typeface="+mn-cs"/>
            </a:rPr>
            <a:t>百万円の減となり、標準財政規模に占める割合も</a:t>
          </a:r>
          <a:r>
            <a:rPr lang="en-US" altLang="ja-JP" sz="1200" baseline="0">
              <a:solidFill>
                <a:schemeClr val="dk1"/>
              </a:solidFill>
              <a:effectLst/>
              <a:latin typeface="+mj-ea"/>
              <a:ea typeface="+mj-ea"/>
              <a:cs typeface="+mn-cs"/>
            </a:rPr>
            <a:t>6.1</a:t>
          </a:r>
          <a:r>
            <a:rPr lang="ja-JP" altLang="ja-JP" sz="1200" baseline="0">
              <a:solidFill>
                <a:schemeClr val="dk1"/>
              </a:solidFill>
              <a:effectLst/>
              <a:latin typeface="+mj-ea"/>
              <a:ea typeface="+mj-ea"/>
              <a:cs typeface="+mn-cs"/>
            </a:rPr>
            <a:t>ポイント減となった。</a:t>
          </a:r>
          <a:endParaRPr lang="ja-JP" altLang="ja-JP" sz="1200">
            <a:effectLst/>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高知県香南市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mj-ea"/>
              <a:ea typeface="+mj-ea"/>
              <a:cs typeface="+mn-cs"/>
            </a:rPr>
            <a:t>一般会計は、歳入総額の減額（前年度</a:t>
          </a:r>
          <a:r>
            <a:rPr lang="en-US" altLang="ja-JP" sz="1200" b="0" i="0" baseline="0">
              <a:solidFill>
                <a:schemeClr val="dk1"/>
              </a:solidFill>
              <a:effectLst/>
              <a:latin typeface="+mj-ea"/>
              <a:ea typeface="+mj-ea"/>
              <a:cs typeface="+mn-cs"/>
            </a:rPr>
            <a:t>1,383</a:t>
          </a:r>
          <a:r>
            <a:rPr lang="ja-JP" altLang="ja-JP" sz="1200" b="0" i="0" baseline="0">
              <a:solidFill>
                <a:schemeClr val="dk1"/>
              </a:solidFill>
              <a:effectLst/>
              <a:latin typeface="+mj-ea"/>
              <a:ea typeface="+mj-ea"/>
              <a:cs typeface="+mn-cs"/>
            </a:rPr>
            <a:t>百万円減）が歳出総額の減額（前年度</a:t>
          </a:r>
          <a:r>
            <a:rPr lang="en-US" altLang="ja-JP" sz="1200" b="0" i="0" baseline="0">
              <a:solidFill>
                <a:schemeClr val="dk1"/>
              </a:solidFill>
              <a:effectLst/>
              <a:latin typeface="+mj-ea"/>
              <a:ea typeface="+mj-ea"/>
              <a:cs typeface="+mn-cs"/>
            </a:rPr>
            <a:t>494</a:t>
          </a:r>
          <a:r>
            <a:rPr lang="ja-JP" altLang="ja-JP" sz="1200" b="0" i="0" baseline="0">
              <a:solidFill>
                <a:schemeClr val="dk1"/>
              </a:solidFill>
              <a:effectLst/>
              <a:latin typeface="+mj-ea"/>
              <a:ea typeface="+mj-ea"/>
              <a:cs typeface="+mn-cs"/>
            </a:rPr>
            <a:t>百万円減）を大きく上回った事による形式収支の減や、黒字見込額の積み立てを実施したことなどから、標準財政規模に占める割合は対前年度比</a:t>
          </a:r>
          <a:r>
            <a:rPr lang="en-US" altLang="ja-JP" sz="1200" b="0" i="0" baseline="0">
              <a:solidFill>
                <a:schemeClr val="dk1"/>
              </a:solidFill>
              <a:effectLst/>
              <a:latin typeface="+mj-ea"/>
              <a:ea typeface="+mj-ea"/>
              <a:cs typeface="+mn-cs"/>
            </a:rPr>
            <a:t>6.1</a:t>
          </a:r>
          <a:r>
            <a:rPr lang="ja-JP" altLang="ja-JP" sz="1200" b="0" i="0" baseline="0">
              <a:solidFill>
                <a:schemeClr val="dk1"/>
              </a:solidFill>
              <a:effectLst/>
              <a:latin typeface="+mj-ea"/>
              <a:ea typeface="+mj-ea"/>
              <a:cs typeface="+mn-cs"/>
            </a:rPr>
            <a:t>ポイント減となった。</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　また、水道事業は流動資産の減などにより</a:t>
          </a:r>
          <a:r>
            <a:rPr lang="en-US" altLang="ja-JP" sz="1200" b="0" i="0" baseline="0">
              <a:solidFill>
                <a:schemeClr val="dk1"/>
              </a:solidFill>
              <a:effectLst/>
              <a:latin typeface="+mj-ea"/>
              <a:ea typeface="+mj-ea"/>
              <a:cs typeface="+mn-cs"/>
            </a:rPr>
            <a:t>0.71</a:t>
          </a:r>
          <a:r>
            <a:rPr lang="ja-JP" altLang="ja-JP" sz="1200" b="0" i="0" baseline="0">
              <a:solidFill>
                <a:schemeClr val="dk1"/>
              </a:solidFill>
              <a:effectLst/>
              <a:latin typeface="+mj-ea"/>
              <a:ea typeface="+mj-ea"/>
              <a:cs typeface="+mn-cs"/>
            </a:rPr>
            <a:t>ポイント減、工業団地造成事業は用地が売れたことなどにより</a:t>
          </a:r>
          <a:r>
            <a:rPr lang="en-US" altLang="ja-JP" sz="1200" b="0" i="0" baseline="0">
              <a:solidFill>
                <a:schemeClr val="dk1"/>
              </a:solidFill>
              <a:effectLst/>
              <a:latin typeface="+mj-ea"/>
              <a:ea typeface="+mj-ea"/>
              <a:cs typeface="+mn-cs"/>
            </a:rPr>
            <a:t>0.43</a:t>
          </a:r>
          <a:r>
            <a:rPr lang="ja-JP" altLang="ja-JP" sz="1200" b="0" i="0" baseline="0">
              <a:solidFill>
                <a:schemeClr val="dk1"/>
              </a:solidFill>
              <a:effectLst/>
              <a:latin typeface="+mj-ea"/>
              <a:ea typeface="+mj-ea"/>
              <a:cs typeface="+mn-cs"/>
            </a:rPr>
            <a:t>ポイント減、国民健康保険税は低所得者対策による財政支援の拡充などにより</a:t>
          </a:r>
          <a:r>
            <a:rPr lang="en-US" altLang="ja-JP" sz="1200" b="0" i="0" baseline="0">
              <a:solidFill>
                <a:schemeClr val="dk1"/>
              </a:solidFill>
              <a:effectLst/>
              <a:latin typeface="+mj-ea"/>
              <a:ea typeface="+mj-ea"/>
              <a:cs typeface="+mn-cs"/>
            </a:rPr>
            <a:t>0.41</a:t>
          </a:r>
          <a:r>
            <a:rPr lang="ja-JP" altLang="ja-JP" sz="1200" b="0" i="0" baseline="0">
              <a:solidFill>
                <a:schemeClr val="dk1"/>
              </a:solidFill>
              <a:effectLst/>
              <a:latin typeface="+mj-ea"/>
              <a:ea typeface="+mj-ea"/>
              <a:cs typeface="+mn-cs"/>
            </a:rPr>
            <a:t>ポイント増、その他の特別会計及び企業会計も前年度比増となった。</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　なお、下水道事業、農業集落排水事業、漁業集落排水事業は、一般会計から基準外の繰出を行って赤字を免れている状況である。</a:t>
          </a:r>
          <a:endParaRPr lang="ja-JP" altLang="ja-JP" sz="1200">
            <a:effectLst/>
            <a:latin typeface="+mj-ea"/>
            <a:ea typeface="+mj-ea"/>
          </a:endParaRPr>
        </a:p>
        <a:p>
          <a:pPr rtl="0" eaLnBrk="1" fontAlgn="auto" latinLnBrk="0" hangingPunct="1"/>
          <a:r>
            <a:rPr lang="ja-JP" altLang="ja-JP" sz="1200" b="0" i="0" baseline="0">
              <a:solidFill>
                <a:schemeClr val="dk1"/>
              </a:solidFill>
              <a:effectLst/>
              <a:latin typeface="+mj-ea"/>
              <a:ea typeface="+mj-ea"/>
              <a:cs typeface="+mn-cs"/>
            </a:rPr>
            <a:t>　今後も上・下水道事業においては、統合や老朽化による施設の更新なども予定されているため、特別会計、企業会計を含めた中長期の財政計画を策定し、健全な財政運営に努める必要がある。</a:t>
          </a:r>
          <a:endParaRPr lang="ja-JP" altLang="ja-JP" sz="1200">
            <a:effectLst/>
            <a:latin typeface="+mj-ea"/>
            <a:ea typeface="+mj-ea"/>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21770658</v>
      </c>
      <c r="BO4" s="379"/>
      <c r="BP4" s="379"/>
      <c r="BQ4" s="379"/>
      <c r="BR4" s="379"/>
      <c r="BS4" s="379"/>
      <c r="BT4" s="379"/>
      <c r="BU4" s="380"/>
      <c r="BV4" s="378">
        <v>23153480</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4.3</v>
      </c>
      <c r="CU4" s="385"/>
      <c r="CV4" s="385"/>
      <c r="CW4" s="385"/>
      <c r="CX4" s="385"/>
      <c r="CY4" s="385"/>
      <c r="CZ4" s="385"/>
      <c r="DA4" s="386"/>
      <c r="DB4" s="384">
        <v>10.4</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21196211</v>
      </c>
      <c r="BO5" s="416"/>
      <c r="BP5" s="416"/>
      <c r="BQ5" s="416"/>
      <c r="BR5" s="416"/>
      <c r="BS5" s="416"/>
      <c r="BT5" s="416"/>
      <c r="BU5" s="417"/>
      <c r="BV5" s="415">
        <v>21689704</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85.1</v>
      </c>
      <c r="CU5" s="413"/>
      <c r="CV5" s="413"/>
      <c r="CW5" s="413"/>
      <c r="CX5" s="413"/>
      <c r="CY5" s="413"/>
      <c r="CZ5" s="413"/>
      <c r="DA5" s="414"/>
      <c r="DB5" s="412">
        <v>88.1</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574447</v>
      </c>
      <c r="BO6" s="416"/>
      <c r="BP6" s="416"/>
      <c r="BQ6" s="416"/>
      <c r="BR6" s="416"/>
      <c r="BS6" s="416"/>
      <c r="BT6" s="416"/>
      <c r="BU6" s="417"/>
      <c r="BV6" s="415">
        <v>1463776</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89.9</v>
      </c>
      <c r="CU6" s="453"/>
      <c r="CV6" s="453"/>
      <c r="CW6" s="453"/>
      <c r="CX6" s="453"/>
      <c r="CY6" s="453"/>
      <c r="CZ6" s="453"/>
      <c r="DA6" s="454"/>
      <c r="DB6" s="452">
        <v>93.5</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81471</v>
      </c>
      <c r="BO7" s="416"/>
      <c r="BP7" s="416"/>
      <c r="BQ7" s="416"/>
      <c r="BR7" s="416"/>
      <c r="BS7" s="416"/>
      <c r="BT7" s="416"/>
      <c r="BU7" s="417"/>
      <c r="BV7" s="415">
        <v>271020</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11491116</v>
      </c>
      <c r="CU7" s="416"/>
      <c r="CV7" s="416"/>
      <c r="CW7" s="416"/>
      <c r="CX7" s="416"/>
      <c r="CY7" s="416"/>
      <c r="CZ7" s="416"/>
      <c r="DA7" s="417"/>
      <c r="DB7" s="415">
        <v>11474456</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492976</v>
      </c>
      <c r="BO8" s="416"/>
      <c r="BP8" s="416"/>
      <c r="BQ8" s="416"/>
      <c r="BR8" s="416"/>
      <c r="BS8" s="416"/>
      <c r="BT8" s="416"/>
      <c r="BU8" s="417"/>
      <c r="BV8" s="415">
        <v>1192756</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0.35</v>
      </c>
      <c r="CU8" s="456"/>
      <c r="CV8" s="456"/>
      <c r="CW8" s="456"/>
      <c r="CX8" s="456"/>
      <c r="CY8" s="456"/>
      <c r="CZ8" s="456"/>
      <c r="DA8" s="457"/>
      <c r="DB8" s="455">
        <v>0.35</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32961</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-699780</v>
      </c>
      <c r="BO9" s="416"/>
      <c r="BP9" s="416"/>
      <c r="BQ9" s="416"/>
      <c r="BR9" s="416"/>
      <c r="BS9" s="416"/>
      <c r="BT9" s="416"/>
      <c r="BU9" s="417"/>
      <c r="BV9" s="415">
        <v>724771</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21</v>
      </c>
      <c r="CU9" s="413"/>
      <c r="CV9" s="413"/>
      <c r="CW9" s="413"/>
      <c r="CX9" s="413"/>
      <c r="CY9" s="413"/>
      <c r="CZ9" s="413"/>
      <c r="DA9" s="414"/>
      <c r="DB9" s="412">
        <v>19.600000000000001</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33830</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1397999</v>
      </c>
      <c r="BO10" s="416"/>
      <c r="BP10" s="416"/>
      <c r="BQ10" s="416"/>
      <c r="BR10" s="416"/>
      <c r="BS10" s="416"/>
      <c r="BT10" s="416"/>
      <c r="BU10" s="417"/>
      <c r="BV10" s="415">
        <v>245076</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102</v>
      </c>
      <c r="AV11" s="448"/>
      <c r="AW11" s="448"/>
      <c r="AX11" s="448"/>
      <c r="AY11" s="449" t="s">
        <v>108</v>
      </c>
      <c r="AZ11" s="450"/>
      <c r="BA11" s="450"/>
      <c r="BB11" s="450"/>
      <c r="BC11" s="450"/>
      <c r="BD11" s="450"/>
      <c r="BE11" s="450"/>
      <c r="BF11" s="450"/>
      <c r="BG11" s="450"/>
      <c r="BH11" s="450"/>
      <c r="BI11" s="450"/>
      <c r="BJ11" s="450"/>
      <c r="BK11" s="450"/>
      <c r="BL11" s="450"/>
      <c r="BM11" s="451"/>
      <c r="BN11" s="415">
        <v>537350</v>
      </c>
      <c r="BO11" s="416"/>
      <c r="BP11" s="416"/>
      <c r="BQ11" s="416"/>
      <c r="BR11" s="416"/>
      <c r="BS11" s="416"/>
      <c r="BT11" s="416"/>
      <c r="BU11" s="417"/>
      <c r="BV11" s="415">
        <v>72384</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34037</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33898</v>
      </c>
      <c r="S13" s="497"/>
      <c r="T13" s="497"/>
      <c r="U13" s="497"/>
      <c r="V13" s="498"/>
      <c r="W13" s="431" t="s">
        <v>121</v>
      </c>
      <c r="X13" s="432"/>
      <c r="Y13" s="432"/>
      <c r="Z13" s="432"/>
      <c r="AA13" s="432"/>
      <c r="AB13" s="422"/>
      <c r="AC13" s="466">
        <v>2990</v>
      </c>
      <c r="AD13" s="467"/>
      <c r="AE13" s="467"/>
      <c r="AF13" s="467"/>
      <c r="AG13" s="506"/>
      <c r="AH13" s="466">
        <v>3532</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1235569</v>
      </c>
      <c r="BO13" s="416"/>
      <c r="BP13" s="416"/>
      <c r="BQ13" s="416"/>
      <c r="BR13" s="416"/>
      <c r="BS13" s="416"/>
      <c r="BT13" s="416"/>
      <c r="BU13" s="417"/>
      <c r="BV13" s="415">
        <v>1042231</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11.1</v>
      </c>
      <c r="CU13" s="413"/>
      <c r="CV13" s="413"/>
      <c r="CW13" s="413"/>
      <c r="CX13" s="413"/>
      <c r="CY13" s="413"/>
      <c r="CZ13" s="413"/>
      <c r="DA13" s="414"/>
      <c r="DB13" s="412">
        <v>12</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34161</v>
      </c>
      <c r="S14" s="497"/>
      <c r="T14" s="497"/>
      <c r="U14" s="497"/>
      <c r="V14" s="498"/>
      <c r="W14" s="405"/>
      <c r="X14" s="406"/>
      <c r="Y14" s="406"/>
      <c r="Z14" s="406"/>
      <c r="AA14" s="406"/>
      <c r="AB14" s="395"/>
      <c r="AC14" s="499">
        <v>18.7</v>
      </c>
      <c r="AD14" s="500"/>
      <c r="AE14" s="500"/>
      <c r="AF14" s="500"/>
      <c r="AG14" s="501"/>
      <c r="AH14" s="499">
        <v>21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34023</v>
      </c>
      <c r="S15" s="497"/>
      <c r="T15" s="497"/>
      <c r="U15" s="497"/>
      <c r="V15" s="498"/>
      <c r="W15" s="431" t="s">
        <v>128</v>
      </c>
      <c r="X15" s="432"/>
      <c r="Y15" s="432"/>
      <c r="Z15" s="432"/>
      <c r="AA15" s="432"/>
      <c r="AB15" s="422"/>
      <c r="AC15" s="466">
        <v>2764</v>
      </c>
      <c r="AD15" s="467"/>
      <c r="AE15" s="467"/>
      <c r="AF15" s="467"/>
      <c r="AG15" s="506"/>
      <c r="AH15" s="466">
        <v>3271</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2956982</v>
      </c>
      <c r="BO15" s="379"/>
      <c r="BP15" s="379"/>
      <c r="BQ15" s="379"/>
      <c r="BR15" s="379"/>
      <c r="BS15" s="379"/>
      <c r="BT15" s="379"/>
      <c r="BU15" s="380"/>
      <c r="BV15" s="378">
        <v>2809356</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17.3</v>
      </c>
      <c r="AD16" s="500"/>
      <c r="AE16" s="500"/>
      <c r="AF16" s="500"/>
      <c r="AG16" s="501"/>
      <c r="AH16" s="499">
        <v>19.5</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8520504</v>
      </c>
      <c r="BO16" s="416"/>
      <c r="BP16" s="416"/>
      <c r="BQ16" s="416"/>
      <c r="BR16" s="416"/>
      <c r="BS16" s="416"/>
      <c r="BT16" s="416"/>
      <c r="BU16" s="417"/>
      <c r="BV16" s="415">
        <v>8116050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10267</v>
      </c>
      <c r="AD17" s="467"/>
      <c r="AE17" s="467"/>
      <c r="AF17" s="467"/>
      <c r="AG17" s="506"/>
      <c r="AH17" s="466">
        <v>9960</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3715293</v>
      </c>
      <c r="BO17" s="416"/>
      <c r="BP17" s="416"/>
      <c r="BQ17" s="416"/>
      <c r="BR17" s="416"/>
      <c r="BS17" s="416"/>
      <c r="BT17" s="416"/>
      <c r="BU17" s="417"/>
      <c r="BV17" s="415">
        <v>3571984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126.48</v>
      </c>
      <c r="M18" s="528"/>
      <c r="N18" s="528"/>
      <c r="O18" s="528"/>
      <c r="P18" s="528"/>
      <c r="Q18" s="528"/>
      <c r="R18" s="529"/>
      <c r="S18" s="529"/>
      <c r="T18" s="529"/>
      <c r="U18" s="529"/>
      <c r="V18" s="530"/>
      <c r="W18" s="433"/>
      <c r="X18" s="434"/>
      <c r="Y18" s="434"/>
      <c r="Z18" s="434"/>
      <c r="AA18" s="434"/>
      <c r="AB18" s="425"/>
      <c r="AC18" s="531">
        <v>64.099999999999994</v>
      </c>
      <c r="AD18" s="532"/>
      <c r="AE18" s="532"/>
      <c r="AF18" s="532"/>
      <c r="AG18" s="533"/>
      <c r="AH18" s="531">
        <v>59.3</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9974185</v>
      </c>
      <c r="BO18" s="416"/>
      <c r="BP18" s="416"/>
      <c r="BQ18" s="416"/>
      <c r="BR18" s="416"/>
      <c r="BS18" s="416"/>
      <c r="BT18" s="416"/>
      <c r="BU18" s="417"/>
      <c r="BV18" s="415">
        <v>10208309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261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14551803</v>
      </c>
      <c r="BO19" s="416"/>
      <c r="BP19" s="416"/>
      <c r="BQ19" s="416"/>
      <c r="BR19" s="416"/>
      <c r="BS19" s="416"/>
      <c r="BT19" s="416"/>
      <c r="BU19" s="417"/>
      <c r="BV19" s="415">
        <v>13831520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12953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17021125</v>
      </c>
      <c r="BO23" s="416"/>
      <c r="BP23" s="416"/>
      <c r="BQ23" s="416"/>
      <c r="BR23" s="416"/>
      <c r="BS23" s="416"/>
      <c r="BT23" s="416"/>
      <c r="BU23" s="417"/>
      <c r="BV23" s="415">
        <v>17991425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7650</v>
      </c>
      <c r="R24" s="467"/>
      <c r="S24" s="467"/>
      <c r="T24" s="467"/>
      <c r="U24" s="467"/>
      <c r="V24" s="506"/>
      <c r="W24" s="561"/>
      <c r="X24" s="549"/>
      <c r="Y24" s="550"/>
      <c r="Z24" s="465" t="s">
        <v>151</v>
      </c>
      <c r="AA24" s="445"/>
      <c r="AB24" s="445"/>
      <c r="AC24" s="445"/>
      <c r="AD24" s="445"/>
      <c r="AE24" s="445"/>
      <c r="AF24" s="445"/>
      <c r="AG24" s="446"/>
      <c r="AH24" s="466">
        <v>347</v>
      </c>
      <c r="AI24" s="467"/>
      <c r="AJ24" s="467"/>
      <c r="AK24" s="467"/>
      <c r="AL24" s="506"/>
      <c r="AM24" s="466">
        <v>1083681</v>
      </c>
      <c r="AN24" s="467"/>
      <c r="AO24" s="467"/>
      <c r="AP24" s="467"/>
      <c r="AQ24" s="467"/>
      <c r="AR24" s="506"/>
      <c r="AS24" s="466">
        <v>3123</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7863036</v>
      </c>
      <c r="BO24" s="416"/>
      <c r="BP24" s="416"/>
      <c r="BQ24" s="416"/>
      <c r="BR24" s="416"/>
      <c r="BS24" s="416"/>
      <c r="BT24" s="416"/>
      <c r="BU24" s="417"/>
      <c r="BV24" s="415">
        <v>7943570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6550</v>
      </c>
      <c r="R25" s="467"/>
      <c r="S25" s="467"/>
      <c r="T25" s="467"/>
      <c r="U25" s="467"/>
      <c r="V25" s="506"/>
      <c r="W25" s="561"/>
      <c r="X25" s="549"/>
      <c r="Y25" s="550"/>
      <c r="Z25" s="465" t="s">
        <v>154</v>
      </c>
      <c r="AA25" s="445"/>
      <c r="AB25" s="445"/>
      <c r="AC25" s="445"/>
      <c r="AD25" s="445"/>
      <c r="AE25" s="445"/>
      <c r="AF25" s="445"/>
      <c r="AG25" s="446"/>
      <c r="AH25" s="466">
        <v>43</v>
      </c>
      <c r="AI25" s="467"/>
      <c r="AJ25" s="467"/>
      <c r="AK25" s="467"/>
      <c r="AL25" s="506"/>
      <c r="AM25" s="466">
        <v>121217</v>
      </c>
      <c r="AN25" s="467"/>
      <c r="AO25" s="467"/>
      <c r="AP25" s="467"/>
      <c r="AQ25" s="467"/>
      <c r="AR25" s="506"/>
      <c r="AS25" s="466">
        <v>2819</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280199</v>
      </c>
      <c r="BO25" s="379"/>
      <c r="BP25" s="379"/>
      <c r="BQ25" s="379"/>
      <c r="BR25" s="379"/>
      <c r="BS25" s="379"/>
      <c r="BT25" s="379"/>
      <c r="BU25" s="380"/>
      <c r="BV25" s="378">
        <v>986956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6050</v>
      </c>
      <c r="R26" s="467"/>
      <c r="S26" s="467"/>
      <c r="T26" s="467"/>
      <c r="U26" s="467"/>
      <c r="V26" s="506"/>
      <c r="W26" s="561"/>
      <c r="X26" s="549"/>
      <c r="Y26" s="550"/>
      <c r="Z26" s="465" t="s">
        <v>157</v>
      </c>
      <c r="AA26" s="571"/>
      <c r="AB26" s="571"/>
      <c r="AC26" s="571"/>
      <c r="AD26" s="571"/>
      <c r="AE26" s="571"/>
      <c r="AF26" s="571"/>
      <c r="AG26" s="572"/>
      <c r="AH26" s="466">
        <v>12</v>
      </c>
      <c r="AI26" s="467"/>
      <c r="AJ26" s="467"/>
      <c r="AK26" s="467"/>
      <c r="AL26" s="506"/>
      <c r="AM26" s="466">
        <v>36144</v>
      </c>
      <c r="AN26" s="467"/>
      <c r="AO26" s="467"/>
      <c r="AP26" s="467"/>
      <c r="AQ26" s="467"/>
      <c r="AR26" s="506"/>
      <c r="AS26" s="466">
        <v>3012</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3900</v>
      </c>
      <c r="R27" s="467"/>
      <c r="S27" s="467"/>
      <c r="T27" s="467"/>
      <c r="U27" s="467"/>
      <c r="V27" s="506"/>
      <c r="W27" s="561"/>
      <c r="X27" s="549"/>
      <c r="Y27" s="550"/>
      <c r="Z27" s="465" t="s">
        <v>160</v>
      </c>
      <c r="AA27" s="445"/>
      <c r="AB27" s="445"/>
      <c r="AC27" s="445"/>
      <c r="AD27" s="445"/>
      <c r="AE27" s="445"/>
      <c r="AF27" s="445"/>
      <c r="AG27" s="446"/>
      <c r="AH27" s="466">
        <v>27</v>
      </c>
      <c r="AI27" s="467"/>
      <c r="AJ27" s="467"/>
      <c r="AK27" s="467"/>
      <c r="AL27" s="506"/>
      <c r="AM27" s="466">
        <v>79245</v>
      </c>
      <c r="AN27" s="467"/>
      <c r="AO27" s="467"/>
      <c r="AP27" s="467"/>
      <c r="AQ27" s="467"/>
      <c r="AR27" s="506"/>
      <c r="AS27" s="466">
        <v>2935</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v>242223</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3500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4781265</v>
      </c>
      <c r="BO28" s="379"/>
      <c r="BP28" s="379"/>
      <c r="BQ28" s="379"/>
      <c r="BR28" s="379"/>
      <c r="BS28" s="379"/>
      <c r="BT28" s="379"/>
      <c r="BU28" s="380"/>
      <c r="BV28" s="378">
        <v>3383266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20</v>
      </c>
      <c r="M29" s="467"/>
      <c r="N29" s="467"/>
      <c r="O29" s="467"/>
      <c r="P29" s="506"/>
      <c r="Q29" s="466">
        <v>2900</v>
      </c>
      <c r="R29" s="467"/>
      <c r="S29" s="467"/>
      <c r="T29" s="467"/>
      <c r="U29" s="467"/>
      <c r="V29" s="506"/>
      <c r="W29" s="562"/>
      <c r="X29" s="563"/>
      <c r="Y29" s="564"/>
      <c r="Z29" s="465" t="s">
        <v>167</v>
      </c>
      <c r="AA29" s="445"/>
      <c r="AB29" s="445"/>
      <c r="AC29" s="445"/>
      <c r="AD29" s="445"/>
      <c r="AE29" s="445"/>
      <c r="AF29" s="445"/>
      <c r="AG29" s="446"/>
      <c r="AH29" s="466">
        <v>374</v>
      </c>
      <c r="AI29" s="467"/>
      <c r="AJ29" s="467"/>
      <c r="AK29" s="467"/>
      <c r="AL29" s="506"/>
      <c r="AM29" s="466">
        <v>1162926</v>
      </c>
      <c r="AN29" s="467"/>
      <c r="AO29" s="467"/>
      <c r="AP29" s="467"/>
      <c r="AQ29" s="467"/>
      <c r="AR29" s="506"/>
      <c r="AS29" s="466">
        <v>3109</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1635213</v>
      </c>
      <c r="BO29" s="416"/>
      <c r="BP29" s="416"/>
      <c r="BQ29" s="416"/>
      <c r="BR29" s="416"/>
      <c r="BS29" s="416"/>
      <c r="BT29" s="416"/>
      <c r="BU29" s="417"/>
      <c r="BV29" s="415">
        <v>1680408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97.7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6884526</v>
      </c>
      <c r="BO30" s="585"/>
      <c r="BP30" s="585"/>
      <c r="BQ30" s="585"/>
      <c r="BR30" s="585"/>
      <c r="BS30" s="585"/>
      <c r="BT30" s="585"/>
      <c r="BU30" s="586"/>
      <c r="BV30" s="584">
        <v>6868175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香南市水道事業会計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12</v>
      </c>
      <c r="BX34" s="596"/>
      <c r="BY34" s="597" t="str">
        <f>IF('各会計、関係団体の財政状況及び健全化判断比率'!B68="","",'各会計、関係団体の財政状況及び健全化判断比率'!B68)</f>
        <v>香美郡殖林組合</v>
      </c>
      <c r="BZ34" s="597"/>
      <c r="CA34" s="597"/>
      <c r="CB34" s="597"/>
      <c r="CC34" s="597"/>
      <c r="CD34" s="597"/>
      <c r="CE34" s="597"/>
      <c r="CF34" s="597"/>
      <c r="CG34" s="597"/>
      <c r="CH34" s="597"/>
      <c r="CI34" s="597"/>
      <c r="CJ34" s="597"/>
      <c r="CK34" s="597"/>
      <c r="CL34" s="597"/>
      <c r="CM34" s="597"/>
      <c r="CN34" s="165"/>
      <c r="CO34" s="596">
        <f>IF(CQ34="","",MAX(C34:D43,U34:V43,AM34:AN43,BE34:BF43,BW34:BX43)+1)</f>
        <v>22</v>
      </c>
      <c r="CP34" s="596"/>
      <c r="CQ34" s="597" t="str">
        <f>IF('各会計、関係団体の財政状況及び健全化判断比率'!BS7="","",'各会計、関係団体の財政状況及び健全化判断比率'!BS7)</f>
        <v>香南市土地開発公社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6</v>
      </c>
      <c r="AN35" s="596"/>
      <c r="AO35" s="597" t="str">
        <f>IF('各会計、関係団体の財政状況及び健全化判断比率'!B32="","",'各会計、関係団体の財政状況及び健全化判断比率'!B32)</f>
        <v>香南市工業用水道事業会計</v>
      </c>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IF('各会計、関係団体の財政状況及び健全化判断比率'!B34="","",'各会計、関係団体の財政状況及び健全化判断比率'!B34)</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13</v>
      </c>
      <c r="BX35" s="596"/>
      <c r="BY35" s="597" t="str">
        <f>IF('各会計、関係団体の財政状況及び健全化判断比率'!B69="","",'各会計、関係団体の財政状況及び健全化判断比率'!B69)</f>
        <v>香南香美衛生組合</v>
      </c>
      <c r="BZ35" s="597"/>
      <c r="CA35" s="597"/>
      <c r="CB35" s="597"/>
      <c r="CC35" s="597"/>
      <c r="CD35" s="597"/>
      <c r="CE35" s="597"/>
      <c r="CF35" s="597"/>
      <c r="CG35" s="597"/>
      <c r="CH35" s="597"/>
      <c r="CI35" s="597"/>
      <c r="CJ35" s="597"/>
      <c r="CK35" s="597"/>
      <c r="CL35" s="597"/>
      <c r="CM35" s="597"/>
      <c r="CN35" s="165"/>
      <c r="CO35" s="596">
        <f t="shared" ref="CO35:CO43" si="3">IF(CQ35="","",CO34+1)</f>
        <v>23</v>
      </c>
      <c r="CP35" s="596"/>
      <c r="CQ35" s="597" t="str">
        <f>IF('各会計、関係団体の財政状況及び健全化判断比率'!BS8="","",'各会計、関係団体の財政状況及び健全化判断比率'!BS8)</f>
        <v>香南市霊園公社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9</v>
      </c>
      <c r="BF36" s="596"/>
      <c r="BG36" s="597" t="str">
        <f>IF('各会計、関係団体の財政状況及び健全化判断比率'!B35="","",'各会計、関係団体の財政状況及び健全化判断比率'!B35)</f>
        <v>農業集落排水事業特別会計</v>
      </c>
      <c r="BH36" s="597"/>
      <c r="BI36" s="597"/>
      <c r="BJ36" s="597"/>
      <c r="BK36" s="597"/>
      <c r="BL36" s="597"/>
      <c r="BM36" s="597"/>
      <c r="BN36" s="597"/>
      <c r="BO36" s="597"/>
      <c r="BP36" s="597"/>
      <c r="BQ36" s="597"/>
      <c r="BR36" s="597"/>
      <c r="BS36" s="597"/>
      <c r="BT36" s="597"/>
      <c r="BU36" s="597"/>
      <c r="BV36" s="165"/>
      <c r="BW36" s="596">
        <f t="shared" si="2"/>
        <v>14</v>
      </c>
      <c r="BX36" s="596"/>
      <c r="BY36" s="597" t="str">
        <f>IF('各会計、関係団体の財政状況及び健全化判断比率'!B70="","",'各会計、関係団体の財政状況及び健全化判断比率'!B70)</f>
        <v>香南斎場組合</v>
      </c>
      <c r="BZ36" s="597"/>
      <c r="CA36" s="597"/>
      <c r="CB36" s="597"/>
      <c r="CC36" s="597"/>
      <c r="CD36" s="597"/>
      <c r="CE36" s="597"/>
      <c r="CF36" s="597"/>
      <c r="CG36" s="597"/>
      <c r="CH36" s="597"/>
      <c r="CI36" s="597"/>
      <c r="CJ36" s="597"/>
      <c r="CK36" s="597"/>
      <c r="CL36" s="597"/>
      <c r="CM36" s="597"/>
      <c r="CN36" s="165"/>
      <c r="CO36" s="596">
        <f t="shared" si="3"/>
        <v>24</v>
      </c>
      <c r="CP36" s="596"/>
      <c r="CQ36" s="597" t="str">
        <f>IF('各会計、関係団体の財政状況及び健全化判断比率'!BS9="","",'各会計、関係団体の財政状況及び健全化判断比率'!BS9)</f>
        <v>香南市農業公社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10</v>
      </c>
      <c r="BF37" s="596"/>
      <c r="BG37" s="597" t="str">
        <f>IF('各会計、関係団体の財政状況及び健全化判断比率'!B36="","",'各会計、関係団体の財政状況及び健全化判断比率'!B36)</f>
        <v>漁業集落排水事業特別会計</v>
      </c>
      <c r="BH37" s="597"/>
      <c r="BI37" s="597"/>
      <c r="BJ37" s="597"/>
      <c r="BK37" s="597"/>
      <c r="BL37" s="597"/>
      <c r="BM37" s="597"/>
      <c r="BN37" s="597"/>
      <c r="BO37" s="597"/>
      <c r="BP37" s="597"/>
      <c r="BQ37" s="597"/>
      <c r="BR37" s="597"/>
      <c r="BS37" s="597"/>
      <c r="BT37" s="597"/>
      <c r="BU37" s="597"/>
      <c r="BV37" s="165"/>
      <c r="BW37" s="596">
        <f t="shared" si="2"/>
        <v>15</v>
      </c>
      <c r="BX37" s="596"/>
      <c r="BY37" s="597" t="str">
        <f>IF('各会計、関係団体の財政状況及び健全化判断比率'!B71="","",'各会計、関係団体の財政状況及び健全化判断比率'!B71)</f>
        <v>香南香美老人ホーム組合</v>
      </c>
      <c r="BZ37" s="597"/>
      <c r="CA37" s="597"/>
      <c r="CB37" s="597"/>
      <c r="CC37" s="597"/>
      <c r="CD37" s="597"/>
      <c r="CE37" s="597"/>
      <c r="CF37" s="597"/>
      <c r="CG37" s="597"/>
      <c r="CH37" s="597"/>
      <c r="CI37" s="597"/>
      <c r="CJ37" s="597"/>
      <c r="CK37" s="597"/>
      <c r="CL37" s="597"/>
      <c r="CM37" s="597"/>
      <c r="CN37" s="165"/>
      <c r="CO37" s="596">
        <f t="shared" si="3"/>
        <v>25</v>
      </c>
      <c r="CP37" s="596"/>
      <c r="CQ37" s="597" t="str">
        <f>IF('各会計、関係団体の財政状況及び健全化判断比率'!BS10="","",'各会計、関係団体の財政状況及び健全化判断比率'!BS10)</f>
        <v>ヤ・シィ</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11</v>
      </c>
      <c r="BF38" s="596"/>
      <c r="BG38" s="597" t="str">
        <f>IF('各会計、関係団体の財政状況及び健全化判断比率'!B37="","",'各会計、関係団体の財政状況及び健全化判断比率'!B37)</f>
        <v>工業団地造成事業特別会計</v>
      </c>
      <c r="BH38" s="597"/>
      <c r="BI38" s="597"/>
      <c r="BJ38" s="597"/>
      <c r="BK38" s="597"/>
      <c r="BL38" s="597"/>
      <c r="BM38" s="597"/>
      <c r="BN38" s="597"/>
      <c r="BO38" s="597"/>
      <c r="BP38" s="597"/>
      <c r="BQ38" s="597"/>
      <c r="BR38" s="597"/>
      <c r="BS38" s="597"/>
      <c r="BT38" s="597"/>
      <c r="BU38" s="597"/>
      <c r="BV38" s="165"/>
      <c r="BW38" s="596">
        <f t="shared" si="2"/>
        <v>16</v>
      </c>
      <c r="BX38" s="596"/>
      <c r="BY38" s="597" t="str">
        <f>IF('各会計、関係団体の財政状況及び健全化判断比率'!B72="","",'各会計、関係団体の財政状況及び健全化判断比率'!B72)</f>
        <v>香南香美老人ホーム組合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17</v>
      </c>
      <c r="BX39" s="596"/>
      <c r="BY39" s="597" t="str">
        <f>IF('各会計、関係団体の財政状況及び健全化判断比率'!B73="","",'各会計、関係団体の財政状況及び健全化判断比率'!B73)</f>
        <v>香南清掃組合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18</v>
      </c>
      <c r="BX40" s="596"/>
      <c r="BY40" s="597" t="str">
        <f>IF('各会計、関係団体の財政状況及び健全化判断比率'!B74="","",'各会計、関係団体の財政状況及び健全化判断比率'!B74)</f>
        <v>高知県広域食肉センター事務組合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19</v>
      </c>
      <c r="BX41" s="596"/>
      <c r="BY41" s="597" t="str">
        <f>IF('各会計、関係団体の財政状況及び健全化判断比率'!B75="","",'各会計、関係団体の財政状況及び健全化判断比率'!B75)</f>
        <v>こうち人づくり広域連合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20</v>
      </c>
      <c r="BX42" s="596"/>
      <c r="BY42" s="597" t="str">
        <f>IF('各会計、関係団体の財政状況及び健全化判断比率'!B76="","",'各会計、関係団体の財政状況及び健全化判断比率'!B76)</f>
        <v>高知県市町村総合事務組合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21</v>
      </c>
      <c r="BX43" s="596"/>
      <c r="BY43" s="597" t="str">
        <f>IF('各会計、関係団体の財政状況及び健全化判断比率'!B77="","",'各会計、関係団体の財政状況及び健全化判断比率'!B77)</f>
        <v>高知県市町村総合事務組合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532</v>
      </c>
      <c r="G33" s="29" t="s">
        <v>533</v>
      </c>
      <c r="H33" s="29" t="s">
        <v>534</v>
      </c>
      <c r="I33" s="29" t="s">
        <v>535</v>
      </c>
      <c r="J33" s="30" t="s">
        <v>536</v>
      </c>
      <c r="K33" s="22"/>
      <c r="L33" s="22"/>
      <c r="M33" s="22"/>
      <c r="N33" s="22"/>
      <c r="O33" s="22"/>
      <c r="P33" s="22"/>
    </row>
    <row r="34" spans="1:16" ht="39" customHeight="1">
      <c r="A34" s="22"/>
      <c r="B34" s="31"/>
      <c r="C34" s="1181" t="s">
        <v>537</v>
      </c>
      <c r="D34" s="1181"/>
      <c r="E34" s="1182"/>
      <c r="F34" s="32">
        <v>5.86</v>
      </c>
      <c r="G34" s="33">
        <v>6.18</v>
      </c>
      <c r="H34" s="33">
        <v>4.08</v>
      </c>
      <c r="I34" s="33">
        <v>10.39</v>
      </c>
      <c r="J34" s="34">
        <v>4.29</v>
      </c>
      <c r="K34" s="22"/>
      <c r="L34" s="22"/>
      <c r="M34" s="22"/>
      <c r="N34" s="22"/>
      <c r="O34" s="22"/>
      <c r="P34" s="22"/>
    </row>
    <row r="35" spans="1:16" ht="39" customHeight="1">
      <c r="A35" s="22"/>
      <c r="B35" s="35"/>
      <c r="C35" s="1175" t="s">
        <v>538</v>
      </c>
      <c r="D35" s="1176"/>
      <c r="E35" s="1177"/>
      <c r="F35" s="36">
        <v>3.47</v>
      </c>
      <c r="G35" s="37">
        <v>3.41</v>
      </c>
      <c r="H35" s="37">
        <v>3.21</v>
      </c>
      <c r="I35" s="37">
        <v>2.62</v>
      </c>
      <c r="J35" s="38">
        <v>1.91</v>
      </c>
      <c r="K35" s="22"/>
      <c r="L35" s="22"/>
      <c r="M35" s="22"/>
      <c r="N35" s="22"/>
      <c r="O35" s="22"/>
      <c r="P35" s="22"/>
    </row>
    <row r="36" spans="1:16" ht="39" customHeight="1">
      <c r="A36" s="22"/>
      <c r="B36" s="35"/>
      <c r="C36" s="1175" t="s">
        <v>539</v>
      </c>
      <c r="D36" s="1176"/>
      <c r="E36" s="1177"/>
      <c r="F36" s="36">
        <v>7.0000000000000007E-2</v>
      </c>
      <c r="G36" s="37">
        <v>0</v>
      </c>
      <c r="H36" s="37">
        <v>4.8600000000000003</v>
      </c>
      <c r="I36" s="37">
        <v>1.5</v>
      </c>
      <c r="J36" s="38">
        <v>1.07</v>
      </c>
      <c r="K36" s="22"/>
      <c r="L36" s="22"/>
      <c r="M36" s="22"/>
      <c r="N36" s="22"/>
      <c r="O36" s="22"/>
      <c r="P36" s="22"/>
    </row>
    <row r="37" spans="1:16" ht="39" customHeight="1">
      <c r="A37" s="22"/>
      <c r="B37" s="35"/>
      <c r="C37" s="1175" t="s">
        <v>540</v>
      </c>
      <c r="D37" s="1176"/>
      <c r="E37" s="1177"/>
      <c r="F37" s="36">
        <v>0.28999999999999998</v>
      </c>
      <c r="G37" s="37">
        <v>0.3</v>
      </c>
      <c r="H37" s="37">
        <v>0.32</v>
      </c>
      <c r="I37" s="37">
        <v>0.46</v>
      </c>
      <c r="J37" s="38">
        <v>0.65</v>
      </c>
      <c r="K37" s="22"/>
      <c r="L37" s="22"/>
      <c r="M37" s="22"/>
      <c r="N37" s="22"/>
      <c r="O37" s="22"/>
      <c r="P37" s="22"/>
    </row>
    <row r="38" spans="1:16" ht="39" customHeight="1">
      <c r="A38" s="22"/>
      <c r="B38" s="35"/>
      <c r="C38" s="1175" t="s">
        <v>541</v>
      </c>
      <c r="D38" s="1176"/>
      <c r="E38" s="1177"/>
      <c r="F38" s="36">
        <v>0.02</v>
      </c>
      <c r="G38" s="37">
        <v>0.45</v>
      </c>
      <c r="H38" s="37">
        <v>0.35</v>
      </c>
      <c r="I38" s="37">
        <v>0.01</v>
      </c>
      <c r="J38" s="38">
        <v>0.42</v>
      </c>
      <c r="K38" s="22"/>
      <c r="L38" s="22"/>
      <c r="M38" s="22"/>
      <c r="N38" s="22"/>
      <c r="O38" s="22"/>
      <c r="P38" s="22"/>
    </row>
    <row r="39" spans="1:16" ht="39" customHeight="1">
      <c r="A39" s="22"/>
      <c r="B39" s="35"/>
      <c r="C39" s="1175" t="s">
        <v>542</v>
      </c>
      <c r="D39" s="1176"/>
      <c r="E39" s="1177"/>
      <c r="F39" s="36">
        <v>0</v>
      </c>
      <c r="G39" s="37">
        <v>0.06</v>
      </c>
      <c r="H39" s="37">
        <v>0.82</v>
      </c>
      <c r="I39" s="37">
        <v>0</v>
      </c>
      <c r="J39" s="38">
        <v>0.2</v>
      </c>
      <c r="K39" s="22"/>
      <c r="L39" s="22"/>
      <c r="M39" s="22"/>
      <c r="N39" s="22"/>
      <c r="O39" s="22"/>
      <c r="P39" s="22"/>
    </row>
    <row r="40" spans="1:16" ht="39" customHeight="1">
      <c r="A40" s="22"/>
      <c r="B40" s="35"/>
      <c r="C40" s="1175" t="s">
        <v>543</v>
      </c>
      <c r="D40" s="1176"/>
      <c r="E40" s="1177"/>
      <c r="F40" s="36" t="s">
        <v>544</v>
      </c>
      <c r="G40" s="37">
        <v>0</v>
      </c>
      <c r="H40" s="37">
        <v>0.01</v>
      </c>
      <c r="I40" s="37">
        <v>7.0000000000000007E-2</v>
      </c>
      <c r="J40" s="38">
        <v>0.2</v>
      </c>
      <c r="K40" s="22"/>
      <c r="L40" s="22"/>
      <c r="M40" s="22"/>
      <c r="N40" s="22"/>
      <c r="O40" s="22"/>
      <c r="P40" s="22"/>
    </row>
    <row r="41" spans="1:16" ht="39" customHeight="1">
      <c r="A41" s="22"/>
      <c r="B41" s="35"/>
      <c r="C41" s="1175" t="s">
        <v>545</v>
      </c>
      <c r="D41" s="1176"/>
      <c r="E41" s="1177"/>
      <c r="F41" s="36">
        <v>0.05</v>
      </c>
      <c r="G41" s="37">
        <v>7.0000000000000007E-2</v>
      </c>
      <c r="H41" s="37">
        <v>0.06</v>
      </c>
      <c r="I41" s="37">
        <v>0.06</v>
      </c>
      <c r="J41" s="38">
        <v>0.06</v>
      </c>
      <c r="K41" s="22"/>
      <c r="L41" s="22"/>
      <c r="M41" s="22"/>
      <c r="N41" s="22"/>
      <c r="O41" s="22"/>
      <c r="P41" s="22"/>
    </row>
    <row r="42" spans="1:16" ht="39" customHeight="1">
      <c r="A42" s="22"/>
      <c r="B42" s="39"/>
      <c r="C42" s="1175" t="s">
        <v>546</v>
      </c>
      <c r="D42" s="1176"/>
      <c r="E42" s="1177"/>
      <c r="F42" s="36" t="s">
        <v>492</v>
      </c>
      <c r="G42" s="37" t="s">
        <v>492</v>
      </c>
      <c r="H42" s="37" t="s">
        <v>492</v>
      </c>
      <c r="I42" s="37" t="s">
        <v>492</v>
      </c>
      <c r="J42" s="38" t="s">
        <v>492</v>
      </c>
      <c r="K42" s="22"/>
      <c r="L42" s="22"/>
      <c r="M42" s="22"/>
      <c r="N42" s="22"/>
      <c r="O42" s="22"/>
      <c r="P42" s="22"/>
    </row>
    <row r="43" spans="1:16" ht="39" customHeight="1" thickBot="1">
      <c r="A43" s="22"/>
      <c r="B43" s="40"/>
      <c r="C43" s="1178" t="s">
        <v>547</v>
      </c>
      <c r="D43" s="1179"/>
      <c r="E43" s="118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532</v>
      </c>
      <c r="L44" s="56" t="s">
        <v>533</v>
      </c>
      <c r="M44" s="56" t="s">
        <v>534</v>
      </c>
      <c r="N44" s="56" t="s">
        <v>535</v>
      </c>
      <c r="O44" s="57" t="s">
        <v>536</v>
      </c>
      <c r="P44" s="48"/>
      <c r="Q44" s="48"/>
      <c r="R44" s="48"/>
      <c r="S44" s="48"/>
      <c r="T44" s="48"/>
      <c r="U44" s="48"/>
    </row>
    <row r="45" spans="1:21" ht="30.75" customHeight="1">
      <c r="A45" s="48"/>
      <c r="B45" s="1191" t="s">
        <v>11</v>
      </c>
      <c r="C45" s="1192"/>
      <c r="D45" s="58"/>
      <c r="E45" s="1197" t="s">
        <v>12</v>
      </c>
      <c r="F45" s="1197"/>
      <c r="G45" s="1197"/>
      <c r="H45" s="1197"/>
      <c r="I45" s="1197"/>
      <c r="J45" s="1198"/>
      <c r="K45" s="59">
        <v>2888</v>
      </c>
      <c r="L45" s="60">
        <v>2894</v>
      </c>
      <c r="M45" s="60">
        <v>2845</v>
      </c>
      <c r="N45" s="60">
        <v>2775</v>
      </c>
      <c r="O45" s="61">
        <v>2649</v>
      </c>
      <c r="P45" s="48"/>
      <c r="Q45" s="48"/>
      <c r="R45" s="48"/>
      <c r="S45" s="48"/>
      <c r="T45" s="48"/>
      <c r="U45" s="48"/>
    </row>
    <row r="46" spans="1:21" ht="30.75" customHeight="1">
      <c r="A46" s="48"/>
      <c r="B46" s="1193"/>
      <c r="C46" s="1194"/>
      <c r="D46" s="62"/>
      <c r="E46" s="1185" t="s">
        <v>13</v>
      </c>
      <c r="F46" s="1185"/>
      <c r="G46" s="1185"/>
      <c r="H46" s="1185"/>
      <c r="I46" s="1185"/>
      <c r="J46" s="1186"/>
      <c r="K46" s="63" t="s">
        <v>492</v>
      </c>
      <c r="L46" s="64" t="s">
        <v>492</v>
      </c>
      <c r="M46" s="64" t="s">
        <v>492</v>
      </c>
      <c r="N46" s="64" t="s">
        <v>492</v>
      </c>
      <c r="O46" s="65" t="s">
        <v>492</v>
      </c>
      <c r="P46" s="48"/>
      <c r="Q46" s="48"/>
      <c r="R46" s="48"/>
      <c r="S46" s="48"/>
      <c r="T46" s="48"/>
      <c r="U46" s="48"/>
    </row>
    <row r="47" spans="1:21" ht="30.75" customHeight="1">
      <c r="A47" s="48"/>
      <c r="B47" s="1193"/>
      <c r="C47" s="1194"/>
      <c r="D47" s="62"/>
      <c r="E47" s="1185" t="s">
        <v>14</v>
      </c>
      <c r="F47" s="1185"/>
      <c r="G47" s="1185"/>
      <c r="H47" s="1185"/>
      <c r="I47" s="1185"/>
      <c r="J47" s="1186"/>
      <c r="K47" s="63" t="s">
        <v>492</v>
      </c>
      <c r="L47" s="64" t="s">
        <v>492</v>
      </c>
      <c r="M47" s="64" t="s">
        <v>492</v>
      </c>
      <c r="N47" s="64" t="s">
        <v>492</v>
      </c>
      <c r="O47" s="65" t="s">
        <v>492</v>
      </c>
      <c r="P47" s="48"/>
      <c r="Q47" s="48"/>
      <c r="R47" s="48"/>
      <c r="S47" s="48"/>
      <c r="T47" s="48"/>
      <c r="U47" s="48"/>
    </row>
    <row r="48" spans="1:21" ht="30.75" customHeight="1">
      <c r="A48" s="48"/>
      <c r="B48" s="1193"/>
      <c r="C48" s="1194"/>
      <c r="D48" s="62"/>
      <c r="E48" s="1185" t="s">
        <v>15</v>
      </c>
      <c r="F48" s="1185"/>
      <c r="G48" s="1185"/>
      <c r="H48" s="1185"/>
      <c r="I48" s="1185"/>
      <c r="J48" s="1186"/>
      <c r="K48" s="63">
        <v>614</v>
      </c>
      <c r="L48" s="64">
        <v>613</v>
      </c>
      <c r="M48" s="64">
        <v>650</v>
      </c>
      <c r="N48" s="64">
        <v>672</v>
      </c>
      <c r="O48" s="65">
        <v>720</v>
      </c>
      <c r="P48" s="48"/>
      <c r="Q48" s="48"/>
      <c r="R48" s="48"/>
      <c r="S48" s="48"/>
      <c r="T48" s="48"/>
      <c r="U48" s="48"/>
    </row>
    <row r="49" spans="1:21" ht="30.75" customHeight="1">
      <c r="A49" s="48"/>
      <c r="B49" s="1193"/>
      <c r="C49" s="1194"/>
      <c r="D49" s="62"/>
      <c r="E49" s="1185" t="s">
        <v>16</v>
      </c>
      <c r="F49" s="1185"/>
      <c r="G49" s="1185"/>
      <c r="H49" s="1185"/>
      <c r="I49" s="1185"/>
      <c r="J49" s="1186"/>
      <c r="K49" s="63">
        <v>60</v>
      </c>
      <c r="L49" s="64">
        <v>59</v>
      </c>
      <c r="M49" s="64">
        <v>56</v>
      </c>
      <c r="N49" s="64">
        <v>56</v>
      </c>
      <c r="O49" s="65">
        <v>55</v>
      </c>
      <c r="P49" s="48"/>
      <c r="Q49" s="48"/>
      <c r="R49" s="48"/>
      <c r="S49" s="48"/>
      <c r="T49" s="48"/>
      <c r="U49" s="48"/>
    </row>
    <row r="50" spans="1:21" ht="30.75" customHeight="1">
      <c r="A50" s="48"/>
      <c r="B50" s="1193"/>
      <c r="C50" s="1194"/>
      <c r="D50" s="62"/>
      <c r="E50" s="1185" t="s">
        <v>17</v>
      </c>
      <c r="F50" s="1185"/>
      <c r="G50" s="1185"/>
      <c r="H50" s="1185"/>
      <c r="I50" s="1185"/>
      <c r="J50" s="1186"/>
      <c r="K50" s="63">
        <v>4</v>
      </c>
      <c r="L50" s="64">
        <v>3</v>
      </c>
      <c r="M50" s="64">
        <v>3</v>
      </c>
      <c r="N50" s="64">
        <v>2</v>
      </c>
      <c r="O50" s="65" t="s">
        <v>492</v>
      </c>
      <c r="P50" s="48"/>
      <c r="Q50" s="48"/>
      <c r="R50" s="48"/>
      <c r="S50" s="48"/>
      <c r="T50" s="48"/>
      <c r="U50" s="48"/>
    </row>
    <row r="51" spans="1:21" ht="30.75" customHeight="1">
      <c r="A51" s="48"/>
      <c r="B51" s="1195"/>
      <c r="C51" s="1196"/>
      <c r="D51" s="66"/>
      <c r="E51" s="1185" t="s">
        <v>18</v>
      </c>
      <c r="F51" s="1185"/>
      <c r="G51" s="1185"/>
      <c r="H51" s="1185"/>
      <c r="I51" s="1185"/>
      <c r="J51" s="1186"/>
      <c r="K51" s="63" t="s">
        <v>492</v>
      </c>
      <c r="L51" s="64" t="s">
        <v>492</v>
      </c>
      <c r="M51" s="64" t="s">
        <v>492</v>
      </c>
      <c r="N51" s="64" t="s">
        <v>492</v>
      </c>
      <c r="O51" s="65" t="s">
        <v>492</v>
      </c>
      <c r="P51" s="48"/>
      <c r="Q51" s="48"/>
      <c r="R51" s="48"/>
      <c r="S51" s="48"/>
      <c r="T51" s="48"/>
      <c r="U51" s="48"/>
    </row>
    <row r="52" spans="1:21" ht="30.75" customHeight="1">
      <c r="A52" s="48"/>
      <c r="B52" s="1183" t="s">
        <v>19</v>
      </c>
      <c r="C52" s="1184"/>
      <c r="D52" s="66"/>
      <c r="E52" s="1185" t="s">
        <v>20</v>
      </c>
      <c r="F52" s="1185"/>
      <c r="G52" s="1185"/>
      <c r="H52" s="1185"/>
      <c r="I52" s="1185"/>
      <c r="J52" s="1186"/>
      <c r="K52" s="63">
        <v>2364</v>
      </c>
      <c r="L52" s="64">
        <v>2379</v>
      </c>
      <c r="M52" s="64">
        <v>2414</v>
      </c>
      <c r="N52" s="64">
        <v>2518</v>
      </c>
      <c r="O52" s="65">
        <v>2490</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1202</v>
      </c>
      <c r="L53" s="69">
        <v>1190</v>
      </c>
      <c r="M53" s="69">
        <v>1140</v>
      </c>
      <c r="N53" s="69">
        <v>987</v>
      </c>
      <c r="O53" s="70">
        <v>934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532</v>
      </c>
      <c r="J40" s="79" t="s">
        <v>533</v>
      </c>
      <c r="K40" s="79" t="s">
        <v>534</v>
      </c>
      <c r="L40" s="79" t="s">
        <v>535</v>
      </c>
      <c r="M40" s="80" t="s">
        <v>536</v>
      </c>
    </row>
    <row r="41" spans="2:13" ht="27.75" customHeight="1">
      <c r="B41" s="1199" t="s">
        <v>24</v>
      </c>
      <c r="C41" s="1200"/>
      <c r="D41" s="81"/>
      <c r="E41" s="1205" t="s">
        <v>25</v>
      </c>
      <c r="F41" s="1205"/>
      <c r="G41" s="1205"/>
      <c r="H41" s="1206"/>
      <c r="I41" s="82">
        <v>19349</v>
      </c>
      <c r="J41" s="83">
        <v>18452</v>
      </c>
      <c r="K41" s="83">
        <v>17482</v>
      </c>
      <c r="L41" s="83">
        <v>17991</v>
      </c>
      <c r="M41" s="84">
        <v>17021</v>
      </c>
    </row>
    <row r="42" spans="2:13" ht="27.75" customHeight="1">
      <c r="B42" s="1201"/>
      <c r="C42" s="1202"/>
      <c r="D42" s="85"/>
      <c r="E42" s="1207" t="s">
        <v>26</v>
      </c>
      <c r="F42" s="1207"/>
      <c r="G42" s="1207"/>
      <c r="H42" s="1208"/>
      <c r="I42" s="86">
        <v>9</v>
      </c>
      <c r="J42" s="87">
        <v>6</v>
      </c>
      <c r="K42" s="87">
        <v>2</v>
      </c>
      <c r="L42" s="87" t="s">
        <v>492</v>
      </c>
      <c r="M42" s="88">
        <v>15</v>
      </c>
    </row>
    <row r="43" spans="2:13" ht="27.75" customHeight="1">
      <c r="B43" s="1201"/>
      <c r="C43" s="1202"/>
      <c r="D43" s="85"/>
      <c r="E43" s="1207" t="s">
        <v>27</v>
      </c>
      <c r="F43" s="1207"/>
      <c r="G43" s="1207"/>
      <c r="H43" s="1208"/>
      <c r="I43" s="86">
        <v>8589</v>
      </c>
      <c r="J43" s="87">
        <v>8387</v>
      </c>
      <c r="K43" s="87">
        <v>8202</v>
      </c>
      <c r="L43" s="87">
        <v>8337</v>
      </c>
      <c r="M43" s="88">
        <v>8383</v>
      </c>
    </row>
    <row r="44" spans="2:13" ht="27.75" customHeight="1">
      <c r="B44" s="1201"/>
      <c r="C44" s="1202"/>
      <c r="D44" s="85"/>
      <c r="E44" s="1207" t="s">
        <v>28</v>
      </c>
      <c r="F44" s="1207"/>
      <c r="G44" s="1207"/>
      <c r="H44" s="1208"/>
      <c r="I44" s="86">
        <v>572</v>
      </c>
      <c r="J44" s="87">
        <v>476</v>
      </c>
      <c r="K44" s="87">
        <v>380</v>
      </c>
      <c r="L44" s="87">
        <v>296</v>
      </c>
      <c r="M44" s="88">
        <v>805</v>
      </c>
    </row>
    <row r="45" spans="2:13" ht="27.75" customHeight="1">
      <c r="B45" s="1201"/>
      <c r="C45" s="1202"/>
      <c r="D45" s="85"/>
      <c r="E45" s="1207" t="s">
        <v>29</v>
      </c>
      <c r="F45" s="1207"/>
      <c r="G45" s="1207"/>
      <c r="H45" s="1208"/>
      <c r="I45" s="86">
        <v>2577</v>
      </c>
      <c r="J45" s="87">
        <v>2528</v>
      </c>
      <c r="K45" s="87">
        <v>2465</v>
      </c>
      <c r="L45" s="87">
        <v>2210</v>
      </c>
      <c r="M45" s="88">
        <v>1886</v>
      </c>
    </row>
    <row r="46" spans="2:13" ht="27.75" customHeight="1">
      <c r="B46" s="1201"/>
      <c r="C46" s="1202"/>
      <c r="D46" s="85"/>
      <c r="E46" s="1207" t="s">
        <v>30</v>
      </c>
      <c r="F46" s="1207"/>
      <c r="G46" s="1207"/>
      <c r="H46" s="1208"/>
      <c r="I46" s="86">
        <v>160</v>
      </c>
      <c r="J46" s="87">
        <v>159</v>
      </c>
      <c r="K46" s="87">
        <v>158</v>
      </c>
      <c r="L46" s="87">
        <v>155</v>
      </c>
      <c r="M46" s="88">
        <v>159</v>
      </c>
    </row>
    <row r="47" spans="2:13" ht="27.75" customHeight="1">
      <c r="B47" s="1201"/>
      <c r="C47" s="1202"/>
      <c r="D47" s="85"/>
      <c r="E47" s="1207" t="s">
        <v>31</v>
      </c>
      <c r="F47" s="1207"/>
      <c r="G47" s="1207"/>
      <c r="H47" s="1208"/>
      <c r="I47" s="86" t="s">
        <v>492</v>
      </c>
      <c r="J47" s="87" t="s">
        <v>492</v>
      </c>
      <c r="K47" s="87" t="s">
        <v>492</v>
      </c>
      <c r="L47" s="87" t="s">
        <v>492</v>
      </c>
      <c r="M47" s="88" t="s">
        <v>492</v>
      </c>
    </row>
    <row r="48" spans="2:13" ht="27.75" customHeight="1">
      <c r="B48" s="1203"/>
      <c r="C48" s="1204"/>
      <c r="D48" s="85"/>
      <c r="E48" s="1207" t="s">
        <v>32</v>
      </c>
      <c r="F48" s="1207"/>
      <c r="G48" s="1207"/>
      <c r="H48" s="1208"/>
      <c r="I48" s="86" t="s">
        <v>492</v>
      </c>
      <c r="J48" s="87" t="s">
        <v>492</v>
      </c>
      <c r="K48" s="87" t="s">
        <v>492</v>
      </c>
      <c r="L48" s="87" t="s">
        <v>492</v>
      </c>
      <c r="M48" s="88" t="s">
        <v>492</v>
      </c>
    </row>
    <row r="49" spans="2:13" ht="27.75" customHeight="1">
      <c r="B49" s="1209" t="s">
        <v>33</v>
      </c>
      <c r="C49" s="1210"/>
      <c r="D49" s="89"/>
      <c r="E49" s="1207" t="s">
        <v>34</v>
      </c>
      <c r="F49" s="1207"/>
      <c r="G49" s="1207"/>
      <c r="H49" s="1208"/>
      <c r="I49" s="86">
        <v>7131</v>
      </c>
      <c r="J49" s="87">
        <v>8231</v>
      </c>
      <c r="K49" s="87">
        <v>8766</v>
      </c>
      <c r="L49" s="87">
        <v>9261</v>
      </c>
      <c r="M49" s="88">
        <v>10571</v>
      </c>
    </row>
    <row r="50" spans="2:13" ht="27.75" customHeight="1">
      <c r="B50" s="1201"/>
      <c r="C50" s="1202"/>
      <c r="D50" s="85"/>
      <c r="E50" s="1207" t="s">
        <v>35</v>
      </c>
      <c r="F50" s="1207"/>
      <c r="G50" s="1207"/>
      <c r="H50" s="1208"/>
      <c r="I50" s="86">
        <v>735</v>
      </c>
      <c r="J50" s="87">
        <v>653</v>
      </c>
      <c r="K50" s="87">
        <v>565</v>
      </c>
      <c r="L50" s="87">
        <v>442</v>
      </c>
      <c r="M50" s="88">
        <v>360</v>
      </c>
    </row>
    <row r="51" spans="2:13" ht="27.75" customHeight="1">
      <c r="B51" s="1203"/>
      <c r="C51" s="1204"/>
      <c r="D51" s="85"/>
      <c r="E51" s="1207" t="s">
        <v>36</v>
      </c>
      <c r="F51" s="1207"/>
      <c r="G51" s="1207"/>
      <c r="H51" s="1208"/>
      <c r="I51" s="86">
        <v>21099</v>
      </c>
      <c r="J51" s="87">
        <v>21261</v>
      </c>
      <c r="K51" s="87">
        <v>21078</v>
      </c>
      <c r="L51" s="87">
        <v>21501</v>
      </c>
      <c r="M51" s="88">
        <v>21373</v>
      </c>
    </row>
    <row r="52" spans="2:13" ht="27.75" customHeight="1" thickBot="1">
      <c r="B52" s="1211" t="s">
        <v>37</v>
      </c>
      <c r="C52" s="1212"/>
      <c r="D52" s="90"/>
      <c r="E52" s="1213" t="s">
        <v>38</v>
      </c>
      <c r="F52" s="1213"/>
      <c r="G52" s="1213"/>
      <c r="H52" s="1214"/>
      <c r="I52" s="91">
        <v>2291</v>
      </c>
      <c r="J52" s="92">
        <v>-137</v>
      </c>
      <c r="K52" s="92">
        <v>-1720</v>
      </c>
      <c r="L52" s="92">
        <v>-2213</v>
      </c>
      <c r="M52" s="93">
        <v>-4035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569</v>
      </c>
      <c r="C41" s="246"/>
      <c r="D41" s="246"/>
      <c r="E41" s="246"/>
      <c r="F41" s="246"/>
      <c r="G41" s="246"/>
      <c r="H41" s="246"/>
      <c r="I41" s="246"/>
      <c r="J41" s="246"/>
      <c r="K41" s="246"/>
      <c r="L41" s="246"/>
      <c r="M41" s="246"/>
      <c r="N41" s="246"/>
      <c r="O41" s="246"/>
      <c r="P41" s="247"/>
    </row>
    <row r="42" spans="2:17">
      <c r="B42" s="248"/>
      <c r="C42" s="244"/>
      <c r="D42" s="244"/>
      <c r="E42" s="244"/>
      <c r="F42" s="244"/>
      <c r="G42" s="351" t="s">
        <v>570</v>
      </c>
      <c r="I42" s="352"/>
      <c r="J42" s="352"/>
      <c r="K42" s="352"/>
      <c r="L42" s="244"/>
      <c r="M42" s="244"/>
      <c r="N42" s="244"/>
      <c r="O42" s="244"/>
    </row>
    <row r="43" spans="2:17">
      <c r="B43" s="248"/>
      <c r="C43" s="244"/>
      <c r="D43" s="244"/>
      <c r="E43" s="244"/>
      <c r="F43" s="244"/>
      <c r="G43" s="1227" t="s">
        <v>580</v>
      </c>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571</v>
      </c>
    </row>
    <row r="50" spans="1:17">
      <c r="B50" s="248"/>
      <c r="C50" s="244"/>
      <c r="D50" s="244"/>
      <c r="E50" s="244"/>
      <c r="F50" s="244"/>
      <c r="G50" s="1236"/>
      <c r="H50" s="1237"/>
      <c r="I50" s="1237"/>
      <c r="J50" s="1238"/>
      <c r="K50" s="354" t="s">
        <v>532</v>
      </c>
      <c r="L50" s="354" t="s">
        <v>533</v>
      </c>
      <c r="M50" s="354" t="s">
        <v>534</v>
      </c>
      <c r="N50" s="354" t="s">
        <v>535</v>
      </c>
      <c r="O50" s="354" t="s">
        <v>536</v>
      </c>
    </row>
    <row r="51" spans="1:17">
      <c r="B51" s="248"/>
      <c r="C51" s="244"/>
      <c r="D51" s="244"/>
      <c r="E51" s="244"/>
      <c r="F51" s="244"/>
      <c r="G51" s="1239" t="s">
        <v>572</v>
      </c>
      <c r="H51" s="1240"/>
      <c r="I51" s="1245" t="s">
        <v>573</v>
      </c>
      <c r="J51" s="1245"/>
      <c r="K51" s="1249"/>
      <c r="L51" s="1249"/>
      <c r="M51" s="1249"/>
      <c r="N51" s="1249"/>
      <c r="O51" s="1215"/>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574</v>
      </c>
      <c r="J53" s="1225"/>
      <c r="K53" s="1250"/>
      <c r="L53" s="1250"/>
      <c r="M53" s="1250"/>
      <c r="N53" s="1250"/>
      <c r="O53" s="1247">
        <v>51.7</v>
      </c>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575</v>
      </c>
      <c r="H55" s="1220"/>
      <c r="I55" s="1225" t="s">
        <v>573</v>
      </c>
      <c r="J55" s="1225"/>
      <c r="K55" s="1249"/>
      <c r="L55" s="1249"/>
      <c r="M55" s="1249"/>
      <c r="N55" s="1249"/>
      <c r="O55" s="1215">
        <v>58.5</v>
      </c>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576</v>
      </c>
      <c r="J57" s="1217"/>
      <c r="K57" s="1250"/>
      <c r="L57" s="1250"/>
      <c r="M57" s="1250"/>
      <c r="N57" s="1250"/>
      <c r="O57" s="1247">
        <v>49</v>
      </c>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577</v>
      </c>
      <c r="C63" s="244"/>
      <c r="D63" s="244"/>
      <c r="E63" s="244"/>
      <c r="F63" s="244"/>
      <c r="G63" s="244"/>
      <c r="H63" s="244"/>
      <c r="I63" s="244"/>
      <c r="J63" s="244"/>
      <c r="K63" s="244"/>
      <c r="L63" s="244"/>
      <c r="M63" s="244"/>
      <c r="N63" s="244"/>
      <c r="O63" s="244"/>
    </row>
    <row r="64" spans="1:17">
      <c r="B64" s="248"/>
      <c r="C64" s="244"/>
      <c r="D64" s="244"/>
      <c r="E64" s="244"/>
      <c r="F64" s="244"/>
      <c r="G64" s="351" t="s">
        <v>570</v>
      </c>
      <c r="I64" s="352"/>
      <c r="J64" s="352"/>
      <c r="K64" s="352"/>
      <c r="L64" s="244"/>
      <c r="M64" s="244"/>
      <c r="N64" s="244"/>
      <c r="O64" s="244"/>
    </row>
    <row r="65" spans="2:30">
      <c r="B65" s="248"/>
      <c r="C65" s="244"/>
      <c r="D65" s="244"/>
      <c r="E65" s="244"/>
      <c r="F65" s="244"/>
      <c r="G65" s="1227" t="s">
        <v>581</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578</v>
      </c>
      <c r="I71" s="368"/>
      <c r="J71" s="364"/>
      <c r="K71" s="364"/>
      <c r="L71" s="365"/>
      <c r="M71" s="364"/>
      <c r="N71" s="365"/>
      <c r="O71" s="366"/>
    </row>
    <row r="72" spans="2:30">
      <c r="B72" s="248"/>
      <c r="C72" s="244"/>
      <c r="D72" s="244"/>
      <c r="E72" s="244"/>
      <c r="F72" s="244"/>
      <c r="G72" s="1236"/>
      <c r="H72" s="1237"/>
      <c r="I72" s="1237"/>
      <c r="J72" s="1238"/>
      <c r="K72" s="354" t="s">
        <v>532</v>
      </c>
      <c r="L72" s="354" t="s">
        <v>533</v>
      </c>
      <c r="M72" s="354" t="s">
        <v>534</v>
      </c>
      <c r="N72" s="354" t="s">
        <v>535</v>
      </c>
      <c r="O72" s="354" t="s">
        <v>536</v>
      </c>
    </row>
    <row r="73" spans="2:30">
      <c r="B73" s="248"/>
      <c r="C73" s="244"/>
      <c r="D73" s="244"/>
      <c r="E73" s="244"/>
      <c r="F73" s="244"/>
      <c r="G73" s="1239" t="s">
        <v>572</v>
      </c>
      <c r="H73" s="1240"/>
      <c r="I73" s="1245" t="s">
        <v>573</v>
      </c>
      <c r="J73" s="1245"/>
      <c r="K73" s="1226">
        <v>24.1</v>
      </c>
      <c r="L73" s="1226"/>
      <c r="M73" s="1215"/>
      <c r="N73" s="1215"/>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579</v>
      </c>
      <c r="J75" s="1225"/>
      <c r="K75" s="1247">
        <v>15.4</v>
      </c>
      <c r="L75" s="1247">
        <v>13.4</v>
      </c>
      <c r="M75" s="1247">
        <v>12.6</v>
      </c>
      <c r="N75" s="1247">
        <v>12</v>
      </c>
      <c r="O75" s="1247">
        <v>11.1</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575</v>
      </c>
      <c r="H77" s="1220"/>
      <c r="I77" s="1225" t="s">
        <v>573</v>
      </c>
      <c r="J77" s="1225"/>
      <c r="K77" s="1226">
        <v>88.3</v>
      </c>
      <c r="L77" s="1226">
        <v>76.2</v>
      </c>
      <c r="M77" s="1215">
        <v>65.3</v>
      </c>
      <c r="N77" s="1215">
        <v>60.8</v>
      </c>
      <c r="O77" s="1215">
        <v>58.5</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579</v>
      </c>
      <c r="J79" s="1217"/>
      <c r="K79" s="1218">
        <v>13.8</v>
      </c>
      <c r="L79" s="1218">
        <v>12.8</v>
      </c>
      <c r="M79" s="1218">
        <v>12</v>
      </c>
      <c r="N79" s="1218">
        <v>11.1</v>
      </c>
      <c r="O79" s="1218">
        <v>10.7</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531</v>
      </c>
      <c r="G2" s="111"/>
      <c r="H2" s="112"/>
    </row>
    <row r="3" spans="1:8">
      <c r="A3" s="108" t="s">
        <v>524</v>
      </c>
      <c r="B3" s="113"/>
      <c r="C3" s="114"/>
      <c r="D3" s="115">
        <v>74362</v>
      </c>
      <c r="E3" s="116"/>
      <c r="F3" s="117">
        <v>67201</v>
      </c>
      <c r="G3" s="118"/>
      <c r="H3" s="119"/>
    </row>
    <row r="4" spans="1:8">
      <c r="A4" s="120"/>
      <c r="B4" s="121"/>
      <c r="C4" s="122"/>
      <c r="D4" s="123">
        <v>53398</v>
      </c>
      <c r="E4" s="124"/>
      <c r="F4" s="125">
        <v>35210</v>
      </c>
      <c r="G4" s="126"/>
      <c r="H4" s="127"/>
    </row>
    <row r="5" spans="1:8">
      <c r="A5" s="108" t="s">
        <v>526</v>
      </c>
      <c r="B5" s="113"/>
      <c r="C5" s="114"/>
      <c r="D5" s="115">
        <v>50939</v>
      </c>
      <c r="E5" s="116"/>
      <c r="F5" s="117">
        <v>75709</v>
      </c>
      <c r="G5" s="118"/>
      <c r="H5" s="119"/>
    </row>
    <row r="6" spans="1:8">
      <c r="A6" s="120"/>
      <c r="B6" s="121"/>
      <c r="C6" s="122"/>
      <c r="D6" s="123">
        <v>26000</v>
      </c>
      <c r="E6" s="124"/>
      <c r="F6" s="125">
        <v>35212</v>
      </c>
      <c r="G6" s="126"/>
      <c r="H6" s="127"/>
    </row>
    <row r="7" spans="1:8">
      <c r="A7" s="108" t="s">
        <v>527</v>
      </c>
      <c r="B7" s="113"/>
      <c r="C7" s="114"/>
      <c r="D7" s="115">
        <v>82847</v>
      </c>
      <c r="E7" s="116"/>
      <c r="F7" s="117">
        <v>90961</v>
      </c>
      <c r="G7" s="118"/>
      <c r="H7" s="119"/>
    </row>
    <row r="8" spans="1:8">
      <c r="A8" s="120"/>
      <c r="B8" s="121"/>
      <c r="C8" s="122"/>
      <c r="D8" s="123">
        <v>26855</v>
      </c>
      <c r="E8" s="124"/>
      <c r="F8" s="125">
        <v>37720</v>
      </c>
      <c r="G8" s="126"/>
      <c r="H8" s="127"/>
    </row>
    <row r="9" spans="1:8">
      <c r="A9" s="108" t="s">
        <v>528</v>
      </c>
      <c r="B9" s="113"/>
      <c r="C9" s="114"/>
      <c r="D9" s="115">
        <v>175995</v>
      </c>
      <c r="E9" s="116"/>
      <c r="F9" s="117">
        <v>106614</v>
      </c>
      <c r="G9" s="118"/>
      <c r="H9" s="119"/>
    </row>
    <row r="10" spans="1:8">
      <c r="A10" s="120"/>
      <c r="B10" s="121"/>
      <c r="C10" s="122"/>
      <c r="D10" s="123">
        <v>48979</v>
      </c>
      <c r="E10" s="124"/>
      <c r="F10" s="125">
        <v>45545</v>
      </c>
      <c r="G10" s="126"/>
      <c r="H10" s="127"/>
    </row>
    <row r="11" spans="1:8">
      <c r="A11" s="108" t="s">
        <v>529</v>
      </c>
      <c r="B11" s="113"/>
      <c r="C11" s="114"/>
      <c r="D11" s="115">
        <v>87368</v>
      </c>
      <c r="E11" s="116"/>
      <c r="F11" s="117">
        <v>85459</v>
      </c>
      <c r="G11" s="118"/>
      <c r="H11" s="119"/>
    </row>
    <row r="12" spans="1:8">
      <c r="A12" s="120"/>
      <c r="B12" s="121"/>
      <c r="C12" s="128"/>
      <c r="D12" s="123">
        <v>30488</v>
      </c>
      <c r="E12" s="124"/>
      <c r="F12" s="125">
        <v>44378</v>
      </c>
      <c r="G12" s="126"/>
      <c r="H12" s="127"/>
    </row>
    <row r="13" spans="1:8">
      <c r="A13" s="108"/>
      <c r="B13" s="113"/>
      <c r="C13" s="129"/>
      <c r="D13" s="130">
        <v>94302</v>
      </c>
      <c r="E13" s="131"/>
      <c r="F13" s="132">
        <v>85189</v>
      </c>
      <c r="G13" s="133"/>
      <c r="H13" s="119"/>
    </row>
    <row r="14" spans="1:8">
      <c r="A14" s="120"/>
      <c r="B14" s="121"/>
      <c r="C14" s="122"/>
      <c r="D14" s="123">
        <v>37144</v>
      </c>
      <c r="E14" s="124"/>
      <c r="F14" s="125">
        <v>39613</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5.87</v>
      </c>
      <c r="C19" s="134">
        <f>ROUND(VALUE(SUBSTITUTE(実質収支比率等に係る経年分析!G$48,"▲","-")),2)</f>
        <v>6.18</v>
      </c>
      <c r="D19" s="134">
        <f>ROUND(VALUE(SUBSTITUTE(実質収支比率等に係る経年分析!H$48,"▲","-")),2)</f>
        <v>4.09</v>
      </c>
      <c r="E19" s="134">
        <f>ROUND(VALUE(SUBSTITUTE(実質収支比率等に係る経年分析!I$48,"▲","-")),2)</f>
        <v>10.39</v>
      </c>
      <c r="F19" s="134">
        <f>ROUND(VALUE(SUBSTITUTE(実質収支比率等に係る経年分析!J$48,"▲","-")),2)</f>
        <v>4.29</v>
      </c>
    </row>
    <row r="20" spans="1:11">
      <c r="A20" s="134" t="s">
        <v>43</v>
      </c>
      <c r="B20" s="134">
        <f>ROUND(VALUE(SUBSTITUTE(実質収支比率等に係る経年分析!F$47,"▲","-")),2)</f>
        <v>20.92</v>
      </c>
      <c r="C20" s="134">
        <f>ROUND(VALUE(SUBSTITUTE(実質収支比率等に係る経年分析!G$47,"▲","-")),2)</f>
        <v>24.34</v>
      </c>
      <c r="D20" s="134">
        <f>ROUND(VALUE(SUBSTITUTE(実質収支比率等に係る経年分析!H$47,"▲","-")),2)</f>
        <v>27.42</v>
      </c>
      <c r="E20" s="134">
        <f>ROUND(VALUE(SUBSTITUTE(実質収支比率等に係る経年分析!I$47,"▲","-")),2)</f>
        <v>29.49</v>
      </c>
      <c r="F20" s="134">
        <f>ROUND(VALUE(SUBSTITUTE(実質収支比率等に係る経年分析!J$47,"▲","-")),2)</f>
        <v>41.61</v>
      </c>
    </row>
    <row r="21" spans="1:11">
      <c r="A21" s="134" t="s">
        <v>44</v>
      </c>
      <c r="B21" s="134">
        <f>IF(ISNUMBER(VALUE(SUBSTITUTE(実質収支比率等に係る経年分析!F$49,"▲","-"))),ROUND(VALUE(SUBSTITUTE(実質収支比率等に係る経年分析!F$49,"▲","-")),2),NA())</f>
        <v>8.52</v>
      </c>
      <c r="C21" s="134">
        <f>IF(ISNUMBER(VALUE(SUBSTITUTE(実質収支比率等に係る経年分析!G$49,"▲","-"))),ROUND(VALUE(SUBSTITUTE(実質収支比率等に係る経年分析!G$49,"▲","-")),2),NA())</f>
        <v>4.47</v>
      </c>
      <c r="D21" s="134">
        <f>IF(ISNUMBER(VALUE(SUBSTITUTE(実質収支比率等に係る経年分析!H$49,"▲","-"))),ROUND(VALUE(SUBSTITUTE(実質収支比率等に係る経年分析!H$49,"▲","-")),2),NA())</f>
        <v>7.86</v>
      </c>
      <c r="E21" s="134">
        <f>IF(ISNUMBER(VALUE(SUBSTITUTE(実質収支比率等に係る経年分析!I$49,"▲","-"))),ROUND(VALUE(SUBSTITUTE(実質収支比率等に係る経年分析!I$49,"▲","-")),2),NA())</f>
        <v>9.08</v>
      </c>
      <c r="F21" s="134">
        <f>IF(ISNUMBER(VALUE(SUBSTITUTE(実質収支比率等に係る経年分析!J$49,"▲","-"))),ROUND(VALUE(SUBSTITUTE(実質収支比率等に係る経年分析!J$49,"▲","-")),2),NA())</f>
        <v>10.75</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c r="A30" s="135" t="str">
        <f>IF(連結実質赤字比率に係る赤字・黒字の構成分析!C$40="",NA(),連結実質赤字比率に係る赤字・黒字の構成分析!C$40)</f>
        <v>介護保険特別会計</v>
      </c>
      <c r="B30" s="135">
        <f>IF(ROUND(VALUE(SUBSTITUTE(連結実質赤字比率に係る赤字・黒字の構成分析!F$40,"▲", "-")), 2) &lt; 0, ABS(ROUND(VALUE(SUBSTITUTE(連結実質赤字比率に係る赤字・黒字の構成分析!F$40,"▲", "-")), 2)), NA())</f>
        <v>0.18</v>
      </c>
      <c r="C30" s="135" t="e">
        <f>IF(ROUND(VALUE(SUBSTITUTE(連結実質赤字比率に係る赤字・黒字の構成分析!F$40,"▲", "-")), 2) &gt;= 0, ABS(ROUND(VALUE(SUBSTITUTE(連結実質赤字比率に係る赤字・黒字の構成分析!F$40,"▲", "-")), 2)), NA())</f>
        <v>#N/A</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0.82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0.42</v>
      </c>
    </row>
    <row r="33" spans="1:16">
      <c r="A33" s="135" t="str">
        <f>IF(連結実質赤字比率に係る赤字・黒字の構成分析!C$37="",NA(),連結実質赤字比率に係る赤字・黒字の構成分析!C$37)</f>
        <v>香南市工業用水道事業会計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0.28999999999999998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0.65</v>
      </c>
    </row>
    <row r="34" spans="1:16">
      <c r="A34" s="135" t="str">
        <f>IF(連結実質赤字比率に係る赤字・黒字の構成分析!C$36="",NA(),連結実質赤字比率に係る赤字・黒字の構成分析!C$36)</f>
        <v>工業団地造成事業特別会計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7.0000000000000007E-2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4.8600000000000003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1.07</v>
      </c>
    </row>
    <row r="35" spans="1:16">
      <c r="A35" s="135" t="str">
        <f>IF(連結実質赤字比率に係る赤字・黒字の構成分析!C$35="",NA(),連結実質赤字比率に係る赤字・黒字の構成分析!C$35)</f>
        <v>香南市水道事業会計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3.47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3.41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3.21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2.62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1.91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5.86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6.18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4.08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10.39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4.29</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2364</v>
      </c>
      <c r="E42" s="136"/>
      <c r="F42" s="136"/>
      <c r="G42" s="136">
        <f>'実質公債費比率（分子）の構造'!L$52</f>
        <v>2379</v>
      </c>
      <c r="H42" s="136"/>
      <c r="I42" s="136"/>
      <c r="J42" s="136">
        <f>'実質公債費比率（分子）の構造'!M$52</f>
        <v>2414</v>
      </c>
      <c r="K42" s="136"/>
      <c r="L42" s="136"/>
      <c r="M42" s="136">
        <f>'実質公債費比率（分子）の構造'!N$52</f>
        <v>2518</v>
      </c>
      <c r="N42" s="136"/>
      <c r="O42" s="136"/>
      <c r="P42" s="136">
        <f>'実質公債費比率（分子）の構造'!O$52</f>
        <v>2490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v>
      </c>
      <c r="C44" s="136"/>
      <c r="D44" s="136"/>
      <c r="E44" s="136">
        <f>'実質公債費比率（分子）の構造'!L$50</f>
        <v>3</v>
      </c>
      <c r="F44" s="136"/>
      <c r="G44" s="136"/>
      <c r="H44" s="136">
        <f>'実質公債費比率（分子）の構造'!M$50</f>
        <v>3</v>
      </c>
      <c r="I44" s="136"/>
      <c r="J44" s="136"/>
      <c r="K44" s="136">
        <f>'実質公債費比率（分子）の構造'!N$50</f>
        <v>2</v>
      </c>
      <c r="L44" s="136"/>
      <c r="M44" s="136"/>
      <c r="N44" s="136" t="str">
        <f>'実質公債費比率（分子）の構造'!O$50</f>
        <v>-</v>
      </c>
      <c r="O44" s="136"/>
      <c r="P44" s="136"/>
    </row>
    <row r="45" spans="1:16">
      <c r="A45" s="136" t="s">
        <v>54</v>
      </c>
      <c r="B45" s="136">
        <f>'実質公債費比率（分子）の構造'!K$49</f>
        <v>60</v>
      </c>
      <c r="C45" s="136"/>
      <c r="D45" s="136"/>
      <c r="E45" s="136">
        <f>'実質公債費比率（分子）の構造'!L$49</f>
        <v>59</v>
      </c>
      <c r="F45" s="136"/>
      <c r="G45" s="136"/>
      <c r="H45" s="136">
        <f>'実質公債費比率（分子）の構造'!M$49</f>
        <v>56</v>
      </c>
      <c r="I45" s="136"/>
      <c r="J45" s="136"/>
      <c r="K45" s="136">
        <f>'実質公債費比率（分子）の構造'!N$49</f>
        <v>56</v>
      </c>
      <c r="L45" s="136"/>
      <c r="M45" s="136"/>
      <c r="N45" s="136">
        <f>'実質公債費比率（分子）の構造'!O$49</f>
        <v>55</v>
      </c>
      <c r="O45" s="136"/>
      <c r="P45" s="136"/>
    </row>
    <row r="46" spans="1:16">
      <c r="A46" s="136" t="s">
        <v>55</v>
      </c>
      <c r="B46" s="136">
        <f>'実質公債費比率（分子）の構造'!K$48</f>
        <v>614</v>
      </c>
      <c r="C46" s="136"/>
      <c r="D46" s="136"/>
      <c r="E46" s="136">
        <f>'実質公債費比率（分子）の構造'!L$48</f>
        <v>613</v>
      </c>
      <c r="F46" s="136"/>
      <c r="G46" s="136"/>
      <c r="H46" s="136">
        <f>'実質公債費比率（分子）の構造'!M$48</f>
        <v>650</v>
      </c>
      <c r="I46" s="136"/>
      <c r="J46" s="136"/>
      <c r="K46" s="136">
        <f>'実質公債費比率（分子）の構造'!N$48</f>
        <v>672</v>
      </c>
      <c r="L46" s="136"/>
      <c r="M46" s="136"/>
      <c r="N46" s="136">
        <f>'実質公債費比率（分子）の構造'!O$48</f>
        <v>720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2888</v>
      </c>
      <c r="C49" s="136"/>
      <c r="D49" s="136"/>
      <c r="E49" s="136">
        <f>'実質公債費比率（分子）の構造'!L$45</f>
        <v>2894</v>
      </c>
      <c r="F49" s="136"/>
      <c r="G49" s="136"/>
      <c r="H49" s="136">
        <f>'実質公債費比率（分子）の構造'!M$45</f>
        <v>2845</v>
      </c>
      <c r="I49" s="136"/>
      <c r="J49" s="136"/>
      <c r="K49" s="136">
        <f>'実質公債費比率（分子）の構造'!N$45</f>
        <v>2775</v>
      </c>
      <c r="L49" s="136"/>
      <c r="M49" s="136"/>
      <c r="N49" s="136">
        <f>'実質公債費比率（分子）の構造'!O$45</f>
        <v>2649</v>
      </c>
      <c r="O49" s="136"/>
      <c r="P49" s="136"/>
    </row>
    <row r="50" spans="1:16">
      <c r="A50" s="136" t="s">
        <v>59</v>
      </c>
      <c r="B50" s="136" t="e">
        <f>NA()</f>
        <v>#N/A</v>
      </c>
      <c r="C50" s="136">
        <f>IF(ISNUMBER('実質公債費比率（分子）の構造'!K$53),'実質公債費比率（分子）の構造'!K$53,NA())</f>
        <v>1202</v>
      </c>
      <c r="D50" s="136" t="e">
        <f>NA()</f>
        <v>#N/A</v>
      </c>
      <c r="E50" s="136" t="e">
        <f>NA()</f>
        <v>#N/A</v>
      </c>
      <c r="F50" s="136">
        <f>IF(ISNUMBER('実質公債費比率（分子）の構造'!L$53),'実質公債費比率（分子）の構造'!L$53,NA())</f>
        <v>1190</v>
      </c>
      <c r="G50" s="136" t="e">
        <f>NA()</f>
        <v>#N/A</v>
      </c>
      <c r="H50" s="136" t="e">
        <f>NA()</f>
        <v>#N/A</v>
      </c>
      <c r="I50" s="136">
        <f>IF(ISNUMBER('実質公債費比率（分子）の構造'!M$53),'実質公債費比率（分子）の構造'!M$53,NA())</f>
        <v>1140</v>
      </c>
      <c r="J50" s="136" t="e">
        <f>NA()</f>
        <v>#N/A</v>
      </c>
      <c r="K50" s="136" t="e">
        <f>NA()</f>
        <v>#N/A</v>
      </c>
      <c r="L50" s="136">
        <f>IF(ISNUMBER('実質公債費比率（分子）の構造'!N$53),'実質公債費比率（分子）の構造'!N$53,NA())</f>
        <v>987</v>
      </c>
      <c r="M50" s="136" t="e">
        <f>NA()</f>
        <v>#N/A</v>
      </c>
      <c r="N50" s="136" t="e">
        <f>NA()</f>
        <v>#N/A</v>
      </c>
      <c r="O50" s="136">
        <f>IF(ISNUMBER('実質公債費比率（分子）の構造'!O$53),'実質公債費比率（分子）の構造'!O$53,NA())</f>
        <v>934</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21099</v>
      </c>
      <c r="E56" s="135"/>
      <c r="F56" s="135"/>
      <c r="G56" s="135">
        <f>'将来負担比率（分子）の構造'!J$51</f>
        <v>21261</v>
      </c>
      <c r="H56" s="135"/>
      <c r="I56" s="135"/>
      <c r="J56" s="135">
        <f>'将来負担比率（分子）の構造'!K$51</f>
        <v>21078</v>
      </c>
      <c r="K56" s="135"/>
      <c r="L56" s="135"/>
      <c r="M56" s="135">
        <f>'将来負担比率（分子）の構造'!L$51</f>
        <v>21501</v>
      </c>
      <c r="N56" s="135"/>
      <c r="O56" s="135"/>
      <c r="P56" s="135">
        <f>'将来負担比率（分子）の構造'!M$51</f>
        <v>21373</v>
      </c>
    </row>
    <row r="57" spans="1:16">
      <c r="A57" s="135" t="s">
        <v>35</v>
      </c>
      <c r="B57" s="135"/>
      <c r="C57" s="135"/>
      <c r="D57" s="135">
        <f>'将来負担比率（分子）の構造'!I$50</f>
        <v>735</v>
      </c>
      <c r="E57" s="135"/>
      <c r="F57" s="135"/>
      <c r="G57" s="135">
        <f>'将来負担比率（分子）の構造'!J$50</f>
        <v>653</v>
      </c>
      <c r="H57" s="135"/>
      <c r="I57" s="135"/>
      <c r="J57" s="135">
        <f>'将来負担比率（分子）の構造'!K$50</f>
        <v>565</v>
      </c>
      <c r="K57" s="135"/>
      <c r="L57" s="135"/>
      <c r="M57" s="135">
        <f>'将来負担比率（分子）の構造'!L$50</f>
        <v>442</v>
      </c>
      <c r="N57" s="135"/>
      <c r="O57" s="135"/>
      <c r="P57" s="135">
        <f>'将来負担比率（分子）の構造'!M$50</f>
        <v>360</v>
      </c>
    </row>
    <row r="58" spans="1:16">
      <c r="A58" s="135" t="s">
        <v>34</v>
      </c>
      <c r="B58" s="135"/>
      <c r="C58" s="135"/>
      <c r="D58" s="135">
        <f>'将来負担比率（分子）の構造'!I$49</f>
        <v>7131</v>
      </c>
      <c r="E58" s="135"/>
      <c r="F58" s="135"/>
      <c r="G58" s="135">
        <f>'将来負担比率（分子）の構造'!J$49</f>
        <v>8231</v>
      </c>
      <c r="H58" s="135"/>
      <c r="I58" s="135"/>
      <c r="J58" s="135">
        <f>'将来負担比率（分子）の構造'!K$49</f>
        <v>8766</v>
      </c>
      <c r="K58" s="135"/>
      <c r="L58" s="135"/>
      <c r="M58" s="135">
        <f>'将来負担比率（分子）の構造'!L$49</f>
        <v>9261</v>
      </c>
      <c r="N58" s="135"/>
      <c r="O58" s="135"/>
      <c r="P58" s="135">
        <f>'将来負担比率（分子）の構造'!M$49</f>
        <v>10571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160</v>
      </c>
      <c r="C61" s="135"/>
      <c r="D61" s="135"/>
      <c r="E61" s="135">
        <f>'将来負担比率（分子）の構造'!J$46</f>
        <v>159</v>
      </c>
      <c r="F61" s="135"/>
      <c r="G61" s="135"/>
      <c r="H61" s="135">
        <f>'将来負担比率（分子）の構造'!K$46</f>
        <v>158</v>
      </c>
      <c r="I61" s="135"/>
      <c r="J61" s="135"/>
      <c r="K61" s="135">
        <f>'将来負担比率（分子）の構造'!L$46</f>
        <v>155</v>
      </c>
      <c r="L61" s="135"/>
      <c r="M61" s="135"/>
      <c r="N61" s="135">
        <f>'将来負担比率（分子）の構造'!M$46</f>
        <v>159</v>
      </c>
      <c r="O61" s="135"/>
      <c r="P61" s="135"/>
    </row>
    <row r="62" spans="1:16">
      <c r="A62" s="135" t="s">
        <v>29</v>
      </c>
      <c r="B62" s="135">
        <f>'将来負担比率（分子）の構造'!I$45</f>
        <v>2577</v>
      </c>
      <c r="C62" s="135"/>
      <c r="D62" s="135"/>
      <c r="E62" s="135">
        <f>'将来負担比率（分子）の構造'!J$45</f>
        <v>2528</v>
      </c>
      <c r="F62" s="135"/>
      <c r="G62" s="135"/>
      <c r="H62" s="135">
        <f>'将来負担比率（分子）の構造'!K$45</f>
        <v>2465</v>
      </c>
      <c r="I62" s="135"/>
      <c r="J62" s="135"/>
      <c r="K62" s="135">
        <f>'将来負担比率（分子）の構造'!L$45</f>
        <v>2210</v>
      </c>
      <c r="L62" s="135"/>
      <c r="M62" s="135"/>
      <c r="N62" s="135">
        <f>'将来負担比率（分子）の構造'!M$45</f>
        <v>1886</v>
      </c>
      <c r="O62" s="135"/>
      <c r="P62" s="135"/>
    </row>
    <row r="63" spans="1:16">
      <c r="A63" s="135" t="s">
        <v>28</v>
      </c>
      <c r="B63" s="135">
        <f>'将来負担比率（分子）の構造'!I$44</f>
        <v>572</v>
      </c>
      <c r="C63" s="135"/>
      <c r="D63" s="135"/>
      <c r="E63" s="135">
        <f>'将来負担比率（分子）の構造'!J$44</f>
        <v>476</v>
      </c>
      <c r="F63" s="135"/>
      <c r="G63" s="135"/>
      <c r="H63" s="135">
        <f>'将来負担比率（分子）の構造'!K$44</f>
        <v>380</v>
      </c>
      <c r="I63" s="135"/>
      <c r="J63" s="135"/>
      <c r="K63" s="135">
        <f>'将来負担比率（分子）の構造'!L$44</f>
        <v>296</v>
      </c>
      <c r="L63" s="135"/>
      <c r="M63" s="135"/>
      <c r="N63" s="135">
        <f>'将来負担比率（分子）の構造'!M$44</f>
        <v>805</v>
      </c>
      <c r="O63" s="135"/>
      <c r="P63" s="135"/>
    </row>
    <row r="64" spans="1:16">
      <c r="A64" s="135" t="s">
        <v>27</v>
      </c>
      <c r="B64" s="135">
        <f>'将来負担比率（分子）の構造'!I$43</f>
        <v>8589</v>
      </c>
      <c r="C64" s="135"/>
      <c r="D64" s="135"/>
      <c r="E64" s="135">
        <f>'将来負担比率（分子）の構造'!J$43</f>
        <v>8387</v>
      </c>
      <c r="F64" s="135"/>
      <c r="G64" s="135"/>
      <c r="H64" s="135">
        <f>'将来負担比率（分子）の構造'!K$43</f>
        <v>8202</v>
      </c>
      <c r="I64" s="135"/>
      <c r="J64" s="135"/>
      <c r="K64" s="135">
        <f>'将来負担比率（分子）の構造'!L$43</f>
        <v>8337</v>
      </c>
      <c r="L64" s="135"/>
      <c r="M64" s="135"/>
      <c r="N64" s="135">
        <f>'将来負担比率（分子）の構造'!M$43</f>
        <v>8383</v>
      </c>
      <c r="O64" s="135"/>
      <c r="P64" s="135"/>
    </row>
    <row r="65" spans="1:16">
      <c r="A65" s="135" t="s">
        <v>26</v>
      </c>
      <c r="B65" s="135">
        <f>'将来負担比率（分子）の構造'!I$42</f>
        <v>9</v>
      </c>
      <c r="C65" s="135"/>
      <c r="D65" s="135"/>
      <c r="E65" s="135">
        <f>'将来負担比率（分子）の構造'!J$42</f>
        <v>6</v>
      </c>
      <c r="F65" s="135"/>
      <c r="G65" s="135"/>
      <c r="H65" s="135">
        <f>'将来負担比率（分子）の構造'!K$42</f>
        <v>2</v>
      </c>
      <c r="I65" s="135"/>
      <c r="J65" s="135"/>
      <c r="K65" s="135" t="str">
        <f>'将来負担比率（分子）の構造'!L$42</f>
        <v>-</v>
      </c>
      <c r="L65" s="135"/>
      <c r="M65" s="135"/>
      <c r="N65" s="135">
        <f>'将来負担比率（分子）の構造'!M$42</f>
        <v>15</v>
      </c>
      <c r="O65" s="135"/>
      <c r="P65" s="135"/>
    </row>
    <row r="66" spans="1:16">
      <c r="A66" s="135" t="s">
        <v>25</v>
      </c>
      <c r="B66" s="135">
        <f>'将来負担比率（分子）の構造'!I$41</f>
        <v>19349</v>
      </c>
      <c r="C66" s="135"/>
      <c r="D66" s="135"/>
      <c r="E66" s="135">
        <f>'将来負担比率（分子）の構造'!J$41</f>
        <v>18452</v>
      </c>
      <c r="F66" s="135"/>
      <c r="G66" s="135"/>
      <c r="H66" s="135">
        <f>'将来負担比率（分子）の構造'!K$41</f>
        <v>17482</v>
      </c>
      <c r="I66" s="135"/>
      <c r="J66" s="135"/>
      <c r="K66" s="135">
        <f>'将来負担比率（分子）の構造'!L$41</f>
        <v>17991</v>
      </c>
      <c r="L66" s="135"/>
      <c r="M66" s="135"/>
      <c r="N66" s="135">
        <f>'将来負担比率（分子）の構造'!M$41</f>
        <v>17021</v>
      </c>
      <c r="O66" s="135"/>
      <c r="P66" s="135"/>
    </row>
    <row r="67" spans="1:16">
      <c r="A67" s="135" t="s">
        <v>63</v>
      </c>
      <c r="B67" s="135" t="e">
        <f>NA()</f>
        <v>#N/A</v>
      </c>
      <c r="C67" s="135">
        <f>IF(ISNUMBER('将来負担比率（分子）の構造'!I$52), IF('将来負担比率（分子）の構造'!I$52 &lt; 0, 0, '将来負担比率（分子）の構造'!I$52), NA())</f>
        <v>2291</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3091797</v>
      </c>
      <c r="S5" s="613"/>
      <c r="T5" s="613"/>
      <c r="U5" s="613"/>
      <c r="V5" s="613"/>
      <c r="W5" s="613"/>
      <c r="X5" s="613"/>
      <c r="Y5" s="614"/>
      <c r="Z5" s="615">
        <v>14.2</v>
      </c>
      <c r="AA5" s="615"/>
      <c r="AB5" s="615"/>
      <c r="AC5" s="615"/>
      <c r="AD5" s="616">
        <v>3091797</v>
      </c>
      <c r="AE5" s="616"/>
      <c r="AF5" s="616"/>
      <c r="AG5" s="616"/>
      <c r="AH5" s="616"/>
      <c r="AI5" s="616"/>
      <c r="AJ5" s="616"/>
      <c r="AK5" s="616"/>
      <c r="AL5" s="617">
        <v>27.9</v>
      </c>
      <c r="AM5" s="618"/>
      <c r="AN5" s="618"/>
      <c r="AO5" s="619"/>
      <c r="AP5" s="609" t="s">
        <v>206</v>
      </c>
      <c r="AQ5" s="610"/>
      <c r="AR5" s="610"/>
      <c r="AS5" s="610"/>
      <c r="AT5" s="610"/>
      <c r="AU5" s="610"/>
      <c r="AV5" s="610"/>
      <c r="AW5" s="610"/>
      <c r="AX5" s="610"/>
      <c r="AY5" s="610"/>
      <c r="AZ5" s="610"/>
      <c r="BA5" s="610"/>
      <c r="BB5" s="610"/>
      <c r="BC5" s="610"/>
      <c r="BD5" s="610"/>
      <c r="BE5" s="610"/>
      <c r="BF5" s="611"/>
      <c r="BG5" s="623">
        <v>3091797</v>
      </c>
      <c r="BH5" s="624"/>
      <c r="BI5" s="624"/>
      <c r="BJ5" s="624"/>
      <c r="BK5" s="624"/>
      <c r="BL5" s="624"/>
      <c r="BM5" s="624"/>
      <c r="BN5" s="625"/>
      <c r="BO5" s="626">
        <v>100</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112858</v>
      </c>
      <c r="S6" s="624"/>
      <c r="T6" s="624"/>
      <c r="U6" s="624"/>
      <c r="V6" s="624"/>
      <c r="W6" s="624"/>
      <c r="X6" s="624"/>
      <c r="Y6" s="625"/>
      <c r="Z6" s="626">
        <v>0.5</v>
      </c>
      <c r="AA6" s="626"/>
      <c r="AB6" s="626"/>
      <c r="AC6" s="626"/>
      <c r="AD6" s="627">
        <v>112858</v>
      </c>
      <c r="AE6" s="627"/>
      <c r="AF6" s="627"/>
      <c r="AG6" s="627"/>
      <c r="AH6" s="627"/>
      <c r="AI6" s="627"/>
      <c r="AJ6" s="627"/>
      <c r="AK6" s="627"/>
      <c r="AL6" s="628">
        <v>1</v>
      </c>
      <c r="AM6" s="629"/>
      <c r="AN6" s="629"/>
      <c r="AO6" s="630"/>
      <c r="AP6" s="620" t="s">
        <v>212</v>
      </c>
      <c r="AQ6" s="621"/>
      <c r="AR6" s="621"/>
      <c r="AS6" s="621"/>
      <c r="AT6" s="621"/>
      <c r="AU6" s="621"/>
      <c r="AV6" s="621"/>
      <c r="AW6" s="621"/>
      <c r="AX6" s="621"/>
      <c r="AY6" s="621"/>
      <c r="AZ6" s="621"/>
      <c r="BA6" s="621"/>
      <c r="BB6" s="621"/>
      <c r="BC6" s="621"/>
      <c r="BD6" s="621"/>
      <c r="BE6" s="621"/>
      <c r="BF6" s="622"/>
      <c r="BG6" s="623">
        <v>3091797</v>
      </c>
      <c r="BH6" s="624"/>
      <c r="BI6" s="624"/>
      <c r="BJ6" s="624"/>
      <c r="BK6" s="624"/>
      <c r="BL6" s="624"/>
      <c r="BM6" s="624"/>
      <c r="BN6" s="625"/>
      <c r="BO6" s="626">
        <v>100</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169716</v>
      </c>
      <c r="CS6" s="624"/>
      <c r="CT6" s="624"/>
      <c r="CU6" s="624"/>
      <c r="CV6" s="624"/>
      <c r="CW6" s="624"/>
      <c r="CX6" s="624"/>
      <c r="CY6" s="625"/>
      <c r="CZ6" s="626">
        <v>0.8</v>
      </c>
      <c r="DA6" s="626"/>
      <c r="DB6" s="626"/>
      <c r="DC6" s="626"/>
      <c r="DD6" s="632" t="s">
        <v>207</v>
      </c>
      <c r="DE6" s="624"/>
      <c r="DF6" s="624"/>
      <c r="DG6" s="624"/>
      <c r="DH6" s="624"/>
      <c r="DI6" s="624"/>
      <c r="DJ6" s="624"/>
      <c r="DK6" s="624"/>
      <c r="DL6" s="624"/>
      <c r="DM6" s="624"/>
      <c r="DN6" s="624"/>
      <c r="DO6" s="624"/>
      <c r="DP6" s="625"/>
      <c r="DQ6" s="632">
        <v>169089</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12056</v>
      </c>
      <c r="S7" s="624"/>
      <c r="T7" s="624"/>
      <c r="U7" s="624"/>
      <c r="V7" s="624"/>
      <c r="W7" s="624"/>
      <c r="X7" s="624"/>
      <c r="Y7" s="625"/>
      <c r="Z7" s="626">
        <v>0.1</v>
      </c>
      <c r="AA7" s="626"/>
      <c r="AB7" s="626"/>
      <c r="AC7" s="626"/>
      <c r="AD7" s="627">
        <v>12056</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1364562</v>
      </c>
      <c r="BH7" s="624"/>
      <c r="BI7" s="624"/>
      <c r="BJ7" s="624"/>
      <c r="BK7" s="624"/>
      <c r="BL7" s="624"/>
      <c r="BM7" s="624"/>
      <c r="BN7" s="625"/>
      <c r="BO7" s="626">
        <v>44.1</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3953830</v>
      </c>
      <c r="CS7" s="624"/>
      <c r="CT7" s="624"/>
      <c r="CU7" s="624"/>
      <c r="CV7" s="624"/>
      <c r="CW7" s="624"/>
      <c r="CX7" s="624"/>
      <c r="CY7" s="625"/>
      <c r="CZ7" s="626">
        <v>18.7</v>
      </c>
      <c r="DA7" s="626"/>
      <c r="DB7" s="626"/>
      <c r="DC7" s="626"/>
      <c r="DD7" s="632">
        <v>57841</v>
      </c>
      <c r="DE7" s="624"/>
      <c r="DF7" s="624"/>
      <c r="DG7" s="624"/>
      <c r="DH7" s="624"/>
      <c r="DI7" s="624"/>
      <c r="DJ7" s="624"/>
      <c r="DK7" s="624"/>
      <c r="DL7" s="624"/>
      <c r="DM7" s="624"/>
      <c r="DN7" s="624"/>
      <c r="DO7" s="624"/>
      <c r="DP7" s="625"/>
      <c r="DQ7" s="632">
        <v>3424693</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17383</v>
      </c>
      <c r="S8" s="624"/>
      <c r="T8" s="624"/>
      <c r="U8" s="624"/>
      <c r="V8" s="624"/>
      <c r="W8" s="624"/>
      <c r="X8" s="624"/>
      <c r="Y8" s="625"/>
      <c r="Z8" s="626">
        <v>0.1</v>
      </c>
      <c r="AA8" s="626"/>
      <c r="AB8" s="626"/>
      <c r="AC8" s="626"/>
      <c r="AD8" s="627">
        <v>17383</v>
      </c>
      <c r="AE8" s="627"/>
      <c r="AF8" s="627"/>
      <c r="AG8" s="627"/>
      <c r="AH8" s="627"/>
      <c r="AI8" s="627"/>
      <c r="AJ8" s="627"/>
      <c r="AK8" s="627"/>
      <c r="AL8" s="628">
        <v>0.2</v>
      </c>
      <c r="AM8" s="629"/>
      <c r="AN8" s="629"/>
      <c r="AO8" s="630"/>
      <c r="AP8" s="620" t="s">
        <v>218</v>
      </c>
      <c r="AQ8" s="621"/>
      <c r="AR8" s="621"/>
      <c r="AS8" s="621"/>
      <c r="AT8" s="621"/>
      <c r="AU8" s="621"/>
      <c r="AV8" s="621"/>
      <c r="AW8" s="621"/>
      <c r="AX8" s="621"/>
      <c r="AY8" s="621"/>
      <c r="AZ8" s="621"/>
      <c r="BA8" s="621"/>
      <c r="BB8" s="621"/>
      <c r="BC8" s="621"/>
      <c r="BD8" s="621"/>
      <c r="BE8" s="621"/>
      <c r="BF8" s="622"/>
      <c r="BG8" s="623">
        <v>55420</v>
      </c>
      <c r="BH8" s="624"/>
      <c r="BI8" s="624"/>
      <c r="BJ8" s="624"/>
      <c r="BK8" s="624"/>
      <c r="BL8" s="624"/>
      <c r="BM8" s="624"/>
      <c r="BN8" s="625"/>
      <c r="BO8" s="626">
        <v>1.8</v>
      </c>
      <c r="BP8" s="626"/>
      <c r="BQ8" s="626"/>
      <c r="BR8" s="626"/>
      <c r="BS8" s="632" t="s">
        <v>110</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5725970</v>
      </c>
      <c r="CS8" s="624"/>
      <c r="CT8" s="624"/>
      <c r="CU8" s="624"/>
      <c r="CV8" s="624"/>
      <c r="CW8" s="624"/>
      <c r="CX8" s="624"/>
      <c r="CY8" s="625"/>
      <c r="CZ8" s="626">
        <v>27</v>
      </c>
      <c r="DA8" s="626"/>
      <c r="DB8" s="626"/>
      <c r="DC8" s="626"/>
      <c r="DD8" s="632">
        <v>136473</v>
      </c>
      <c r="DE8" s="624"/>
      <c r="DF8" s="624"/>
      <c r="DG8" s="624"/>
      <c r="DH8" s="624"/>
      <c r="DI8" s="624"/>
      <c r="DJ8" s="624"/>
      <c r="DK8" s="624"/>
      <c r="DL8" s="624"/>
      <c r="DM8" s="624"/>
      <c r="DN8" s="624"/>
      <c r="DO8" s="624"/>
      <c r="DP8" s="625"/>
      <c r="DQ8" s="632">
        <v>3099256</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14814</v>
      </c>
      <c r="S9" s="624"/>
      <c r="T9" s="624"/>
      <c r="U9" s="624"/>
      <c r="V9" s="624"/>
      <c r="W9" s="624"/>
      <c r="X9" s="624"/>
      <c r="Y9" s="625"/>
      <c r="Z9" s="626">
        <v>0.1</v>
      </c>
      <c r="AA9" s="626"/>
      <c r="AB9" s="626"/>
      <c r="AC9" s="626"/>
      <c r="AD9" s="627">
        <v>14814</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1189309</v>
      </c>
      <c r="BH9" s="624"/>
      <c r="BI9" s="624"/>
      <c r="BJ9" s="624"/>
      <c r="BK9" s="624"/>
      <c r="BL9" s="624"/>
      <c r="BM9" s="624"/>
      <c r="BN9" s="625"/>
      <c r="BO9" s="626">
        <v>38.5</v>
      </c>
      <c r="BP9" s="626"/>
      <c r="BQ9" s="626"/>
      <c r="BR9" s="626"/>
      <c r="BS9" s="632" t="s">
        <v>110</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1061227</v>
      </c>
      <c r="CS9" s="624"/>
      <c r="CT9" s="624"/>
      <c r="CU9" s="624"/>
      <c r="CV9" s="624"/>
      <c r="CW9" s="624"/>
      <c r="CX9" s="624"/>
      <c r="CY9" s="625"/>
      <c r="CZ9" s="626">
        <v>5</v>
      </c>
      <c r="DA9" s="626"/>
      <c r="DB9" s="626"/>
      <c r="DC9" s="626"/>
      <c r="DD9" s="632">
        <v>26727</v>
      </c>
      <c r="DE9" s="624"/>
      <c r="DF9" s="624"/>
      <c r="DG9" s="624"/>
      <c r="DH9" s="624"/>
      <c r="DI9" s="624"/>
      <c r="DJ9" s="624"/>
      <c r="DK9" s="624"/>
      <c r="DL9" s="624"/>
      <c r="DM9" s="624"/>
      <c r="DN9" s="624"/>
      <c r="DO9" s="624"/>
      <c r="DP9" s="625"/>
      <c r="DQ9" s="632">
        <v>936088</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588184</v>
      </c>
      <c r="S10" s="624"/>
      <c r="T10" s="624"/>
      <c r="U10" s="624"/>
      <c r="V10" s="624"/>
      <c r="W10" s="624"/>
      <c r="X10" s="624"/>
      <c r="Y10" s="625"/>
      <c r="Z10" s="626">
        <v>2.7</v>
      </c>
      <c r="AA10" s="626"/>
      <c r="AB10" s="626"/>
      <c r="AC10" s="626"/>
      <c r="AD10" s="627">
        <v>588184</v>
      </c>
      <c r="AE10" s="627"/>
      <c r="AF10" s="627"/>
      <c r="AG10" s="627"/>
      <c r="AH10" s="627"/>
      <c r="AI10" s="627"/>
      <c r="AJ10" s="627"/>
      <c r="AK10" s="627"/>
      <c r="AL10" s="628">
        <v>5.3</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57562</v>
      </c>
      <c r="BH10" s="624"/>
      <c r="BI10" s="624"/>
      <c r="BJ10" s="624"/>
      <c r="BK10" s="624"/>
      <c r="BL10" s="624"/>
      <c r="BM10" s="624"/>
      <c r="BN10" s="625"/>
      <c r="BO10" s="626">
        <v>1.9</v>
      </c>
      <c r="BP10" s="626"/>
      <c r="BQ10" s="626"/>
      <c r="BR10" s="626"/>
      <c r="BS10" s="632" t="s">
        <v>110</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517</v>
      </c>
      <c r="CS10" s="624"/>
      <c r="CT10" s="624"/>
      <c r="CU10" s="624"/>
      <c r="CV10" s="624"/>
      <c r="CW10" s="624"/>
      <c r="CX10" s="624"/>
      <c r="CY10" s="625"/>
      <c r="CZ10" s="626">
        <v>0</v>
      </c>
      <c r="DA10" s="626"/>
      <c r="DB10" s="626"/>
      <c r="DC10" s="626"/>
      <c r="DD10" s="632" t="s">
        <v>110</v>
      </c>
      <c r="DE10" s="624"/>
      <c r="DF10" s="624"/>
      <c r="DG10" s="624"/>
      <c r="DH10" s="624"/>
      <c r="DI10" s="624"/>
      <c r="DJ10" s="624"/>
      <c r="DK10" s="624"/>
      <c r="DL10" s="624"/>
      <c r="DM10" s="624"/>
      <c r="DN10" s="624"/>
      <c r="DO10" s="624"/>
      <c r="DP10" s="625"/>
      <c r="DQ10" s="632" t="s">
        <v>110</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33381</v>
      </c>
      <c r="S11" s="624"/>
      <c r="T11" s="624"/>
      <c r="U11" s="624"/>
      <c r="V11" s="624"/>
      <c r="W11" s="624"/>
      <c r="X11" s="624"/>
      <c r="Y11" s="625"/>
      <c r="Z11" s="626">
        <v>0.2</v>
      </c>
      <c r="AA11" s="626"/>
      <c r="AB11" s="626"/>
      <c r="AC11" s="626"/>
      <c r="AD11" s="627">
        <v>33381</v>
      </c>
      <c r="AE11" s="627"/>
      <c r="AF11" s="627"/>
      <c r="AG11" s="627"/>
      <c r="AH11" s="627"/>
      <c r="AI11" s="627"/>
      <c r="AJ11" s="627"/>
      <c r="AK11" s="627"/>
      <c r="AL11" s="628">
        <v>0.3</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62271</v>
      </c>
      <c r="BH11" s="624"/>
      <c r="BI11" s="624"/>
      <c r="BJ11" s="624"/>
      <c r="BK11" s="624"/>
      <c r="BL11" s="624"/>
      <c r="BM11" s="624"/>
      <c r="BN11" s="625"/>
      <c r="BO11" s="626">
        <v>2</v>
      </c>
      <c r="BP11" s="626"/>
      <c r="BQ11" s="626"/>
      <c r="BR11" s="626"/>
      <c r="BS11" s="632" t="s">
        <v>110</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881173</v>
      </c>
      <c r="CS11" s="624"/>
      <c r="CT11" s="624"/>
      <c r="CU11" s="624"/>
      <c r="CV11" s="624"/>
      <c r="CW11" s="624"/>
      <c r="CX11" s="624"/>
      <c r="CY11" s="625"/>
      <c r="CZ11" s="626">
        <v>4.2</v>
      </c>
      <c r="DA11" s="626"/>
      <c r="DB11" s="626"/>
      <c r="DC11" s="626"/>
      <c r="DD11" s="632">
        <v>260347</v>
      </c>
      <c r="DE11" s="624"/>
      <c r="DF11" s="624"/>
      <c r="DG11" s="624"/>
      <c r="DH11" s="624"/>
      <c r="DI11" s="624"/>
      <c r="DJ11" s="624"/>
      <c r="DK11" s="624"/>
      <c r="DL11" s="624"/>
      <c r="DM11" s="624"/>
      <c r="DN11" s="624"/>
      <c r="DO11" s="624"/>
      <c r="DP11" s="625"/>
      <c r="DQ11" s="632">
        <v>557274</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1422798</v>
      </c>
      <c r="BH12" s="624"/>
      <c r="BI12" s="624"/>
      <c r="BJ12" s="624"/>
      <c r="BK12" s="624"/>
      <c r="BL12" s="624"/>
      <c r="BM12" s="624"/>
      <c r="BN12" s="625"/>
      <c r="BO12" s="626">
        <v>46</v>
      </c>
      <c r="BP12" s="626"/>
      <c r="BQ12" s="626"/>
      <c r="BR12" s="626"/>
      <c r="BS12" s="632" t="s">
        <v>110</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240371</v>
      </c>
      <c r="CS12" s="624"/>
      <c r="CT12" s="624"/>
      <c r="CU12" s="624"/>
      <c r="CV12" s="624"/>
      <c r="CW12" s="624"/>
      <c r="CX12" s="624"/>
      <c r="CY12" s="625"/>
      <c r="CZ12" s="626">
        <v>1.1000000000000001</v>
      </c>
      <c r="DA12" s="626"/>
      <c r="DB12" s="626"/>
      <c r="DC12" s="626"/>
      <c r="DD12" s="632">
        <v>53988</v>
      </c>
      <c r="DE12" s="624"/>
      <c r="DF12" s="624"/>
      <c r="DG12" s="624"/>
      <c r="DH12" s="624"/>
      <c r="DI12" s="624"/>
      <c r="DJ12" s="624"/>
      <c r="DK12" s="624"/>
      <c r="DL12" s="624"/>
      <c r="DM12" s="624"/>
      <c r="DN12" s="624"/>
      <c r="DO12" s="624"/>
      <c r="DP12" s="625"/>
      <c r="DQ12" s="632">
        <v>132473</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14779</v>
      </c>
      <c r="S13" s="624"/>
      <c r="T13" s="624"/>
      <c r="U13" s="624"/>
      <c r="V13" s="624"/>
      <c r="W13" s="624"/>
      <c r="X13" s="624"/>
      <c r="Y13" s="625"/>
      <c r="Z13" s="626">
        <v>0.1</v>
      </c>
      <c r="AA13" s="626"/>
      <c r="AB13" s="626"/>
      <c r="AC13" s="626"/>
      <c r="AD13" s="627">
        <v>14779</v>
      </c>
      <c r="AE13" s="627"/>
      <c r="AF13" s="627"/>
      <c r="AG13" s="627"/>
      <c r="AH13" s="627"/>
      <c r="AI13" s="627"/>
      <c r="AJ13" s="627"/>
      <c r="AK13" s="627"/>
      <c r="AL13" s="628">
        <v>0.1</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1400158</v>
      </c>
      <c r="BH13" s="624"/>
      <c r="BI13" s="624"/>
      <c r="BJ13" s="624"/>
      <c r="BK13" s="624"/>
      <c r="BL13" s="624"/>
      <c r="BM13" s="624"/>
      <c r="BN13" s="625"/>
      <c r="BO13" s="626">
        <v>45.3</v>
      </c>
      <c r="BP13" s="626"/>
      <c r="BQ13" s="626"/>
      <c r="BR13" s="626"/>
      <c r="BS13" s="632" t="s">
        <v>110</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1270960</v>
      </c>
      <c r="CS13" s="624"/>
      <c r="CT13" s="624"/>
      <c r="CU13" s="624"/>
      <c r="CV13" s="624"/>
      <c r="CW13" s="624"/>
      <c r="CX13" s="624"/>
      <c r="CY13" s="625"/>
      <c r="CZ13" s="626">
        <v>6</v>
      </c>
      <c r="DA13" s="626"/>
      <c r="DB13" s="626"/>
      <c r="DC13" s="626"/>
      <c r="DD13" s="632">
        <v>419459</v>
      </c>
      <c r="DE13" s="624"/>
      <c r="DF13" s="624"/>
      <c r="DG13" s="624"/>
      <c r="DH13" s="624"/>
      <c r="DI13" s="624"/>
      <c r="DJ13" s="624"/>
      <c r="DK13" s="624"/>
      <c r="DL13" s="624"/>
      <c r="DM13" s="624"/>
      <c r="DN13" s="624"/>
      <c r="DO13" s="624"/>
      <c r="DP13" s="625"/>
      <c r="DQ13" s="632">
        <v>811557</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93277</v>
      </c>
      <c r="BH14" s="624"/>
      <c r="BI14" s="624"/>
      <c r="BJ14" s="624"/>
      <c r="BK14" s="624"/>
      <c r="BL14" s="624"/>
      <c r="BM14" s="624"/>
      <c r="BN14" s="625"/>
      <c r="BO14" s="626">
        <v>3</v>
      </c>
      <c r="BP14" s="626"/>
      <c r="BQ14" s="626"/>
      <c r="BR14" s="626"/>
      <c r="BS14" s="632" t="s">
        <v>110</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2434039</v>
      </c>
      <c r="CS14" s="624"/>
      <c r="CT14" s="624"/>
      <c r="CU14" s="624"/>
      <c r="CV14" s="624"/>
      <c r="CW14" s="624"/>
      <c r="CX14" s="624"/>
      <c r="CY14" s="625"/>
      <c r="CZ14" s="626">
        <v>11.5</v>
      </c>
      <c r="DA14" s="626"/>
      <c r="DB14" s="626"/>
      <c r="DC14" s="626"/>
      <c r="DD14" s="632">
        <v>1709158</v>
      </c>
      <c r="DE14" s="624"/>
      <c r="DF14" s="624"/>
      <c r="DG14" s="624"/>
      <c r="DH14" s="624"/>
      <c r="DI14" s="624"/>
      <c r="DJ14" s="624"/>
      <c r="DK14" s="624"/>
      <c r="DL14" s="624"/>
      <c r="DM14" s="624"/>
      <c r="DN14" s="624"/>
      <c r="DO14" s="624"/>
      <c r="DP14" s="625"/>
      <c r="DQ14" s="632">
        <v>468802</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17099</v>
      </c>
      <c r="S15" s="624"/>
      <c r="T15" s="624"/>
      <c r="U15" s="624"/>
      <c r="V15" s="624"/>
      <c r="W15" s="624"/>
      <c r="X15" s="624"/>
      <c r="Y15" s="625"/>
      <c r="Z15" s="626">
        <v>0.1</v>
      </c>
      <c r="AA15" s="626"/>
      <c r="AB15" s="626"/>
      <c r="AC15" s="626"/>
      <c r="AD15" s="627">
        <v>17099</v>
      </c>
      <c r="AE15" s="627"/>
      <c r="AF15" s="627"/>
      <c r="AG15" s="627"/>
      <c r="AH15" s="627"/>
      <c r="AI15" s="627"/>
      <c r="AJ15" s="627"/>
      <c r="AK15" s="627"/>
      <c r="AL15" s="628">
        <v>0.2</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211130</v>
      </c>
      <c r="BH15" s="624"/>
      <c r="BI15" s="624"/>
      <c r="BJ15" s="624"/>
      <c r="BK15" s="624"/>
      <c r="BL15" s="624"/>
      <c r="BM15" s="624"/>
      <c r="BN15" s="625"/>
      <c r="BO15" s="626">
        <v>6.8</v>
      </c>
      <c r="BP15" s="626"/>
      <c r="BQ15" s="626"/>
      <c r="BR15" s="626"/>
      <c r="BS15" s="632" t="s">
        <v>110</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1861717</v>
      </c>
      <c r="CS15" s="624"/>
      <c r="CT15" s="624"/>
      <c r="CU15" s="624"/>
      <c r="CV15" s="624"/>
      <c r="CW15" s="624"/>
      <c r="CX15" s="624"/>
      <c r="CY15" s="625"/>
      <c r="CZ15" s="626">
        <v>8.8000000000000007</v>
      </c>
      <c r="DA15" s="626"/>
      <c r="DB15" s="626"/>
      <c r="DC15" s="626"/>
      <c r="DD15" s="632">
        <v>309758</v>
      </c>
      <c r="DE15" s="624"/>
      <c r="DF15" s="624"/>
      <c r="DG15" s="624"/>
      <c r="DH15" s="624"/>
      <c r="DI15" s="624"/>
      <c r="DJ15" s="624"/>
      <c r="DK15" s="624"/>
      <c r="DL15" s="624"/>
      <c r="DM15" s="624"/>
      <c r="DN15" s="624"/>
      <c r="DO15" s="624"/>
      <c r="DP15" s="625"/>
      <c r="DQ15" s="632">
        <v>1291715</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8156502</v>
      </c>
      <c r="S16" s="624"/>
      <c r="T16" s="624"/>
      <c r="U16" s="624"/>
      <c r="V16" s="624"/>
      <c r="W16" s="624"/>
      <c r="X16" s="624"/>
      <c r="Y16" s="625"/>
      <c r="Z16" s="626">
        <v>37.5</v>
      </c>
      <c r="AA16" s="626"/>
      <c r="AB16" s="626"/>
      <c r="AC16" s="626"/>
      <c r="AD16" s="627">
        <v>7153322</v>
      </c>
      <c r="AE16" s="627"/>
      <c r="AF16" s="627"/>
      <c r="AG16" s="627"/>
      <c r="AH16" s="627"/>
      <c r="AI16" s="627"/>
      <c r="AJ16" s="627"/>
      <c r="AK16" s="627"/>
      <c r="AL16" s="628">
        <v>64.5</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v>30</v>
      </c>
      <c r="BH16" s="624"/>
      <c r="BI16" s="624"/>
      <c r="BJ16" s="624"/>
      <c r="BK16" s="624"/>
      <c r="BL16" s="624"/>
      <c r="BM16" s="624"/>
      <c r="BN16" s="625"/>
      <c r="BO16" s="626">
        <v>0</v>
      </c>
      <c r="BP16" s="626"/>
      <c r="BQ16" s="626"/>
      <c r="BR16" s="626"/>
      <c r="BS16" s="632" t="s">
        <v>110</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410571</v>
      </c>
      <c r="CS16" s="624"/>
      <c r="CT16" s="624"/>
      <c r="CU16" s="624"/>
      <c r="CV16" s="624"/>
      <c r="CW16" s="624"/>
      <c r="CX16" s="624"/>
      <c r="CY16" s="625"/>
      <c r="CZ16" s="626">
        <v>1.9</v>
      </c>
      <c r="DA16" s="626"/>
      <c r="DB16" s="626"/>
      <c r="DC16" s="626"/>
      <c r="DD16" s="632" t="s">
        <v>110</v>
      </c>
      <c r="DE16" s="624"/>
      <c r="DF16" s="624"/>
      <c r="DG16" s="624"/>
      <c r="DH16" s="624"/>
      <c r="DI16" s="624"/>
      <c r="DJ16" s="624"/>
      <c r="DK16" s="624"/>
      <c r="DL16" s="624"/>
      <c r="DM16" s="624"/>
      <c r="DN16" s="624"/>
      <c r="DO16" s="624"/>
      <c r="DP16" s="625"/>
      <c r="DQ16" s="632">
        <v>28206</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7153322</v>
      </c>
      <c r="S17" s="624"/>
      <c r="T17" s="624"/>
      <c r="U17" s="624"/>
      <c r="V17" s="624"/>
      <c r="W17" s="624"/>
      <c r="X17" s="624"/>
      <c r="Y17" s="625"/>
      <c r="Z17" s="626">
        <v>32.9</v>
      </c>
      <c r="AA17" s="626"/>
      <c r="AB17" s="626"/>
      <c r="AC17" s="626"/>
      <c r="AD17" s="627">
        <v>7153322</v>
      </c>
      <c r="AE17" s="627"/>
      <c r="AF17" s="627"/>
      <c r="AG17" s="627"/>
      <c r="AH17" s="627"/>
      <c r="AI17" s="627"/>
      <c r="AJ17" s="627"/>
      <c r="AK17" s="627"/>
      <c r="AL17" s="628">
        <v>64.5</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3186120</v>
      </c>
      <c r="CS17" s="624"/>
      <c r="CT17" s="624"/>
      <c r="CU17" s="624"/>
      <c r="CV17" s="624"/>
      <c r="CW17" s="624"/>
      <c r="CX17" s="624"/>
      <c r="CY17" s="625"/>
      <c r="CZ17" s="626">
        <v>15</v>
      </c>
      <c r="DA17" s="626"/>
      <c r="DB17" s="626"/>
      <c r="DC17" s="626"/>
      <c r="DD17" s="632" t="s">
        <v>110</v>
      </c>
      <c r="DE17" s="624"/>
      <c r="DF17" s="624"/>
      <c r="DG17" s="624"/>
      <c r="DH17" s="624"/>
      <c r="DI17" s="624"/>
      <c r="DJ17" s="624"/>
      <c r="DK17" s="624"/>
      <c r="DL17" s="624"/>
      <c r="DM17" s="624"/>
      <c r="DN17" s="624"/>
      <c r="DO17" s="624"/>
      <c r="DP17" s="625"/>
      <c r="DQ17" s="632">
        <v>3058203</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1003180</v>
      </c>
      <c r="S18" s="624"/>
      <c r="T18" s="624"/>
      <c r="U18" s="624"/>
      <c r="V18" s="624"/>
      <c r="W18" s="624"/>
      <c r="X18" s="624"/>
      <c r="Y18" s="625"/>
      <c r="Z18" s="626">
        <v>4.5999999999999996</v>
      </c>
      <c r="AA18" s="626"/>
      <c r="AB18" s="626"/>
      <c r="AC18" s="626"/>
      <c r="AD18" s="627" t="s">
        <v>110</v>
      </c>
      <c r="AE18" s="627"/>
      <c r="AF18" s="627"/>
      <c r="AG18" s="627"/>
      <c r="AH18" s="627"/>
      <c r="AI18" s="627"/>
      <c r="AJ18" s="627"/>
      <c r="AK18" s="627"/>
      <c r="AL18" s="628" t="s">
        <v>110</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110</v>
      </c>
      <c r="S19" s="624"/>
      <c r="T19" s="624"/>
      <c r="U19" s="624"/>
      <c r="V19" s="624"/>
      <c r="W19" s="624"/>
      <c r="X19" s="624"/>
      <c r="Y19" s="625"/>
      <c r="Z19" s="626" t="s">
        <v>110</v>
      </c>
      <c r="AA19" s="626"/>
      <c r="AB19" s="626"/>
      <c r="AC19" s="626"/>
      <c r="AD19" s="627" t="s">
        <v>110</v>
      </c>
      <c r="AE19" s="627"/>
      <c r="AF19" s="627"/>
      <c r="AG19" s="627"/>
      <c r="AH19" s="627"/>
      <c r="AI19" s="627"/>
      <c r="AJ19" s="627"/>
      <c r="AK19" s="627"/>
      <c r="AL19" s="628" t="s">
        <v>110</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110</v>
      </c>
      <c r="BH19" s="624"/>
      <c r="BI19" s="624"/>
      <c r="BJ19" s="624"/>
      <c r="BK19" s="624"/>
      <c r="BL19" s="624"/>
      <c r="BM19" s="624"/>
      <c r="BN19" s="625"/>
      <c r="BO19" s="626" t="s">
        <v>110</v>
      </c>
      <c r="BP19" s="626"/>
      <c r="BQ19" s="626"/>
      <c r="BR19" s="626"/>
      <c r="BS19" s="632" t="s">
        <v>110</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12058853</v>
      </c>
      <c r="S20" s="624"/>
      <c r="T20" s="624"/>
      <c r="U20" s="624"/>
      <c r="V20" s="624"/>
      <c r="W20" s="624"/>
      <c r="X20" s="624"/>
      <c r="Y20" s="625"/>
      <c r="Z20" s="626">
        <v>55.4</v>
      </c>
      <c r="AA20" s="626"/>
      <c r="AB20" s="626"/>
      <c r="AC20" s="626"/>
      <c r="AD20" s="627">
        <v>11055673</v>
      </c>
      <c r="AE20" s="627"/>
      <c r="AF20" s="627"/>
      <c r="AG20" s="627"/>
      <c r="AH20" s="627"/>
      <c r="AI20" s="627"/>
      <c r="AJ20" s="627"/>
      <c r="AK20" s="627"/>
      <c r="AL20" s="628">
        <v>99.6</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110</v>
      </c>
      <c r="BH20" s="624"/>
      <c r="BI20" s="624"/>
      <c r="BJ20" s="624"/>
      <c r="BK20" s="624"/>
      <c r="BL20" s="624"/>
      <c r="BM20" s="624"/>
      <c r="BN20" s="625"/>
      <c r="BO20" s="626" t="s">
        <v>110</v>
      </c>
      <c r="BP20" s="626"/>
      <c r="BQ20" s="626"/>
      <c r="BR20" s="626"/>
      <c r="BS20" s="632" t="s">
        <v>110</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21196211</v>
      </c>
      <c r="CS20" s="624"/>
      <c r="CT20" s="624"/>
      <c r="CU20" s="624"/>
      <c r="CV20" s="624"/>
      <c r="CW20" s="624"/>
      <c r="CX20" s="624"/>
      <c r="CY20" s="625"/>
      <c r="CZ20" s="626">
        <v>100</v>
      </c>
      <c r="DA20" s="626"/>
      <c r="DB20" s="626"/>
      <c r="DC20" s="626"/>
      <c r="DD20" s="632">
        <v>2973751</v>
      </c>
      <c r="DE20" s="624"/>
      <c r="DF20" s="624"/>
      <c r="DG20" s="624"/>
      <c r="DH20" s="624"/>
      <c r="DI20" s="624"/>
      <c r="DJ20" s="624"/>
      <c r="DK20" s="624"/>
      <c r="DL20" s="624"/>
      <c r="DM20" s="624"/>
      <c r="DN20" s="624"/>
      <c r="DO20" s="624"/>
      <c r="DP20" s="625"/>
      <c r="DQ20" s="632">
        <v>13977356</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3724</v>
      </c>
      <c r="S21" s="624"/>
      <c r="T21" s="624"/>
      <c r="U21" s="624"/>
      <c r="V21" s="624"/>
      <c r="W21" s="624"/>
      <c r="X21" s="624"/>
      <c r="Y21" s="625"/>
      <c r="Z21" s="626">
        <v>0</v>
      </c>
      <c r="AA21" s="626"/>
      <c r="AB21" s="626"/>
      <c r="AC21" s="626"/>
      <c r="AD21" s="627">
        <v>3724</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110</v>
      </c>
      <c r="BH21" s="624"/>
      <c r="BI21" s="624"/>
      <c r="BJ21" s="624"/>
      <c r="BK21" s="624"/>
      <c r="BL21" s="624"/>
      <c r="BM21" s="624"/>
      <c r="BN21" s="625"/>
      <c r="BO21" s="626" t="s">
        <v>110</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48245</v>
      </c>
      <c r="S22" s="624"/>
      <c r="T22" s="624"/>
      <c r="U22" s="624"/>
      <c r="V22" s="624"/>
      <c r="W22" s="624"/>
      <c r="X22" s="624"/>
      <c r="Y22" s="625"/>
      <c r="Z22" s="626">
        <v>0.2</v>
      </c>
      <c r="AA22" s="626"/>
      <c r="AB22" s="626"/>
      <c r="AC22" s="626"/>
      <c r="AD22" s="627" t="s">
        <v>110</v>
      </c>
      <c r="AE22" s="627"/>
      <c r="AF22" s="627"/>
      <c r="AG22" s="627"/>
      <c r="AH22" s="627"/>
      <c r="AI22" s="627"/>
      <c r="AJ22" s="627"/>
      <c r="AK22" s="627"/>
      <c r="AL22" s="628" t="s">
        <v>110</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392107</v>
      </c>
      <c r="S23" s="624"/>
      <c r="T23" s="624"/>
      <c r="U23" s="624"/>
      <c r="V23" s="624"/>
      <c r="W23" s="624"/>
      <c r="X23" s="624"/>
      <c r="Y23" s="625"/>
      <c r="Z23" s="626">
        <v>1.8</v>
      </c>
      <c r="AA23" s="626"/>
      <c r="AB23" s="626"/>
      <c r="AC23" s="626"/>
      <c r="AD23" s="627">
        <v>3196</v>
      </c>
      <c r="AE23" s="627"/>
      <c r="AF23" s="627"/>
      <c r="AG23" s="627"/>
      <c r="AH23" s="627"/>
      <c r="AI23" s="627"/>
      <c r="AJ23" s="627"/>
      <c r="AK23" s="627"/>
      <c r="AL23" s="628">
        <v>0</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110</v>
      </c>
      <c r="BH23" s="624"/>
      <c r="BI23" s="624"/>
      <c r="BJ23" s="624"/>
      <c r="BK23" s="624"/>
      <c r="BL23" s="624"/>
      <c r="BM23" s="624"/>
      <c r="BN23" s="625"/>
      <c r="BO23" s="626" t="s">
        <v>110</v>
      </c>
      <c r="BP23" s="626"/>
      <c r="BQ23" s="626"/>
      <c r="BR23" s="626"/>
      <c r="BS23" s="632" t="s">
        <v>110</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93888</v>
      </c>
      <c r="S24" s="624"/>
      <c r="T24" s="624"/>
      <c r="U24" s="624"/>
      <c r="V24" s="624"/>
      <c r="W24" s="624"/>
      <c r="X24" s="624"/>
      <c r="Y24" s="625"/>
      <c r="Z24" s="626">
        <v>0.4</v>
      </c>
      <c r="AA24" s="626"/>
      <c r="AB24" s="626"/>
      <c r="AC24" s="626"/>
      <c r="AD24" s="627" t="s">
        <v>110</v>
      </c>
      <c r="AE24" s="627"/>
      <c r="AF24" s="627"/>
      <c r="AG24" s="627"/>
      <c r="AH24" s="627"/>
      <c r="AI24" s="627"/>
      <c r="AJ24" s="627"/>
      <c r="AK24" s="627"/>
      <c r="AL24" s="628" t="s">
        <v>110</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9577500</v>
      </c>
      <c r="CS24" s="613"/>
      <c r="CT24" s="613"/>
      <c r="CU24" s="613"/>
      <c r="CV24" s="613"/>
      <c r="CW24" s="613"/>
      <c r="CX24" s="613"/>
      <c r="CY24" s="614"/>
      <c r="CZ24" s="650">
        <v>45.2</v>
      </c>
      <c r="DA24" s="651"/>
      <c r="DB24" s="651"/>
      <c r="DC24" s="652"/>
      <c r="DD24" s="649">
        <v>7210801</v>
      </c>
      <c r="DE24" s="613"/>
      <c r="DF24" s="613"/>
      <c r="DG24" s="613"/>
      <c r="DH24" s="613"/>
      <c r="DI24" s="613"/>
      <c r="DJ24" s="613"/>
      <c r="DK24" s="614"/>
      <c r="DL24" s="649">
        <v>6599075</v>
      </c>
      <c r="DM24" s="613"/>
      <c r="DN24" s="613"/>
      <c r="DO24" s="613"/>
      <c r="DP24" s="613"/>
      <c r="DQ24" s="613"/>
      <c r="DR24" s="613"/>
      <c r="DS24" s="613"/>
      <c r="DT24" s="613"/>
      <c r="DU24" s="613"/>
      <c r="DV24" s="614"/>
      <c r="DW24" s="617">
        <v>56.3</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2742240</v>
      </c>
      <c r="S25" s="624"/>
      <c r="T25" s="624"/>
      <c r="U25" s="624"/>
      <c r="V25" s="624"/>
      <c r="W25" s="624"/>
      <c r="X25" s="624"/>
      <c r="Y25" s="625"/>
      <c r="Z25" s="626">
        <v>12.6</v>
      </c>
      <c r="AA25" s="626"/>
      <c r="AB25" s="626"/>
      <c r="AC25" s="626"/>
      <c r="AD25" s="627" t="s">
        <v>110</v>
      </c>
      <c r="AE25" s="627"/>
      <c r="AF25" s="627"/>
      <c r="AG25" s="627"/>
      <c r="AH25" s="627"/>
      <c r="AI25" s="627"/>
      <c r="AJ25" s="627"/>
      <c r="AK25" s="627"/>
      <c r="AL25" s="628" t="s">
        <v>110</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3350844</v>
      </c>
      <c r="CS25" s="655"/>
      <c r="CT25" s="655"/>
      <c r="CU25" s="655"/>
      <c r="CV25" s="655"/>
      <c r="CW25" s="655"/>
      <c r="CX25" s="655"/>
      <c r="CY25" s="656"/>
      <c r="CZ25" s="657">
        <v>15.8</v>
      </c>
      <c r="DA25" s="658"/>
      <c r="DB25" s="658"/>
      <c r="DC25" s="659"/>
      <c r="DD25" s="632">
        <v>3052655</v>
      </c>
      <c r="DE25" s="655"/>
      <c r="DF25" s="655"/>
      <c r="DG25" s="655"/>
      <c r="DH25" s="655"/>
      <c r="DI25" s="655"/>
      <c r="DJ25" s="655"/>
      <c r="DK25" s="656"/>
      <c r="DL25" s="632">
        <v>2981679</v>
      </c>
      <c r="DM25" s="655"/>
      <c r="DN25" s="655"/>
      <c r="DO25" s="655"/>
      <c r="DP25" s="655"/>
      <c r="DQ25" s="655"/>
      <c r="DR25" s="655"/>
      <c r="DS25" s="655"/>
      <c r="DT25" s="655"/>
      <c r="DU25" s="655"/>
      <c r="DV25" s="656"/>
      <c r="DW25" s="628">
        <v>25.4</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v>17357</v>
      </c>
      <c r="S26" s="624"/>
      <c r="T26" s="624"/>
      <c r="U26" s="624"/>
      <c r="V26" s="624"/>
      <c r="W26" s="624"/>
      <c r="X26" s="624"/>
      <c r="Y26" s="625"/>
      <c r="Z26" s="626">
        <v>0.1</v>
      </c>
      <c r="AA26" s="626"/>
      <c r="AB26" s="626"/>
      <c r="AC26" s="626"/>
      <c r="AD26" s="627">
        <v>17357</v>
      </c>
      <c r="AE26" s="627"/>
      <c r="AF26" s="627"/>
      <c r="AG26" s="627"/>
      <c r="AH26" s="627"/>
      <c r="AI26" s="627"/>
      <c r="AJ26" s="627"/>
      <c r="AK26" s="627"/>
      <c r="AL26" s="628">
        <v>0.2</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2114653</v>
      </c>
      <c r="CS26" s="624"/>
      <c r="CT26" s="624"/>
      <c r="CU26" s="624"/>
      <c r="CV26" s="624"/>
      <c r="CW26" s="624"/>
      <c r="CX26" s="624"/>
      <c r="CY26" s="625"/>
      <c r="CZ26" s="657">
        <v>10</v>
      </c>
      <c r="DA26" s="658"/>
      <c r="DB26" s="658"/>
      <c r="DC26" s="659"/>
      <c r="DD26" s="632">
        <v>1880010</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1391950</v>
      </c>
      <c r="S27" s="624"/>
      <c r="T27" s="624"/>
      <c r="U27" s="624"/>
      <c r="V27" s="624"/>
      <c r="W27" s="624"/>
      <c r="X27" s="624"/>
      <c r="Y27" s="625"/>
      <c r="Z27" s="626">
        <v>6.4</v>
      </c>
      <c r="AA27" s="626"/>
      <c r="AB27" s="626"/>
      <c r="AC27" s="626"/>
      <c r="AD27" s="627" t="s">
        <v>110</v>
      </c>
      <c r="AE27" s="627"/>
      <c r="AF27" s="627"/>
      <c r="AG27" s="627"/>
      <c r="AH27" s="627"/>
      <c r="AI27" s="627"/>
      <c r="AJ27" s="627"/>
      <c r="AK27" s="627"/>
      <c r="AL27" s="628" t="s">
        <v>110</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3091797</v>
      </c>
      <c r="BH27" s="624"/>
      <c r="BI27" s="624"/>
      <c r="BJ27" s="624"/>
      <c r="BK27" s="624"/>
      <c r="BL27" s="624"/>
      <c r="BM27" s="624"/>
      <c r="BN27" s="625"/>
      <c r="BO27" s="626">
        <v>100</v>
      </c>
      <c r="BP27" s="626"/>
      <c r="BQ27" s="626"/>
      <c r="BR27" s="626"/>
      <c r="BS27" s="632" t="s">
        <v>110</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3040536</v>
      </c>
      <c r="CS27" s="655"/>
      <c r="CT27" s="655"/>
      <c r="CU27" s="655"/>
      <c r="CV27" s="655"/>
      <c r="CW27" s="655"/>
      <c r="CX27" s="655"/>
      <c r="CY27" s="656"/>
      <c r="CZ27" s="657">
        <v>14.3</v>
      </c>
      <c r="DA27" s="658"/>
      <c r="DB27" s="658"/>
      <c r="DC27" s="659"/>
      <c r="DD27" s="632">
        <v>1099943</v>
      </c>
      <c r="DE27" s="655"/>
      <c r="DF27" s="655"/>
      <c r="DG27" s="655"/>
      <c r="DH27" s="655"/>
      <c r="DI27" s="655"/>
      <c r="DJ27" s="655"/>
      <c r="DK27" s="656"/>
      <c r="DL27" s="632">
        <v>1096543</v>
      </c>
      <c r="DM27" s="655"/>
      <c r="DN27" s="655"/>
      <c r="DO27" s="655"/>
      <c r="DP27" s="655"/>
      <c r="DQ27" s="655"/>
      <c r="DR27" s="655"/>
      <c r="DS27" s="655"/>
      <c r="DT27" s="655"/>
      <c r="DU27" s="655"/>
      <c r="DV27" s="656"/>
      <c r="DW27" s="628">
        <v>9.4</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93878</v>
      </c>
      <c r="S28" s="624"/>
      <c r="T28" s="624"/>
      <c r="U28" s="624"/>
      <c r="V28" s="624"/>
      <c r="W28" s="624"/>
      <c r="X28" s="624"/>
      <c r="Y28" s="625"/>
      <c r="Z28" s="626">
        <v>0.4</v>
      </c>
      <c r="AA28" s="626"/>
      <c r="AB28" s="626"/>
      <c r="AC28" s="626"/>
      <c r="AD28" s="627">
        <v>16205</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3186120</v>
      </c>
      <c r="CS28" s="624"/>
      <c r="CT28" s="624"/>
      <c r="CU28" s="624"/>
      <c r="CV28" s="624"/>
      <c r="CW28" s="624"/>
      <c r="CX28" s="624"/>
      <c r="CY28" s="625"/>
      <c r="CZ28" s="657">
        <v>15</v>
      </c>
      <c r="DA28" s="658"/>
      <c r="DB28" s="658"/>
      <c r="DC28" s="659"/>
      <c r="DD28" s="632">
        <v>3058203</v>
      </c>
      <c r="DE28" s="624"/>
      <c r="DF28" s="624"/>
      <c r="DG28" s="624"/>
      <c r="DH28" s="624"/>
      <c r="DI28" s="624"/>
      <c r="DJ28" s="624"/>
      <c r="DK28" s="625"/>
      <c r="DL28" s="632">
        <v>2520853</v>
      </c>
      <c r="DM28" s="624"/>
      <c r="DN28" s="624"/>
      <c r="DO28" s="624"/>
      <c r="DP28" s="624"/>
      <c r="DQ28" s="624"/>
      <c r="DR28" s="624"/>
      <c r="DS28" s="624"/>
      <c r="DT28" s="624"/>
      <c r="DU28" s="624"/>
      <c r="DV28" s="625"/>
      <c r="DW28" s="628">
        <v>21.5</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38987</v>
      </c>
      <c r="S29" s="624"/>
      <c r="T29" s="624"/>
      <c r="U29" s="624"/>
      <c r="V29" s="624"/>
      <c r="W29" s="624"/>
      <c r="X29" s="624"/>
      <c r="Y29" s="625"/>
      <c r="Z29" s="626">
        <v>0.2</v>
      </c>
      <c r="AA29" s="626"/>
      <c r="AB29" s="626"/>
      <c r="AC29" s="626"/>
      <c r="AD29" s="627" t="s">
        <v>110</v>
      </c>
      <c r="AE29" s="627"/>
      <c r="AF29" s="627"/>
      <c r="AG29" s="627"/>
      <c r="AH29" s="627"/>
      <c r="AI29" s="627"/>
      <c r="AJ29" s="627"/>
      <c r="AK29" s="627"/>
      <c r="AL29" s="628" t="s">
        <v>110</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3186070</v>
      </c>
      <c r="CS29" s="655"/>
      <c r="CT29" s="655"/>
      <c r="CU29" s="655"/>
      <c r="CV29" s="655"/>
      <c r="CW29" s="655"/>
      <c r="CX29" s="655"/>
      <c r="CY29" s="656"/>
      <c r="CZ29" s="657">
        <v>15</v>
      </c>
      <c r="DA29" s="658"/>
      <c r="DB29" s="658"/>
      <c r="DC29" s="659"/>
      <c r="DD29" s="632">
        <v>3058153</v>
      </c>
      <c r="DE29" s="655"/>
      <c r="DF29" s="655"/>
      <c r="DG29" s="655"/>
      <c r="DH29" s="655"/>
      <c r="DI29" s="655"/>
      <c r="DJ29" s="655"/>
      <c r="DK29" s="656"/>
      <c r="DL29" s="632">
        <v>2520803</v>
      </c>
      <c r="DM29" s="655"/>
      <c r="DN29" s="655"/>
      <c r="DO29" s="655"/>
      <c r="DP29" s="655"/>
      <c r="DQ29" s="655"/>
      <c r="DR29" s="655"/>
      <c r="DS29" s="655"/>
      <c r="DT29" s="655"/>
      <c r="DU29" s="655"/>
      <c r="DV29" s="656"/>
      <c r="DW29" s="628">
        <v>21.5</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986683</v>
      </c>
      <c r="S30" s="624"/>
      <c r="T30" s="624"/>
      <c r="U30" s="624"/>
      <c r="V30" s="624"/>
      <c r="W30" s="624"/>
      <c r="X30" s="624"/>
      <c r="Y30" s="625"/>
      <c r="Z30" s="626">
        <v>4.5</v>
      </c>
      <c r="AA30" s="626"/>
      <c r="AB30" s="626"/>
      <c r="AC30" s="626"/>
      <c r="AD30" s="627" t="s">
        <v>110</v>
      </c>
      <c r="AE30" s="627"/>
      <c r="AF30" s="627"/>
      <c r="AG30" s="627"/>
      <c r="AH30" s="627"/>
      <c r="AI30" s="627"/>
      <c r="AJ30" s="627"/>
      <c r="AK30" s="627"/>
      <c r="AL30" s="628" t="s">
        <v>110</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98.8</v>
      </c>
      <c r="BH30" s="682"/>
      <c r="BI30" s="682"/>
      <c r="BJ30" s="682"/>
      <c r="BK30" s="682"/>
      <c r="BL30" s="682"/>
      <c r="BM30" s="618">
        <v>95</v>
      </c>
      <c r="BN30" s="682"/>
      <c r="BO30" s="682"/>
      <c r="BP30" s="682"/>
      <c r="BQ30" s="683"/>
      <c r="BR30" s="681">
        <v>98.5</v>
      </c>
      <c r="BS30" s="682"/>
      <c r="BT30" s="682"/>
      <c r="BU30" s="682"/>
      <c r="BV30" s="682"/>
      <c r="BW30" s="682"/>
      <c r="BX30" s="618">
        <v>93.9</v>
      </c>
      <c r="BY30" s="682"/>
      <c r="BZ30" s="682"/>
      <c r="CA30" s="682"/>
      <c r="CB30" s="683"/>
      <c r="CD30" s="686"/>
      <c r="CE30" s="687"/>
      <c r="CF30" s="637" t="s">
        <v>290</v>
      </c>
      <c r="CG30" s="638"/>
      <c r="CH30" s="638"/>
      <c r="CI30" s="638"/>
      <c r="CJ30" s="638"/>
      <c r="CK30" s="638"/>
      <c r="CL30" s="638"/>
      <c r="CM30" s="638"/>
      <c r="CN30" s="638"/>
      <c r="CO30" s="638"/>
      <c r="CP30" s="638"/>
      <c r="CQ30" s="639"/>
      <c r="CR30" s="623">
        <v>3002900</v>
      </c>
      <c r="CS30" s="624"/>
      <c r="CT30" s="624"/>
      <c r="CU30" s="624"/>
      <c r="CV30" s="624"/>
      <c r="CW30" s="624"/>
      <c r="CX30" s="624"/>
      <c r="CY30" s="625"/>
      <c r="CZ30" s="657">
        <v>14.2</v>
      </c>
      <c r="DA30" s="658"/>
      <c r="DB30" s="658"/>
      <c r="DC30" s="659"/>
      <c r="DD30" s="632">
        <v>2877569</v>
      </c>
      <c r="DE30" s="624"/>
      <c r="DF30" s="624"/>
      <c r="DG30" s="624"/>
      <c r="DH30" s="624"/>
      <c r="DI30" s="624"/>
      <c r="DJ30" s="624"/>
      <c r="DK30" s="625"/>
      <c r="DL30" s="632">
        <v>2340219</v>
      </c>
      <c r="DM30" s="624"/>
      <c r="DN30" s="624"/>
      <c r="DO30" s="624"/>
      <c r="DP30" s="624"/>
      <c r="DQ30" s="624"/>
      <c r="DR30" s="624"/>
      <c r="DS30" s="624"/>
      <c r="DT30" s="624"/>
      <c r="DU30" s="624"/>
      <c r="DV30" s="625"/>
      <c r="DW30" s="628">
        <v>20</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1463776</v>
      </c>
      <c r="S31" s="624"/>
      <c r="T31" s="624"/>
      <c r="U31" s="624"/>
      <c r="V31" s="624"/>
      <c r="W31" s="624"/>
      <c r="X31" s="624"/>
      <c r="Y31" s="625"/>
      <c r="Z31" s="626">
        <v>6.7</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v>
      </c>
      <c r="BH31" s="655"/>
      <c r="BI31" s="655"/>
      <c r="BJ31" s="655"/>
      <c r="BK31" s="655"/>
      <c r="BL31" s="655"/>
      <c r="BM31" s="629">
        <v>95.8</v>
      </c>
      <c r="BN31" s="679"/>
      <c r="BO31" s="679"/>
      <c r="BP31" s="679"/>
      <c r="BQ31" s="680"/>
      <c r="BR31" s="678">
        <v>98.8</v>
      </c>
      <c r="BS31" s="655"/>
      <c r="BT31" s="655"/>
      <c r="BU31" s="655"/>
      <c r="BV31" s="655"/>
      <c r="BW31" s="655"/>
      <c r="BX31" s="629">
        <v>94.8</v>
      </c>
      <c r="BY31" s="679"/>
      <c r="BZ31" s="679"/>
      <c r="CA31" s="679"/>
      <c r="CB31" s="680"/>
      <c r="CD31" s="686"/>
      <c r="CE31" s="687"/>
      <c r="CF31" s="637" t="s">
        <v>294</v>
      </c>
      <c r="CG31" s="638"/>
      <c r="CH31" s="638"/>
      <c r="CI31" s="638"/>
      <c r="CJ31" s="638"/>
      <c r="CK31" s="638"/>
      <c r="CL31" s="638"/>
      <c r="CM31" s="638"/>
      <c r="CN31" s="638"/>
      <c r="CO31" s="638"/>
      <c r="CP31" s="638"/>
      <c r="CQ31" s="639"/>
      <c r="CR31" s="623">
        <v>183170</v>
      </c>
      <c r="CS31" s="655"/>
      <c r="CT31" s="655"/>
      <c r="CU31" s="655"/>
      <c r="CV31" s="655"/>
      <c r="CW31" s="655"/>
      <c r="CX31" s="655"/>
      <c r="CY31" s="656"/>
      <c r="CZ31" s="657">
        <v>0.9</v>
      </c>
      <c r="DA31" s="658"/>
      <c r="DB31" s="658"/>
      <c r="DC31" s="659"/>
      <c r="DD31" s="632">
        <v>180584</v>
      </c>
      <c r="DE31" s="655"/>
      <c r="DF31" s="655"/>
      <c r="DG31" s="655"/>
      <c r="DH31" s="655"/>
      <c r="DI31" s="655"/>
      <c r="DJ31" s="655"/>
      <c r="DK31" s="656"/>
      <c r="DL31" s="632">
        <v>180584</v>
      </c>
      <c r="DM31" s="655"/>
      <c r="DN31" s="655"/>
      <c r="DO31" s="655"/>
      <c r="DP31" s="655"/>
      <c r="DQ31" s="655"/>
      <c r="DR31" s="655"/>
      <c r="DS31" s="655"/>
      <c r="DT31" s="655"/>
      <c r="DU31" s="655"/>
      <c r="DV31" s="656"/>
      <c r="DW31" s="628">
        <v>1.5</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406370</v>
      </c>
      <c r="S32" s="624"/>
      <c r="T32" s="624"/>
      <c r="U32" s="624"/>
      <c r="V32" s="624"/>
      <c r="W32" s="624"/>
      <c r="X32" s="624"/>
      <c r="Y32" s="625"/>
      <c r="Z32" s="626">
        <v>1.9</v>
      </c>
      <c r="AA32" s="626"/>
      <c r="AB32" s="626"/>
      <c r="AC32" s="626"/>
      <c r="AD32" s="627">
        <v>35</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98.4</v>
      </c>
      <c r="BH32" s="691"/>
      <c r="BI32" s="691"/>
      <c r="BJ32" s="691"/>
      <c r="BK32" s="691"/>
      <c r="BL32" s="691"/>
      <c r="BM32" s="692">
        <v>93.8</v>
      </c>
      <c r="BN32" s="691"/>
      <c r="BO32" s="691"/>
      <c r="BP32" s="691"/>
      <c r="BQ32" s="693"/>
      <c r="BR32" s="690">
        <v>98.1</v>
      </c>
      <c r="BS32" s="691"/>
      <c r="BT32" s="691"/>
      <c r="BU32" s="691"/>
      <c r="BV32" s="691"/>
      <c r="BW32" s="691"/>
      <c r="BX32" s="692">
        <v>92.4</v>
      </c>
      <c r="BY32" s="691"/>
      <c r="BZ32" s="691"/>
      <c r="CA32" s="691"/>
      <c r="CB32" s="693"/>
      <c r="CD32" s="688"/>
      <c r="CE32" s="689"/>
      <c r="CF32" s="637" t="s">
        <v>297</v>
      </c>
      <c r="CG32" s="638"/>
      <c r="CH32" s="638"/>
      <c r="CI32" s="638"/>
      <c r="CJ32" s="638"/>
      <c r="CK32" s="638"/>
      <c r="CL32" s="638"/>
      <c r="CM32" s="638"/>
      <c r="CN32" s="638"/>
      <c r="CO32" s="638"/>
      <c r="CP32" s="638"/>
      <c r="CQ32" s="639"/>
      <c r="CR32" s="623">
        <v>50</v>
      </c>
      <c r="CS32" s="624"/>
      <c r="CT32" s="624"/>
      <c r="CU32" s="624"/>
      <c r="CV32" s="624"/>
      <c r="CW32" s="624"/>
      <c r="CX32" s="624"/>
      <c r="CY32" s="625"/>
      <c r="CZ32" s="657">
        <v>0</v>
      </c>
      <c r="DA32" s="658"/>
      <c r="DB32" s="658"/>
      <c r="DC32" s="659"/>
      <c r="DD32" s="632">
        <v>50</v>
      </c>
      <c r="DE32" s="624"/>
      <c r="DF32" s="624"/>
      <c r="DG32" s="624"/>
      <c r="DH32" s="624"/>
      <c r="DI32" s="624"/>
      <c r="DJ32" s="624"/>
      <c r="DK32" s="625"/>
      <c r="DL32" s="632">
        <v>50</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2032600</v>
      </c>
      <c r="S33" s="624"/>
      <c r="T33" s="624"/>
      <c r="U33" s="624"/>
      <c r="V33" s="624"/>
      <c r="W33" s="624"/>
      <c r="X33" s="624"/>
      <c r="Y33" s="625"/>
      <c r="Z33" s="626">
        <v>9.3000000000000007</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8234389</v>
      </c>
      <c r="CS33" s="655"/>
      <c r="CT33" s="655"/>
      <c r="CU33" s="655"/>
      <c r="CV33" s="655"/>
      <c r="CW33" s="655"/>
      <c r="CX33" s="655"/>
      <c r="CY33" s="656"/>
      <c r="CZ33" s="657">
        <v>38.799999999999997</v>
      </c>
      <c r="DA33" s="658"/>
      <c r="DB33" s="658"/>
      <c r="DC33" s="659"/>
      <c r="DD33" s="632">
        <v>6368223</v>
      </c>
      <c r="DE33" s="655"/>
      <c r="DF33" s="655"/>
      <c r="DG33" s="655"/>
      <c r="DH33" s="655"/>
      <c r="DI33" s="655"/>
      <c r="DJ33" s="655"/>
      <c r="DK33" s="656"/>
      <c r="DL33" s="632">
        <v>3375110</v>
      </c>
      <c r="DM33" s="655"/>
      <c r="DN33" s="655"/>
      <c r="DO33" s="655"/>
      <c r="DP33" s="655"/>
      <c r="DQ33" s="655"/>
      <c r="DR33" s="655"/>
      <c r="DS33" s="655"/>
      <c r="DT33" s="655"/>
      <c r="DU33" s="655"/>
      <c r="DV33" s="656"/>
      <c r="DW33" s="628">
        <v>28.8</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2282080</v>
      </c>
      <c r="CS34" s="624"/>
      <c r="CT34" s="624"/>
      <c r="CU34" s="624"/>
      <c r="CV34" s="624"/>
      <c r="CW34" s="624"/>
      <c r="CX34" s="624"/>
      <c r="CY34" s="625"/>
      <c r="CZ34" s="657">
        <v>10.8</v>
      </c>
      <c r="DA34" s="658"/>
      <c r="DB34" s="658"/>
      <c r="DC34" s="659"/>
      <c r="DD34" s="632">
        <v>1576538</v>
      </c>
      <c r="DE34" s="624"/>
      <c r="DF34" s="624"/>
      <c r="DG34" s="624"/>
      <c r="DH34" s="624"/>
      <c r="DI34" s="624"/>
      <c r="DJ34" s="624"/>
      <c r="DK34" s="625"/>
      <c r="DL34" s="632">
        <v>1085318</v>
      </c>
      <c r="DM34" s="624"/>
      <c r="DN34" s="624"/>
      <c r="DO34" s="624"/>
      <c r="DP34" s="624"/>
      <c r="DQ34" s="624"/>
      <c r="DR34" s="624"/>
      <c r="DS34" s="624"/>
      <c r="DT34" s="624"/>
      <c r="DU34" s="624"/>
      <c r="DV34" s="625"/>
      <c r="DW34" s="628">
        <v>9.3000000000000007</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622500</v>
      </c>
      <c r="S35" s="624"/>
      <c r="T35" s="624"/>
      <c r="U35" s="624"/>
      <c r="V35" s="624"/>
      <c r="W35" s="624"/>
      <c r="X35" s="624"/>
      <c r="Y35" s="625"/>
      <c r="Z35" s="626">
        <v>2.9</v>
      </c>
      <c r="AA35" s="626"/>
      <c r="AB35" s="626"/>
      <c r="AC35" s="626"/>
      <c r="AD35" s="627" t="s">
        <v>110</v>
      </c>
      <c r="AE35" s="627"/>
      <c r="AF35" s="627"/>
      <c r="AG35" s="627"/>
      <c r="AH35" s="627"/>
      <c r="AI35" s="627"/>
      <c r="AJ35" s="627"/>
      <c r="AK35" s="627"/>
      <c r="AL35" s="628" t="s">
        <v>110</v>
      </c>
      <c r="AM35" s="629"/>
      <c r="AN35" s="629"/>
      <c r="AO35" s="630"/>
      <c r="AP35" s="186"/>
      <c r="AQ35" s="634" t="s">
        <v>305</v>
      </c>
      <c r="AR35" s="635"/>
      <c r="AS35" s="635"/>
      <c r="AT35" s="635"/>
      <c r="AU35" s="635"/>
      <c r="AV35" s="635"/>
      <c r="AW35" s="635"/>
      <c r="AX35" s="635"/>
      <c r="AY35" s="636"/>
      <c r="AZ35" s="612">
        <v>2498277</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48319</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91876</v>
      </c>
      <c r="CS35" s="655"/>
      <c r="CT35" s="655"/>
      <c r="CU35" s="655"/>
      <c r="CV35" s="655"/>
      <c r="CW35" s="655"/>
      <c r="CX35" s="655"/>
      <c r="CY35" s="656"/>
      <c r="CZ35" s="657">
        <v>0.4</v>
      </c>
      <c r="DA35" s="658"/>
      <c r="DB35" s="658"/>
      <c r="DC35" s="659"/>
      <c r="DD35" s="632">
        <v>24579</v>
      </c>
      <c r="DE35" s="655"/>
      <c r="DF35" s="655"/>
      <c r="DG35" s="655"/>
      <c r="DH35" s="655"/>
      <c r="DI35" s="655"/>
      <c r="DJ35" s="655"/>
      <c r="DK35" s="656"/>
      <c r="DL35" s="632">
        <v>24579</v>
      </c>
      <c r="DM35" s="655"/>
      <c r="DN35" s="655"/>
      <c r="DO35" s="655"/>
      <c r="DP35" s="655"/>
      <c r="DQ35" s="655"/>
      <c r="DR35" s="655"/>
      <c r="DS35" s="655"/>
      <c r="DT35" s="655"/>
      <c r="DU35" s="655"/>
      <c r="DV35" s="656"/>
      <c r="DW35" s="628">
        <v>0.2</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21770658</v>
      </c>
      <c r="S36" s="696"/>
      <c r="T36" s="696"/>
      <c r="U36" s="696"/>
      <c r="V36" s="696"/>
      <c r="W36" s="696"/>
      <c r="X36" s="696"/>
      <c r="Y36" s="697"/>
      <c r="Z36" s="698">
        <v>100</v>
      </c>
      <c r="AA36" s="698"/>
      <c r="AB36" s="698"/>
      <c r="AC36" s="698"/>
      <c r="AD36" s="699">
        <v>11096190</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829573</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-35214</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1118623</v>
      </c>
      <c r="CS36" s="624"/>
      <c r="CT36" s="624"/>
      <c r="CU36" s="624"/>
      <c r="CV36" s="624"/>
      <c r="CW36" s="624"/>
      <c r="CX36" s="624"/>
      <c r="CY36" s="625"/>
      <c r="CZ36" s="657">
        <v>5.3</v>
      </c>
      <c r="DA36" s="658"/>
      <c r="DB36" s="658"/>
      <c r="DC36" s="659"/>
      <c r="DD36" s="632">
        <v>767277</v>
      </c>
      <c r="DE36" s="624"/>
      <c r="DF36" s="624"/>
      <c r="DG36" s="624"/>
      <c r="DH36" s="624"/>
      <c r="DI36" s="624"/>
      <c r="DJ36" s="624"/>
      <c r="DK36" s="625"/>
      <c r="DL36" s="632">
        <v>548415</v>
      </c>
      <c r="DM36" s="624"/>
      <c r="DN36" s="624"/>
      <c r="DO36" s="624"/>
      <c r="DP36" s="624"/>
      <c r="DQ36" s="624"/>
      <c r="DR36" s="624"/>
      <c r="DS36" s="624"/>
      <c r="DT36" s="624"/>
      <c r="DU36" s="624"/>
      <c r="DV36" s="625"/>
      <c r="DW36" s="628">
        <v>4.7</v>
      </c>
      <c r="DX36" s="653"/>
      <c r="DY36" s="653"/>
      <c r="DZ36" s="653"/>
      <c r="EA36" s="653"/>
      <c r="EB36" s="653"/>
      <c r="EC36" s="654"/>
    </row>
    <row r="37" spans="2:133" ht="11.25" customHeight="1">
      <c r="AQ37" s="702" t="s">
        <v>312</v>
      </c>
      <c r="AR37" s="703"/>
      <c r="AS37" s="703"/>
      <c r="AT37" s="703"/>
      <c r="AU37" s="703"/>
      <c r="AV37" s="703"/>
      <c r="AW37" s="703"/>
      <c r="AX37" s="703"/>
      <c r="AY37" s="704"/>
      <c r="AZ37" s="623">
        <v>192545</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5420</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399024</v>
      </c>
      <c r="CS37" s="655"/>
      <c r="CT37" s="655"/>
      <c r="CU37" s="655"/>
      <c r="CV37" s="655"/>
      <c r="CW37" s="655"/>
      <c r="CX37" s="655"/>
      <c r="CY37" s="656"/>
      <c r="CZ37" s="657">
        <v>1.9</v>
      </c>
      <c r="DA37" s="658"/>
      <c r="DB37" s="658"/>
      <c r="DC37" s="659"/>
      <c r="DD37" s="632">
        <v>380835</v>
      </c>
      <c r="DE37" s="655"/>
      <c r="DF37" s="655"/>
      <c r="DG37" s="655"/>
      <c r="DH37" s="655"/>
      <c r="DI37" s="655"/>
      <c r="DJ37" s="655"/>
      <c r="DK37" s="656"/>
      <c r="DL37" s="632">
        <v>265747</v>
      </c>
      <c r="DM37" s="655"/>
      <c r="DN37" s="655"/>
      <c r="DO37" s="655"/>
      <c r="DP37" s="655"/>
      <c r="DQ37" s="655"/>
      <c r="DR37" s="655"/>
      <c r="DS37" s="655"/>
      <c r="DT37" s="655"/>
      <c r="DU37" s="655"/>
      <c r="DV37" s="656"/>
      <c r="DW37" s="628">
        <v>2.2999999999999998</v>
      </c>
      <c r="DX37" s="653"/>
      <c r="DY37" s="653"/>
      <c r="DZ37" s="653"/>
      <c r="EA37" s="653"/>
      <c r="EB37" s="653"/>
      <c r="EC37" s="654"/>
    </row>
    <row r="38" spans="2:133" ht="11.25" customHeight="1">
      <c r="AQ38" s="702" t="s">
        <v>315</v>
      </c>
      <c r="AR38" s="703"/>
      <c r="AS38" s="703"/>
      <c r="AT38" s="703"/>
      <c r="AU38" s="703"/>
      <c r="AV38" s="703"/>
      <c r="AW38" s="703"/>
      <c r="AX38" s="703"/>
      <c r="AY38" s="704"/>
      <c r="AZ38" s="623">
        <v>57493</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9371</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2496482</v>
      </c>
      <c r="CS38" s="624"/>
      <c r="CT38" s="624"/>
      <c r="CU38" s="624"/>
      <c r="CV38" s="624"/>
      <c r="CW38" s="624"/>
      <c r="CX38" s="624"/>
      <c r="CY38" s="625"/>
      <c r="CZ38" s="657">
        <v>11.8</v>
      </c>
      <c r="DA38" s="658"/>
      <c r="DB38" s="658"/>
      <c r="DC38" s="659"/>
      <c r="DD38" s="632">
        <v>2177261</v>
      </c>
      <c r="DE38" s="624"/>
      <c r="DF38" s="624"/>
      <c r="DG38" s="624"/>
      <c r="DH38" s="624"/>
      <c r="DI38" s="624"/>
      <c r="DJ38" s="624"/>
      <c r="DK38" s="625"/>
      <c r="DL38" s="632">
        <v>1716798</v>
      </c>
      <c r="DM38" s="624"/>
      <c r="DN38" s="624"/>
      <c r="DO38" s="624"/>
      <c r="DP38" s="624"/>
      <c r="DQ38" s="624"/>
      <c r="DR38" s="624"/>
      <c r="DS38" s="624"/>
      <c r="DT38" s="624"/>
      <c r="DU38" s="624"/>
      <c r="DV38" s="625"/>
      <c r="DW38" s="628">
        <v>14.7</v>
      </c>
      <c r="DX38" s="653"/>
      <c r="DY38" s="653"/>
      <c r="DZ38" s="653"/>
      <c r="EA38" s="653"/>
      <c r="EB38" s="653"/>
      <c r="EC38" s="654"/>
    </row>
    <row r="39" spans="2:133" ht="11.25" customHeight="1">
      <c r="AQ39" s="702" t="s">
        <v>318</v>
      </c>
      <c r="AR39" s="703"/>
      <c r="AS39" s="703"/>
      <c r="AT39" s="703"/>
      <c r="AU39" s="703"/>
      <c r="AV39" s="703"/>
      <c r="AW39" s="703"/>
      <c r="AX39" s="703"/>
      <c r="AY39" s="704"/>
      <c r="AZ39" s="623">
        <v>1795</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91</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2244618</v>
      </c>
      <c r="CS39" s="655"/>
      <c r="CT39" s="655"/>
      <c r="CU39" s="655"/>
      <c r="CV39" s="655"/>
      <c r="CW39" s="655"/>
      <c r="CX39" s="655"/>
      <c r="CY39" s="656"/>
      <c r="CZ39" s="657">
        <v>10.6</v>
      </c>
      <c r="DA39" s="658"/>
      <c r="DB39" s="658"/>
      <c r="DC39" s="659"/>
      <c r="DD39" s="632">
        <v>1821858</v>
      </c>
      <c r="DE39" s="655"/>
      <c r="DF39" s="655"/>
      <c r="DG39" s="655"/>
      <c r="DH39" s="655"/>
      <c r="DI39" s="655"/>
      <c r="DJ39" s="655"/>
      <c r="DK39" s="656"/>
      <c r="DL39" s="632" t="s">
        <v>110</v>
      </c>
      <c r="DM39" s="655"/>
      <c r="DN39" s="655"/>
      <c r="DO39" s="655"/>
      <c r="DP39" s="655"/>
      <c r="DQ39" s="655"/>
      <c r="DR39" s="655"/>
      <c r="DS39" s="655"/>
      <c r="DT39" s="655"/>
      <c r="DU39" s="655"/>
      <c r="DV39" s="656"/>
      <c r="DW39" s="628" t="s">
        <v>110</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364716</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121</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710</v>
      </c>
      <c r="CS40" s="624"/>
      <c r="CT40" s="624"/>
      <c r="CU40" s="624"/>
      <c r="CV40" s="624"/>
      <c r="CW40" s="624"/>
      <c r="CX40" s="624"/>
      <c r="CY40" s="625"/>
      <c r="CZ40" s="657">
        <v>0</v>
      </c>
      <c r="DA40" s="658"/>
      <c r="DB40" s="658"/>
      <c r="DC40" s="659"/>
      <c r="DD40" s="632">
        <v>710</v>
      </c>
      <c r="DE40" s="624"/>
      <c r="DF40" s="624"/>
      <c r="DG40" s="624"/>
      <c r="DH40" s="624"/>
      <c r="DI40" s="624"/>
      <c r="DJ40" s="624"/>
      <c r="DK40" s="625"/>
      <c r="DL40" s="632" t="s">
        <v>110</v>
      </c>
      <c r="DM40" s="624"/>
      <c r="DN40" s="624"/>
      <c r="DO40" s="624"/>
      <c r="DP40" s="624"/>
      <c r="DQ40" s="624"/>
      <c r="DR40" s="624"/>
      <c r="DS40" s="624"/>
      <c r="DT40" s="624"/>
      <c r="DU40" s="624"/>
      <c r="DV40" s="625"/>
      <c r="DW40" s="628" t="s">
        <v>110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1052155</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347</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3384322</v>
      </c>
      <c r="CS42" s="624"/>
      <c r="CT42" s="624"/>
      <c r="CU42" s="624"/>
      <c r="CV42" s="624"/>
      <c r="CW42" s="624"/>
      <c r="CX42" s="624"/>
      <c r="CY42" s="625"/>
      <c r="CZ42" s="657">
        <v>16</v>
      </c>
      <c r="DA42" s="706"/>
      <c r="DB42" s="706"/>
      <c r="DC42" s="707"/>
      <c r="DD42" s="632">
        <v>398332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16056</v>
      </c>
      <c r="CS43" s="655"/>
      <c r="CT43" s="655"/>
      <c r="CU43" s="655"/>
      <c r="CV43" s="655"/>
      <c r="CW43" s="655"/>
      <c r="CX43" s="655"/>
      <c r="CY43" s="656"/>
      <c r="CZ43" s="657">
        <v>0.1</v>
      </c>
      <c r="DA43" s="658"/>
      <c r="DB43" s="658"/>
      <c r="DC43" s="659"/>
      <c r="DD43" s="632">
        <v>10856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2973751</v>
      </c>
      <c r="CS44" s="624"/>
      <c r="CT44" s="624"/>
      <c r="CU44" s="624"/>
      <c r="CV44" s="624"/>
      <c r="CW44" s="624"/>
      <c r="CX44" s="624"/>
      <c r="CY44" s="625"/>
      <c r="CZ44" s="657">
        <v>14</v>
      </c>
      <c r="DA44" s="706"/>
      <c r="DB44" s="706"/>
      <c r="DC44" s="707"/>
      <c r="DD44" s="632">
        <v>370126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1901622</v>
      </c>
      <c r="CS45" s="655"/>
      <c r="CT45" s="655"/>
      <c r="CU45" s="655"/>
      <c r="CV45" s="655"/>
      <c r="CW45" s="655"/>
      <c r="CX45" s="655"/>
      <c r="CY45" s="656"/>
      <c r="CZ45" s="657">
        <v>9</v>
      </c>
      <c r="DA45" s="658"/>
      <c r="DB45" s="658"/>
      <c r="DC45" s="659"/>
      <c r="DD45" s="632">
        <v>68283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1037706</v>
      </c>
      <c r="CS46" s="624"/>
      <c r="CT46" s="624"/>
      <c r="CU46" s="624"/>
      <c r="CV46" s="624"/>
      <c r="CW46" s="624"/>
      <c r="CX46" s="624"/>
      <c r="CY46" s="625"/>
      <c r="CZ46" s="657">
        <v>4.9000000000000004</v>
      </c>
      <c r="DA46" s="706"/>
      <c r="DB46" s="706"/>
      <c r="DC46" s="707"/>
      <c r="DD46" s="632">
        <v>299781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410571</v>
      </c>
      <c r="CS47" s="655"/>
      <c r="CT47" s="655"/>
      <c r="CU47" s="655"/>
      <c r="CV47" s="655"/>
      <c r="CW47" s="655"/>
      <c r="CX47" s="655"/>
      <c r="CY47" s="656"/>
      <c r="CZ47" s="657">
        <v>1.9</v>
      </c>
      <c r="DA47" s="658"/>
      <c r="DB47" s="658"/>
      <c r="DC47" s="659"/>
      <c r="DD47" s="632">
        <v>28206</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21196211</v>
      </c>
      <c r="CS49" s="691"/>
      <c r="CT49" s="691"/>
      <c r="CU49" s="691"/>
      <c r="CV49" s="691"/>
      <c r="CW49" s="691"/>
      <c r="CX49" s="691"/>
      <c r="CY49" s="718"/>
      <c r="CZ49" s="719">
        <v>100</v>
      </c>
      <c r="DA49" s="720"/>
      <c r="DB49" s="720"/>
      <c r="DC49" s="721"/>
      <c r="DD49" s="722">
        <v>13977356</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21774</v>
      </c>
      <c r="R7" s="753"/>
      <c r="S7" s="753"/>
      <c r="T7" s="753"/>
      <c r="U7" s="753"/>
      <c r="V7" s="753">
        <v>21199</v>
      </c>
      <c r="W7" s="753"/>
      <c r="X7" s="753"/>
      <c r="Y7" s="753"/>
      <c r="Z7" s="753"/>
      <c r="AA7" s="753">
        <v>574</v>
      </c>
      <c r="AB7" s="753"/>
      <c r="AC7" s="753"/>
      <c r="AD7" s="753"/>
      <c r="AE7" s="754"/>
      <c r="AF7" s="755">
        <v>493</v>
      </c>
      <c r="AG7" s="756"/>
      <c r="AH7" s="756"/>
      <c r="AI7" s="756"/>
      <c r="AJ7" s="757"/>
      <c r="AK7" s="792">
        <v>987</v>
      </c>
      <c r="AL7" s="793"/>
      <c r="AM7" s="793"/>
      <c r="AN7" s="793"/>
      <c r="AO7" s="793"/>
      <c r="AP7" s="793">
        <v>17021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565</v>
      </c>
      <c r="BS7" s="796" t="s">
        <v>561</v>
      </c>
      <c r="BT7" s="797" t="s">
        <v>561</v>
      </c>
      <c r="BU7" s="797" t="s">
        <v>561</v>
      </c>
      <c r="BV7" s="797" t="s">
        <v>561</v>
      </c>
      <c r="BW7" s="797" t="s">
        <v>561</v>
      </c>
      <c r="BX7" s="797" t="s">
        <v>561</v>
      </c>
      <c r="BY7" s="797" t="s">
        <v>561</v>
      </c>
      <c r="BZ7" s="797" t="s">
        <v>561</v>
      </c>
      <c r="CA7" s="797" t="s">
        <v>561</v>
      </c>
      <c r="CB7" s="797" t="s">
        <v>561</v>
      </c>
      <c r="CC7" s="797" t="s">
        <v>561</v>
      </c>
      <c r="CD7" s="797" t="s">
        <v>561</v>
      </c>
      <c r="CE7" s="797" t="s">
        <v>561</v>
      </c>
      <c r="CF7" s="797" t="s">
        <v>561</v>
      </c>
      <c r="CG7" s="798" t="s">
        <v>561</v>
      </c>
      <c r="CH7" s="789">
        <v>-1</v>
      </c>
      <c r="CI7" s="790"/>
      <c r="CJ7" s="790"/>
      <c r="CK7" s="790"/>
      <c r="CL7" s="791"/>
      <c r="CM7" s="789">
        <v>91</v>
      </c>
      <c r="CN7" s="790"/>
      <c r="CO7" s="790"/>
      <c r="CP7" s="790"/>
      <c r="CQ7" s="791"/>
      <c r="CR7" s="789">
        <v>10</v>
      </c>
      <c r="CS7" s="790"/>
      <c r="CT7" s="790"/>
      <c r="CU7" s="790"/>
      <c r="CV7" s="791"/>
      <c r="CW7" s="789" t="s">
        <v>548</v>
      </c>
      <c r="CX7" s="790"/>
      <c r="CY7" s="790"/>
      <c r="CZ7" s="790"/>
      <c r="DA7" s="791"/>
      <c r="DB7" s="789" t="s">
        <v>548</v>
      </c>
      <c r="DC7" s="790"/>
      <c r="DD7" s="790"/>
      <c r="DE7" s="790"/>
      <c r="DF7" s="791"/>
      <c r="DG7" s="789">
        <v>203</v>
      </c>
      <c r="DH7" s="790"/>
      <c r="DI7" s="790"/>
      <c r="DJ7" s="790"/>
      <c r="DK7" s="791"/>
      <c r="DL7" s="789" t="s">
        <v>548</v>
      </c>
      <c r="DM7" s="790"/>
      <c r="DN7" s="790"/>
      <c r="DO7" s="790"/>
      <c r="DP7" s="791"/>
      <c r="DQ7" s="789">
        <v>159</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562</v>
      </c>
      <c r="BT8" s="787" t="s">
        <v>562</v>
      </c>
      <c r="BU8" s="787" t="s">
        <v>562</v>
      </c>
      <c r="BV8" s="787" t="s">
        <v>562</v>
      </c>
      <c r="BW8" s="787" t="s">
        <v>562</v>
      </c>
      <c r="BX8" s="787" t="s">
        <v>562</v>
      </c>
      <c r="BY8" s="787" t="s">
        <v>562</v>
      </c>
      <c r="BZ8" s="787" t="s">
        <v>562</v>
      </c>
      <c r="CA8" s="787" t="s">
        <v>562</v>
      </c>
      <c r="CB8" s="787" t="s">
        <v>562</v>
      </c>
      <c r="CC8" s="787" t="s">
        <v>562</v>
      </c>
      <c r="CD8" s="787" t="s">
        <v>562</v>
      </c>
      <c r="CE8" s="787" t="s">
        <v>562</v>
      </c>
      <c r="CF8" s="787" t="s">
        <v>562</v>
      </c>
      <c r="CG8" s="788" t="s">
        <v>562</v>
      </c>
      <c r="CH8" s="799">
        <v>-7</v>
      </c>
      <c r="CI8" s="800"/>
      <c r="CJ8" s="800"/>
      <c r="CK8" s="800"/>
      <c r="CL8" s="801"/>
      <c r="CM8" s="799">
        <v>459</v>
      </c>
      <c r="CN8" s="800"/>
      <c r="CO8" s="800"/>
      <c r="CP8" s="800"/>
      <c r="CQ8" s="801"/>
      <c r="CR8" s="799">
        <v>8</v>
      </c>
      <c r="CS8" s="800"/>
      <c r="CT8" s="800"/>
      <c r="CU8" s="800"/>
      <c r="CV8" s="801"/>
      <c r="CW8" s="799" t="s">
        <v>548</v>
      </c>
      <c r="CX8" s="800"/>
      <c r="CY8" s="800"/>
      <c r="CZ8" s="800"/>
      <c r="DA8" s="801"/>
      <c r="DB8" s="799" t="s">
        <v>548</v>
      </c>
      <c r="DC8" s="800"/>
      <c r="DD8" s="800"/>
      <c r="DE8" s="800"/>
      <c r="DF8" s="801"/>
      <c r="DG8" s="799" t="s">
        <v>548</v>
      </c>
      <c r="DH8" s="800"/>
      <c r="DI8" s="800"/>
      <c r="DJ8" s="800"/>
      <c r="DK8" s="801"/>
      <c r="DL8" s="799" t="s">
        <v>548</v>
      </c>
      <c r="DM8" s="800"/>
      <c r="DN8" s="800"/>
      <c r="DO8" s="800"/>
      <c r="DP8" s="801"/>
      <c r="DQ8" s="799" t="s">
        <v>548</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563</v>
      </c>
      <c r="BT9" s="787" t="s">
        <v>562</v>
      </c>
      <c r="BU9" s="787" t="s">
        <v>562</v>
      </c>
      <c r="BV9" s="787" t="s">
        <v>562</v>
      </c>
      <c r="BW9" s="787" t="s">
        <v>562</v>
      </c>
      <c r="BX9" s="787" t="s">
        <v>562</v>
      </c>
      <c r="BY9" s="787" t="s">
        <v>562</v>
      </c>
      <c r="BZ9" s="787" t="s">
        <v>562</v>
      </c>
      <c r="CA9" s="787" t="s">
        <v>562</v>
      </c>
      <c r="CB9" s="787" t="s">
        <v>562</v>
      </c>
      <c r="CC9" s="787" t="s">
        <v>562</v>
      </c>
      <c r="CD9" s="787" t="s">
        <v>562</v>
      </c>
      <c r="CE9" s="787" t="s">
        <v>562</v>
      </c>
      <c r="CF9" s="787" t="s">
        <v>562</v>
      </c>
      <c r="CG9" s="788" t="s">
        <v>562</v>
      </c>
      <c r="CH9" s="799">
        <v>-3</v>
      </c>
      <c r="CI9" s="800"/>
      <c r="CJ9" s="800"/>
      <c r="CK9" s="800"/>
      <c r="CL9" s="801"/>
      <c r="CM9" s="799">
        <v>56</v>
      </c>
      <c r="CN9" s="800"/>
      <c r="CO9" s="800"/>
      <c r="CP9" s="800"/>
      <c r="CQ9" s="801"/>
      <c r="CR9" s="799">
        <v>25</v>
      </c>
      <c r="CS9" s="800"/>
      <c r="CT9" s="800"/>
      <c r="CU9" s="800"/>
      <c r="CV9" s="801"/>
      <c r="CW9" s="799">
        <v>6</v>
      </c>
      <c r="CX9" s="800"/>
      <c r="CY9" s="800"/>
      <c r="CZ9" s="800"/>
      <c r="DA9" s="801"/>
      <c r="DB9" s="799" t="s">
        <v>548</v>
      </c>
      <c r="DC9" s="800"/>
      <c r="DD9" s="800"/>
      <c r="DE9" s="800"/>
      <c r="DF9" s="801"/>
      <c r="DG9" s="799" t="s">
        <v>548</v>
      </c>
      <c r="DH9" s="800"/>
      <c r="DI9" s="800"/>
      <c r="DJ9" s="800"/>
      <c r="DK9" s="801"/>
      <c r="DL9" s="799" t="s">
        <v>548</v>
      </c>
      <c r="DM9" s="800"/>
      <c r="DN9" s="800"/>
      <c r="DO9" s="800"/>
      <c r="DP9" s="801"/>
      <c r="DQ9" s="799" t="s">
        <v>548</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564</v>
      </c>
      <c r="BT10" s="787" t="s">
        <v>564</v>
      </c>
      <c r="BU10" s="787" t="s">
        <v>564</v>
      </c>
      <c r="BV10" s="787" t="s">
        <v>564</v>
      </c>
      <c r="BW10" s="787" t="s">
        <v>564</v>
      </c>
      <c r="BX10" s="787" t="s">
        <v>564</v>
      </c>
      <c r="BY10" s="787" t="s">
        <v>564</v>
      </c>
      <c r="BZ10" s="787" t="s">
        <v>564</v>
      </c>
      <c r="CA10" s="787" t="s">
        <v>564</v>
      </c>
      <c r="CB10" s="787" t="s">
        <v>564</v>
      </c>
      <c r="CC10" s="787" t="s">
        <v>564</v>
      </c>
      <c r="CD10" s="787" t="s">
        <v>564</v>
      </c>
      <c r="CE10" s="787" t="s">
        <v>564</v>
      </c>
      <c r="CF10" s="787" t="s">
        <v>564</v>
      </c>
      <c r="CG10" s="788" t="s">
        <v>564</v>
      </c>
      <c r="CH10" s="799">
        <v>-3</v>
      </c>
      <c r="CI10" s="800"/>
      <c r="CJ10" s="800"/>
      <c r="CK10" s="800"/>
      <c r="CL10" s="801"/>
      <c r="CM10" s="799">
        <v>51</v>
      </c>
      <c r="CN10" s="800"/>
      <c r="CO10" s="800"/>
      <c r="CP10" s="800"/>
      <c r="CQ10" s="801"/>
      <c r="CR10" s="799">
        <v>20</v>
      </c>
      <c r="CS10" s="800"/>
      <c r="CT10" s="800"/>
      <c r="CU10" s="800"/>
      <c r="CV10" s="801"/>
      <c r="CW10" s="799" t="s">
        <v>548</v>
      </c>
      <c r="CX10" s="800"/>
      <c r="CY10" s="800"/>
      <c r="CZ10" s="800"/>
      <c r="DA10" s="801"/>
      <c r="DB10" s="799" t="s">
        <v>548</v>
      </c>
      <c r="DC10" s="800"/>
      <c r="DD10" s="800"/>
      <c r="DE10" s="800"/>
      <c r="DF10" s="801"/>
      <c r="DG10" s="799" t="s">
        <v>548</v>
      </c>
      <c r="DH10" s="800"/>
      <c r="DI10" s="800"/>
      <c r="DJ10" s="800"/>
      <c r="DK10" s="801"/>
      <c r="DL10" s="799" t="s">
        <v>548</v>
      </c>
      <c r="DM10" s="800"/>
      <c r="DN10" s="800"/>
      <c r="DO10" s="800"/>
      <c r="DP10" s="801"/>
      <c r="DQ10" s="799" t="s">
        <v>548</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21771</v>
      </c>
      <c r="R23" s="812"/>
      <c r="S23" s="812"/>
      <c r="T23" s="812"/>
      <c r="U23" s="812"/>
      <c r="V23" s="812">
        <v>21196</v>
      </c>
      <c r="W23" s="812"/>
      <c r="X23" s="812"/>
      <c r="Y23" s="812"/>
      <c r="Z23" s="812"/>
      <c r="AA23" s="812">
        <v>574</v>
      </c>
      <c r="AB23" s="812"/>
      <c r="AC23" s="812"/>
      <c r="AD23" s="812"/>
      <c r="AE23" s="813"/>
      <c r="AF23" s="814">
        <v>493</v>
      </c>
      <c r="AG23" s="812"/>
      <c r="AH23" s="812"/>
      <c r="AI23" s="812"/>
      <c r="AJ23" s="815"/>
      <c r="AK23" s="816"/>
      <c r="AL23" s="817"/>
      <c r="AM23" s="817"/>
      <c r="AN23" s="817"/>
      <c r="AO23" s="817"/>
      <c r="AP23" s="812">
        <v>17021</v>
      </c>
      <c r="AQ23" s="812"/>
      <c r="AR23" s="812"/>
      <c r="AS23" s="812"/>
      <c r="AT23" s="812"/>
      <c r="AU23" s="818"/>
      <c r="AV23" s="818"/>
      <c r="AW23" s="818"/>
      <c r="AX23" s="818"/>
      <c r="AY23" s="819"/>
      <c r="AZ23" s="827" t="s">
        <v>365</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5265</v>
      </c>
      <c r="R28" s="841"/>
      <c r="S28" s="841"/>
      <c r="T28" s="841"/>
      <c r="U28" s="841"/>
      <c r="V28" s="841">
        <v>5217</v>
      </c>
      <c r="W28" s="841"/>
      <c r="X28" s="841"/>
      <c r="Y28" s="841"/>
      <c r="Z28" s="841"/>
      <c r="AA28" s="841">
        <v>48</v>
      </c>
      <c r="AB28" s="841"/>
      <c r="AC28" s="841"/>
      <c r="AD28" s="841"/>
      <c r="AE28" s="842"/>
      <c r="AF28" s="843">
        <v>48</v>
      </c>
      <c r="AG28" s="841"/>
      <c r="AH28" s="841"/>
      <c r="AI28" s="841"/>
      <c r="AJ28" s="844"/>
      <c r="AK28" s="845">
        <v>365</v>
      </c>
      <c r="AL28" s="836"/>
      <c r="AM28" s="836"/>
      <c r="AN28" s="836"/>
      <c r="AO28" s="836"/>
      <c r="AP28" s="836" t="s">
        <v>548</v>
      </c>
      <c r="AQ28" s="836"/>
      <c r="AR28" s="836"/>
      <c r="AS28" s="836"/>
      <c r="AT28" s="836"/>
      <c r="AU28" s="836" t="s">
        <v>548</v>
      </c>
      <c r="AV28" s="836"/>
      <c r="AW28" s="836"/>
      <c r="AX28" s="836"/>
      <c r="AY28" s="836"/>
      <c r="AZ28" s="837" t="s">
        <v>492</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3019</v>
      </c>
      <c r="R29" s="777"/>
      <c r="S29" s="777"/>
      <c r="T29" s="777"/>
      <c r="U29" s="777"/>
      <c r="V29" s="777">
        <v>2996</v>
      </c>
      <c r="W29" s="777"/>
      <c r="X29" s="777"/>
      <c r="Y29" s="777"/>
      <c r="Z29" s="777"/>
      <c r="AA29" s="777">
        <v>23</v>
      </c>
      <c r="AB29" s="777"/>
      <c r="AC29" s="777"/>
      <c r="AD29" s="777"/>
      <c r="AE29" s="778"/>
      <c r="AF29" s="779">
        <v>23</v>
      </c>
      <c r="AG29" s="780"/>
      <c r="AH29" s="780"/>
      <c r="AI29" s="780"/>
      <c r="AJ29" s="781"/>
      <c r="AK29" s="848">
        <v>455</v>
      </c>
      <c r="AL29" s="849"/>
      <c r="AM29" s="849"/>
      <c r="AN29" s="849"/>
      <c r="AO29" s="849"/>
      <c r="AP29" s="849" t="s">
        <v>548</v>
      </c>
      <c r="AQ29" s="849"/>
      <c r="AR29" s="849"/>
      <c r="AS29" s="849"/>
      <c r="AT29" s="849"/>
      <c r="AU29" s="849" t="s">
        <v>548</v>
      </c>
      <c r="AV29" s="849"/>
      <c r="AW29" s="849"/>
      <c r="AX29" s="849"/>
      <c r="AY29" s="849"/>
      <c r="AZ29" s="850" t="s">
        <v>492</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442</v>
      </c>
      <c r="R30" s="777"/>
      <c r="S30" s="777"/>
      <c r="T30" s="777"/>
      <c r="U30" s="777"/>
      <c r="V30" s="777">
        <v>434</v>
      </c>
      <c r="W30" s="777"/>
      <c r="X30" s="777"/>
      <c r="Y30" s="777"/>
      <c r="Z30" s="777"/>
      <c r="AA30" s="777">
        <v>7</v>
      </c>
      <c r="AB30" s="777"/>
      <c r="AC30" s="777"/>
      <c r="AD30" s="777"/>
      <c r="AE30" s="778"/>
      <c r="AF30" s="779">
        <v>7</v>
      </c>
      <c r="AG30" s="780"/>
      <c r="AH30" s="780"/>
      <c r="AI30" s="780"/>
      <c r="AJ30" s="781"/>
      <c r="AK30" s="848">
        <v>134</v>
      </c>
      <c r="AL30" s="849"/>
      <c r="AM30" s="849"/>
      <c r="AN30" s="849"/>
      <c r="AO30" s="849"/>
      <c r="AP30" s="849" t="s">
        <v>548</v>
      </c>
      <c r="AQ30" s="849"/>
      <c r="AR30" s="849"/>
      <c r="AS30" s="849"/>
      <c r="AT30" s="849"/>
      <c r="AU30" s="849" t="s">
        <v>548</v>
      </c>
      <c r="AV30" s="849"/>
      <c r="AW30" s="849"/>
      <c r="AX30" s="849"/>
      <c r="AY30" s="849"/>
      <c r="AZ30" s="850" t="s">
        <v>492</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398</v>
      </c>
      <c r="R31" s="777"/>
      <c r="S31" s="777"/>
      <c r="T31" s="777"/>
      <c r="U31" s="777"/>
      <c r="V31" s="777">
        <v>350</v>
      </c>
      <c r="W31" s="777"/>
      <c r="X31" s="777"/>
      <c r="Y31" s="777"/>
      <c r="Z31" s="777"/>
      <c r="AA31" s="777">
        <v>48</v>
      </c>
      <c r="AB31" s="777"/>
      <c r="AC31" s="777"/>
      <c r="AD31" s="777"/>
      <c r="AE31" s="778"/>
      <c r="AF31" s="779">
        <v>220</v>
      </c>
      <c r="AG31" s="780"/>
      <c r="AH31" s="780"/>
      <c r="AI31" s="780"/>
      <c r="AJ31" s="781"/>
      <c r="AK31" s="848" t="s">
        <v>548</v>
      </c>
      <c r="AL31" s="849"/>
      <c r="AM31" s="849"/>
      <c r="AN31" s="849"/>
      <c r="AO31" s="849"/>
      <c r="AP31" s="849">
        <v>1672</v>
      </c>
      <c r="AQ31" s="849"/>
      <c r="AR31" s="849"/>
      <c r="AS31" s="849"/>
      <c r="AT31" s="849"/>
      <c r="AU31" s="849" t="s">
        <v>548</v>
      </c>
      <c r="AV31" s="849"/>
      <c r="AW31" s="849"/>
      <c r="AX31" s="849"/>
      <c r="AY31" s="849"/>
      <c r="AZ31" s="850" t="s">
        <v>492</v>
      </c>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46</v>
      </c>
      <c r="R32" s="777"/>
      <c r="S32" s="777"/>
      <c r="T32" s="777"/>
      <c r="U32" s="777"/>
      <c r="V32" s="777">
        <v>27</v>
      </c>
      <c r="W32" s="777"/>
      <c r="X32" s="777"/>
      <c r="Y32" s="777"/>
      <c r="Z32" s="777"/>
      <c r="AA32" s="777">
        <v>19</v>
      </c>
      <c r="AB32" s="777"/>
      <c r="AC32" s="777"/>
      <c r="AD32" s="777"/>
      <c r="AE32" s="778"/>
      <c r="AF32" s="779">
        <v>75</v>
      </c>
      <c r="AG32" s="780"/>
      <c r="AH32" s="780"/>
      <c r="AI32" s="780"/>
      <c r="AJ32" s="781"/>
      <c r="AK32" s="848" t="s">
        <v>548</v>
      </c>
      <c r="AL32" s="849"/>
      <c r="AM32" s="849"/>
      <c r="AN32" s="849"/>
      <c r="AO32" s="849"/>
      <c r="AP32" s="849">
        <v>2</v>
      </c>
      <c r="AQ32" s="849"/>
      <c r="AR32" s="849"/>
      <c r="AS32" s="849"/>
      <c r="AT32" s="849"/>
      <c r="AU32" s="849" t="s">
        <v>548</v>
      </c>
      <c r="AV32" s="849"/>
      <c r="AW32" s="849"/>
      <c r="AX32" s="849"/>
      <c r="AY32" s="849"/>
      <c r="AZ32" s="850" t="s">
        <v>492</v>
      </c>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488</v>
      </c>
      <c r="R33" s="777"/>
      <c r="S33" s="777"/>
      <c r="T33" s="777"/>
      <c r="U33" s="777"/>
      <c r="V33" s="777">
        <v>464</v>
      </c>
      <c r="W33" s="777"/>
      <c r="X33" s="777"/>
      <c r="Y33" s="777"/>
      <c r="Z33" s="777"/>
      <c r="AA33" s="777">
        <v>24</v>
      </c>
      <c r="AB33" s="777"/>
      <c r="AC33" s="777"/>
      <c r="AD33" s="777"/>
      <c r="AE33" s="778"/>
      <c r="AF33" s="779">
        <v>24</v>
      </c>
      <c r="AG33" s="780"/>
      <c r="AH33" s="780"/>
      <c r="AI33" s="780"/>
      <c r="AJ33" s="781"/>
      <c r="AK33" s="848">
        <v>193</v>
      </c>
      <c r="AL33" s="849"/>
      <c r="AM33" s="849"/>
      <c r="AN33" s="849"/>
      <c r="AO33" s="849"/>
      <c r="AP33" s="849">
        <v>1147</v>
      </c>
      <c r="AQ33" s="849"/>
      <c r="AR33" s="849"/>
      <c r="AS33" s="849"/>
      <c r="AT33" s="849"/>
      <c r="AU33" s="849">
        <v>1023</v>
      </c>
      <c r="AV33" s="849"/>
      <c r="AW33" s="849"/>
      <c r="AX33" s="849"/>
      <c r="AY33" s="849"/>
      <c r="AZ33" s="850" t="s">
        <v>492</v>
      </c>
      <c r="BA33" s="850"/>
      <c r="BB33" s="850"/>
      <c r="BC33" s="850"/>
      <c r="BD33" s="850"/>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384</v>
      </c>
      <c r="C34" s="774"/>
      <c r="D34" s="774"/>
      <c r="E34" s="774"/>
      <c r="F34" s="774"/>
      <c r="G34" s="774"/>
      <c r="H34" s="774"/>
      <c r="I34" s="774"/>
      <c r="J34" s="774"/>
      <c r="K34" s="774"/>
      <c r="L34" s="774"/>
      <c r="M34" s="774"/>
      <c r="N34" s="774"/>
      <c r="O34" s="774"/>
      <c r="P34" s="775"/>
      <c r="Q34" s="776">
        <v>765</v>
      </c>
      <c r="R34" s="777"/>
      <c r="S34" s="777"/>
      <c r="T34" s="777"/>
      <c r="U34" s="777"/>
      <c r="V34" s="777">
        <v>692</v>
      </c>
      <c r="W34" s="777"/>
      <c r="X34" s="777"/>
      <c r="Y34" s="777"/>
      <c r="Z34" s="777"/>
      <c r="AA34" s="777">
        <v>73</v>
      </c>
      <c r="AB34" s="777"/>
      <c r="AC34" s="777"/>
      <c r="AD34" s="777"/>
      <c r="AE34" s="778"/>
      <c r="AF34" s="779" t="s">
        <v>385</v>
      </c>
      <c r="AG34" s="780"/>
      <c r="AH34" s="780"/>
      <c r="AI34" s="780"/>
      <c r="AJ34" s="781"/>
      <c r="AK34" s="848">
        <v>513</v>
      </c>
      <c r="AL34" s="849"/>
      <c r="AM34" s="849"/>
      <c r="AN34" s="849"/>
      <c r="AO34" s="849"/>
      <c r="AP34" s="849">
        <v>3840</v>
      </c>
      <c r="AQ34" s="849"/>
      <c r="AR34" s="849"/>
      <c r="AS34" s="849"/>
      <c r="AT34" s="849"/>
      <c r="AU34" s="849">
        <v>3825</v>
      </c>
      <c r="AV34" s="849"/>
      <c r="AW34" s="849"/>
      <c r="AX34" s="849"/>
      <c r="AY34" s="849"/>
      <c r="AZ34" s="850" t="s">
        <v>492</v>
      </c>
      <c r="BA34" s="850"/>
      <c r="BB34" s="850"/>
      <c r="BC34" s="850"/>
      <c r="BD34" s="850"/>
      <c r="BE34" s="846" t="s">
        <v>383</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386</v>
      </c>
      <c r="C35" s="774"/>
      <c r="D35" s="774"/>
      <c r="E35" s="774"/>
      <c r="F35" s="774"/>
      <c r="G35" s="774"/>
      <c r="H35" s="774"/>
      <c r="I35" s="774"/>
      <c r="J35" s="774"/>
      <c r="K35" s="774"/>
      <c r="L35" s="774"/>
      <c r="M35" s="774"/>
      <c r="N35" s="774"/>
      <c r="O35" s="774"/>
      <c r="P35" s="775"/>
      <c r="Q35" s="776">
        <v>355</v>
      </c>
      <c r="R35" s="777"/>
      <c r="S35" s="777"/>
      <c r="T35" s="777"/>
      <c r="U35" s="777"/>
      <c r="V35" s="777">
        <v>355</v>
      </c>
      <c r="W35" s="777"/>
      <c r="X35" s="777"/>
      <c r="Y35" s="777"/>
      <c r="Z35" s="777"/>
      <c r="AA35" s="777" t="s">
        <v>548</v>
      </c>
      <c r="AB35" s="777"/>
      <c r="AC35" s="777"/>
      <c r="AD35" s="777"/>
      <c r="AE35" s="778"/>
      <c r="AF35" s="779" t="s">
        <v>385</v>
      </c>
      <c r="AG35" s="780"/>
      <c r="AH35" s="780"/>
      <c r="AI35" s="780"/>
      <c r="AJ35" s="781"/>
      <c r="AK35" s="848">
        <v>290</v>
      </c>
      <c r="AL35" s="849"/>
      <c r="AM35" s="849"/>
      <c r="AN35" s="849"/>
      <c r="AO35" s="849"/>
      <c r="AP35" s="849">
        <v>3381</v>
      </c>
      <c r="AQ35" s="849"/>
      <c r="AR35" s="849"/>
      <c r="AS35" s="849"/>
      <c r="AT35" s="849"/>
      <c r="AU35" s="849">
        <v>3351</v>
      </c>
      <c r="AV35" s="849"/>
      <c r="AW35" s="849"/>
      <c r="AX35" s="849"/>
      <c r="AY35" s="849"/>
      <c r="AZ35" s="850" t="s">
        <v>492</v>
      </c>
      <c r="BA35" s="850"/>
      <c r="BB35" s="850"/>
      <c r="BC35" s="850"/>
      <c r="BD35" s="850"/>
      <c r="BE35" s="846" t="s">
        <v>383</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387</v>
      </c>
      <c r="C36" s="774"/>
      <c r="D36" s="774"/>
      <c r="E36" s="774"/>
      <c r="F36" s="774"/>
      <c r="G36" s="774"/>
      <c r="H36" s="774"/>
      <c r="I36" s="774"/>
      <c r="J36" s="774"/>
      <c r="K36" s="774"/>
      <c r="L36" s="774"/>
      <c r="M36" s="774"/>
      <c r="N36" s="774"/>
      <c r="O36" s="774"/>
      <c r="P36" s="775"/>
      <c r="Q36" s="776">
        <v>28</v>
      </c>
      <c r="R36" s="777"/>
      <c r="S36" s="777"/>
      <c r="T36" s="777"/>
      <c r="U36" s="777"/>
      <c r="V36" s="777">
        <v>28</v>
      </c>
      <c r="W36" s="777"/>
      <c r="X36" s="777"/>
      <c r="Y36" s="777"/>
      <c r="Z36" s="777"/>
      <c r="AA36" s="777" t="s">
        <v>548</v>
      </c>
      <c r="AB36" s="777"/>
      <c r="AC36" s="777"/>
      <c r="AD36" s="777"/>
      <c r="AE36" s="778"/>
      <c r="AF36" s="779" t="s">
        <v>385</v>
      </c>
      <c r="AG36" s="780"/>
      <c r="AH36" s="780"/>
      <c r="AI36" s="780"/>
      <c r="AJ36" s="781"/>
      <c r="AK36" s="848">
        <v>27</v>
      </c>
      <c r="AL36" s="849"/>
      <c r="AM36" s="849"/>
      <c r="AN36" s="849"/>
      <c r="AO36" s="849"/>
      <c r="AP36" s="849">
        <v>184</v>
      </c>
      <c r="AQ36" s="849"/>
      <c r="AR36" s="849"/>
      <c r="AS36" s="849"/>
      <c r="AT36" s="849"/>
      <c r="AU36" s="849">
        <v>181</v>
      </c>
      <c r="AV36" s="849"/>
      <c r="AW36" s="849"/>
      <c r="AX36" s="849"/>
      <c r="AY36" s="849"/>
      <c r="AZ36" s="850" t="s">
        <v>492</v>
      </c>
      <c r="BA36" s="850"/>
      <c r="BB36" s="850"/>
      <c r="BC36" s="850"/>
      <c r="BD36" s="850"/>
      <c r="BE36" s="846" t="s">
        <v>383</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388</v>
      </c>
      <c r="C37" s="774"/>
      <c r="D37" s="774"/>
      <c r="E37" s="774"/>
      <c r="F37" s="774"/>
      <c r="G37" s="774"/>
      <c r="H37" s="774"/>
      <c r="I37" s="774"/>
      <c r="J37" s="774"/>
      <c r="K37" s="774"/>
      <c r="L37" s="774"/>
      <c r="M37" s="774"/>
      <c r="N37" s="774"/>
      <c r="O37" s="774"/>
      <c r="P37" s="775"/>
      <c r="Q37" s="776">
        <v>50</v>
      </c>
      <c r="R37" s="777"/>
      <c r="S37" s="777"/>
      <c r="T37" s="777"/>
      <c r="U37" s="777"/>
      <c r="V37" s="777">
        <v>50</v>
      </c>
      <c r="W37" s="777"/>
      <c r="X37" s="777"/>
      <c r="Y37" s="777"/>
      <c r="Z37" s="777"/>
      <c r="AA37" s="777" t="s">
        <v>548</v>
      </c>
      <c r="AB37" s="777"/>
      <c r="AC37" s="777"/>
      <c r="AD37" s="777"/>
      <c r="AE37" s="778"/>
      <c r="AF37" s="779">
        <v>124</v>
      </c>
      <c r="AG37" s="780"/>
      <c r="AH37" s="780"/>
      <c r="AI37" s="780"/>
      <c r="AJ37" s="781"/>
      <c r="AK37" s="848">
        <v>1</v>
      </c>
      <c r="AL37" s="849"/>
      <c r="AM37" s="849"/>
      <c r="AN37" s="849"/>
      <c r="AO37" s="849"/>
      <c r="AP37" s="849" t="s">
        <v>548</v>
      </c>
      <c r="AQ37" s="849"/>
      <c r="AR37" s="849"/>
      <c r="AS37" s="849"/>
      <c r="AT37" s="849"/>
      <c r="AU37" s="849" t="s">
        <v>548</v>
      </c>
      <c r="AV37" s="849"/>
      <c r="AW37" s="849"/>
      <c r="AX37" s="849"/>
      <c r="AY37" s="849"/>
      <c r="AZ37" s="850" t="s">
        <v>492</v>
      </c>
      <c r="BA37" s="850"/>
      <c r="BB37" s="850"/>
      <c r="BC37" s="850"/>
      <c r="BD37" s="850"/>
      <c r="BE37" s="846" t="s">
        <v>383</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390</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521</v>
      </c>
      <c r="AG63" s="860"/>
      <c r="AH63" s="860"/>
      <c r="AI63" s="860"/>
      <c r="AJ63" s="861"/>
      <c r="AK63" s="862"/>
      <c r="AL63" s="857"/>
      <c r="AM63" s="857"/>
      <c r="AN63" s="857"/>
      <c r="AO63" s="857"/>
      <c r="AP63" s="860">
        <v>10226</v>
      </c>
      <c r="AQ63" s="860"/>
      <c r="AR63" s="860"/>
      <c r="AS63" s="860"/>
      <c r="AT63" s="860"/>
      <c r="AU63" s="860">
        <v>8380</v>
      </c>
      <c r="AV63" s="860"/>
      <c r="AW63" s="860"/>
      <c r="AX63" s="860"/>
      <c r="AY63" s="860"/>
      <c r="AZ63" s="864"/>
      <c r="BA63" s="864"/>
      <c r="BB63" s="864"/>
      <c r="BC63" s="864"/>
      <c r="BD63" s="864"/>
      <c r="BE63" s="865"/>
      <c r="BF63" s="865"/>
      <c r="BG63" s="865"/>
      <c r="BH63" s="865"/>
      <c r="BI63" s="866"/>
      <c r="BJ63" s="867" t="s">
        <v>110</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392</v>
      </c>
      <c r="B66" s="759"/>
      <c r="C66" s="759"/>
      <c r="D66" s="759"/>
      <c r="E66" s="759"/>
      <c r="F66" s="759"/>
      <c r="G66" s="759"/>
      <c r="H66" s="759"/>
      <c r="I66" s="759"/>
      <c r="J66" s="759"/>
      <c r="K66" s="759"/>
      <c r="L66" s="759"/>
      <c r="M66" s="759"/>
      <c r="N66" s="759"/>
      <c r="O66" s="759"/>
      <c r="P66" s="760"/>
      <c r="Q66" s="735" t="s">
        <v>393</v>
      </c>
      <c r="R66" s="736"/>
      <c r="S66" s="736"/>
      <c r="T66" s="736"/>
      <c r="U66" s="737"/>
      <c r="V66" s="735" t="s">
        <v>394</v>
      </c>
      <c r="W66" s="736"/>
      <c r="X66" s="736"/>
      <c r="Y66" s="736"/>
      <c r="Z66" s="737"/>
      <c r="AA66" s="735" t="s">
        <v>395</v>
      </c>
      <c r="AB66" s="736"/>
      <c r="AC66" s="736"/>
      <c r="AD66" s="736"/>
      <c r="AE66" s="737"/>
      <c r="AF66" s="870" t="s">
        <v>396</v>
      </c>
      <c r="AG66" s="831"/>
      <c r="AH66" s="831"/>
      <c r="AI66" s="831"/>
      <c r="AJ66" s="871"/>
      <c r="AK66" s="735" t="s">
        <v>397</v>
      </c>
      <c r="AL66" s="759"/>
      <c r="AM66" s="759"/>
      <c r="AN66" s="759"/>
      <c r="AO66" s="760"/>
      <c r="AP66" s="735" t="s">
        <v>398</v>
      </c>
      <c r="AQ66" s="736"/>
      <c r="AR66" s="736"/>
      <c r="AS66" s="736"/>
      <c r="AT66" s="737"/>
      <c r="AU66" s="735" t="s">
        <v>399</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549</v>
      </c>
      <c r="C68" s="888"/>
      <c r="D68" s="888"/>
      <c r="E68" s="888"/>
      <c r="F68" s="888"/>
      <c r="G68" s="888"/>
      <c r="H68" s="888"/>
      <c r="I68" s="888"/>
      <c r="J68" s="888"/>
      <c r="K68" s="888"/>
      <c r="L68" s="888"/>
      <c r="M68" s="888"/>
      <c r="N68" s="888"/>
      <c r="O68" s="888"/>
      <c r="P68" s="889"/>
      <c r="Q68" s="890">
        <v>2</v>
      </c>
      <c r="R68" s="884"/>
      <c r="S68" s="884"/>
      <c r="T68" s="884"/>
      <c r="U68" s="884"/>
      <c r="V68" s="884">
        <v>0</v>
      </c>
      <c r="W68" s="884"/>
      <c r="X68" s="884"/>
      <c r="Y68" s="884"/>
      <c r="Z68" s="884"/>
      <c r="AA68" s="884">
        <v>2</v>
      </c>
      <c r="AB68" s="884"/>
      <c r="AC68" s="884"/>
      <c r="AD68" s="884"/>
      <c r="AE68" s="884"/>
      <c r="AF68" s="884">
        <v>2</v>
      </c>
      <c r="AG68" s="884"/>
      <c r="AH68" s="884"/>
      <c r="AI68" s="884"/>
      <c r="AJ68" s="884"/>
      <c r="AK68" s="884" t="s">
        <v>548</v>
      </c>
      <c r="AL68" s="884"/>
      <c r="AM68" s="884"/>
      <c r="AN68" s="884"/>
      <c r="AO68" s="884"/>
      <c r="AP68" s="884" t="s">
        <v>548</v>
      </c>
      <c r="AQ68" s="884"/>
      <c r="AR68" s="884"/>
      <c r="AS68" s="884"/>
      <c r="AT68" s="884"/>
      <c r="AU68" s="884" t="s">
        <v>548</v>
      </c>
      <c r="AV68" s="884"/>
      <c r="AW68" s="884"/>
      <c r="AX68" s="884"/>
      <c r="AY68" s="884"/>
      <c r="AZ68" s="885" t="s">
        <v>559</v>
      </c>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550</v>
      </c>
      <c r="C69" s="892"/>
      <c r="D69" s="892"/>
      <c r="E69" s="892"/>
      <c r="F69" s="892"/>
      <c r="G69" s="892"/>
      <c r="H69" s="892"/>
      <c r="I69" s="892"/>
      <c r="J69" s="892"/>
      <c r="K69" s="892"/>
      <c r="L69" s="892"/>
      <c r="M69" s="892"/>
      <c r="N69" s="892"/>
      <c r="O69" s="892"/>
      <c r="P69" s="893"/>
      <c r="Q69" s="894">
        <v>159</v>
      </c>
      <c r="R69" s="849"/>
      <c r="S69" s="849"/>
      <c r="T69" s="849"/>
      <c r="U69" s="849"/>
      <c r="V69" s="849">
        <v>132</v>
      </c>
      <c r="W69" s="849"/>
      <c r="X69" s="849"/>
      <c r="Y69" s="849"/>
      <c r="Z69" s="849"/>
      <c r="AA69" s="849">
        <v>27</v>
      </c>
      <c r="AB69" s="849"/>
      <c r="AC69" s="849"/>
      <c r="AD69" s="849"/>
      <c r="AE69" s="849"/>
      <c r="AF69" s="849">
        <v>27</v>
      </c>
      <c r="AG69" s="849"/>
      <c r="AH69" s="849"/>
      <c r="AI69" s="849"/>
      <c r="AJ69" s="849"/>
      <c r="AK69" s="849" t="s">
        <v>548</v>
      </c>
      <c r="AL69" s="849"/>
      <c r="AM69" s="849"/>
      <c r="AN69" s="849"/>
      <c r="AO69" s="849"/>
      <c r="AP69" s="849" t="s">
        <v>548</v>
      </c>
      <c r="AQ69" s="849"/>
      <c r="AR69" s="849"/>
      <c r="AS69" s="849"/>
      <c r="AT69" s="849"/>
      <c r="AU69" s="849" t="s">
        <v>548</v>
      </c>
      <c r="AV69" s="849"/>
      <c r="AW69" s="849"/>
      <c r="AX69" s="849"/>
      <c r="AY69" s="849"/>
      <c r="AZ69" s="895" t="s">
        <v>559</v>
      </c>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551</v>
      </c>
      <c r="C70" s="892"/>
      <c r="D70" s="892"/>
      <c r="E70" s="892"/>
      <c r="F70" s="892"/>
      <c r="G70" s="892"/>
      <c r="H70" s="892"/>
      <c r="I70" s="892"/>
      <c r="J70" s="892"/>
      <c r="K70" s="892"/>
      <c r="L70" s="892"/>
      <c r="M70" s="892"/>
      <c r="N70" s="892"/>
      <c r="O70" s="892"/>
      <c r="P70" s="893"/>
      <c r="Q70" s="894">
        <v>146</v>
      </c>
      <c r="R70" s="849"/>
      <c r="S70" s="849"/>
      <c r="T70" s="849"/>
      <c r="U70" s="849"/>
      <c r="V70" s="849">
        <v>141</v>
      </c>
      <c r="W70" s="849"/>
      <c r="X70" s="849"/>
      <c r="Y70" s="849"/>
      <c r="Z70" s="849"/>
      <c r="AA70" s="849">
        <v>6</v>
      </c>
      <c r="AB70" s="849"/>
      <c r="AC70" s="849"/>
      <c r="AD70" s="849"/>
      <c r="AE70" s="849"/>
      <c r="AF70" s="849">
        <v>6</v>
      </c>
      <c r="AG70" s="849"/>
      <c r="AH70" s="849"/>
      <c r="AI70" s="849"/>
      <c r="AJ70" s="849"/>
      <c r="AK70" s="849" t="s">
        <v>548</v>
      </c>
      <c r="AL70" s="849"/>
      <c r="AM70" s="849"/>
      <c r="AN70" s="849"/>
      <c r="AO70" s="849"/>
      <c r="AP70" s="849" t="s">
        <v>548</v>
      </c>
      <c r="AQ70" s="849"/>
      <c r="AR70" s="849"/>
      <c r="AS70" s="849"/>
      <c r="AT70" s="849"/>
      <c r="AU70" s="849" t="s">
        <v>548</v>
      </c>
      <c r="AV70" s="849"/>
      <c r="AW70" s="849"/>
      <c r="AX70" s="849"/>
      <c r="AY70" s="849"/>
      <c r="AZ70" s="895" t="s">
        <v>559</v>
      </c>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552</v>
      </c>
      <c r="C71" s="892"/>
      <c r="D71" s="892"/>
      <c r="E71" s="892"/>
      <c r="F71" s="892"/>
      <c r="G71" s="892"/>
      <c r="H71" s="892"/>
      <c r="I71" s="892"/>
      <c r="J71" s="892"/>
      <c r="K71" s="892"/>
      <c r="L71" s="892"/>
      <c r="M71" s="892"/>
      <c r="N71" s="892"/>
      <c r="O71" s="892"/>
      <c r="P71" s="893"/>
      <c r="Q71" s="894">
        <v>176</v>
      </c>
      <c r="R71" s="849"/>
      <c r="S71" s="849"/>
      <c r="T71" s="849"/>
      <c r="U71" s="849"/>
      <c r="V71" s="849">
        <v>175</v>
      </c>
      <c r="W71" s="849"/>
      <c r="X71" s="849"/>
      <c r="Y71" s="849"/>
      <c r="Z71" s="849"/>
      <c r="AA71" s="849">
        <v>1</v>
      </c>
      <c r="AB71" s="849"/>
      <c r="AC71" s="849"/>
      <c r="AD71" s="849"/>
      <c r="AE71" s="849"/>
      <c r="AF71" s="849">
        <v>1</v>
      </c>
      <c r="AG71" s="849"/>
      <c r="AH71" s="849"/>
      <c r="AI71" s="849"/>
      <c r="AJ71" s="849"/>
      <c r="AK71" s="849" t="s">
        <v>548</v>
      </c>
      <c r="AL71" s="849"/>
      <c r="AM71" s="849"/>
      <c r="AN71" s="849"/>
      <c r="AO71" s="849"/>
      <c r="AP71" s="849">
        <v>364</v>
      </c>
      <c r="AQ71" s="849"/>
      <c r="AR71" s="849"/>
      <c r="AS71" s="849"/>
      <c r="AT71" s="849"/>
      <c r="AU71" s="849">
        <v>121</v>
      </c>
      <c r="AV71" s="849"/>
      <c r="AW71" s="849"/>
      <c r="AX71" s="849"/>
      <c r="AY71" s="849"/>
      <c r="AZ71" s="895" t="s">
        <v>559</v>
      </c>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552</v>
      </c>
      <c r="C72" s="892"/>
      <c r="D72" s="892"/>
      <c r="E72" s="892"/>
      <c r="F72" s="892"/>
      <c r="G72" s="892"/>
      <c r="H72" s="892"/>
      <c r="I72" s="892"/>
      <c r="J72" s="892"/>
      <c r="K72" s="892"/>
      <c r="L72" s="892"/>
      <c r="M72" s="892"/>
      <c r="N72" s="892"/>
      <c r="O72" s="892"/>
      <c r="P72" s="893"/>
      <c r="Q72" s="894">
        <v>842</v>
      </c>
      <c r="R72" s="849"/>
      <c r="S72" s="849"/>
      <c r="T72" s="849"/>
      <c r="U72" s="849"/>
      <c r="V72" s="849">
        <v>841</v>
      </c>
      <c r="W72" s="849"/>
      <c r="X72" s="849"/>
      <c r="Y72" s="849"/>
      <c r="Z72" s="849"/>
      <c r="AA72" s="849">
        <v>1</v>
      </c>
      <c r="AB72" s="849"/>
      <c r="AC72" s="849"/>
      <c r="AD72" s="849"/>
      <c r="AE72" s="849"/>
      <c r="AF72" s="849">
        <v>1</v>
      </c>
      <c r="AG72" s="849"/>
      <c r="AH72" s="849"/>
      <c r="AI72" s="849"/>
      <c r="AJ72" s="849"/>
      <c r="AK72" s="849" t="s">
        <v>548</v>
      </c>
      <c r="AL72" s="849"/>
      <c r="AM72" s="849"/>
      <c r="AN72" s="849"/>
      <c r="AO72" s="849"/>
      <c r="AP72" s="849">
        <v>153</v>
      </c>
      <c r="AQ72" s="849"/>
      <c r="AR72" s="849"/>
      <c r="AS72" s="849"/>
      <c r="AT72" s="849"/>
      <c r="AU72" s="849">
        <v>45</v>
      </c>
      <c r="AV72" s="849"/>
      <c r="AW72" s="849"/>
      <c r="AX72" s="849"/>
      <c r="AY72" s="849"/>
      <c r="AZ72" s="895" t="s">
        <v>560</v>
      </c>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553</v>
      </c>
      <c r="C73" s="892"/>
      <c r="D73" s="892"/>
      <c r="E73" s="892"/>
      <c r="F73" s="892"/>
      <c r="G73" s="892"/>
      <c r="H73" s="892"/>
      <c r="I73" s="892"/>
      <c r="J73" s="892"/>
      <c r="K73" s="892"/>
      <c r="L73" s="892"/>
      <c r="M73" s="892"/>
      <c r="N73" s="892"/>
      <c r="O73" s="892"/>
      <c r="P73" s="893"/>
      <c r="Q73" s="894">
        <v>3694</v>
      </c>
      <c r="R73" s="849"/>
      <c r="S73" s="849"/>
      <c r="T73" s="849"/>
      <c r="U73" s="849"/>
      <c r="V73" s="849">
        <v>3656</v>
      </c>
      <c r="W73" s="849"/>
      <c r="X73" s="849"/>
      <c r="Y73" s="849"/>
      <c r="Z73" s="849"/>
      <c r="AA73" s="849">
        <v>38</v>
      </c>
      <c r="AB73" s="849"/>
      <c r="AC73" s="849"/>
      <c r="AD73" s="849"/>
      <c r="AE73" s="849"/>
      <c r="AF73" s="849">
        <v>38</v>
      </c>
      <c r="AG73" s="849"/>
      <c r="AH73" s="849"/>
      <c r="AI73" s="849"/>
      <c r="AJ73" s="849"/>
      <c r="AK73" s="849" t="s">
        <v>548</v>
      </c>
      <c r="AL73" s="849"/>
      <c r="AM73" s="849"/>
      <c r="AN73" s="849"/>
      <c r="AO73" s="849"/>
      <c r="AP73" s="849">
        <v>2027</v>
      </c>
      <c r="AQ73" s="849"/>
      <c r="AR73" s="849"/>
      <c r="AS73" s="849"/>
      <c r="AT73" s="849"/>
      <c r="AU73" s="849">
        <v>639</v>
      </c>
      <c r="AV73" s="849"/>
      <c r="AW73" s="849"/>
      <c r="AX73" s="849"/>
      <c r="AY73" s="849"/>
      <c r="AZ73" s="895" t="s">
        <v>559</v>
      </c>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554</v>
      </c>
      <c r="C74" s="892"/>
      <c r="D74" s="892"/>
      <c r="E74" s="892"/>
      <c r="F74" s="892"/>
      <c r="G74" s="892"/>
      <c r="H74" s="892"/>
      <c r="I74" s="892"/>
      <c r="J74" s="892"/>
      <c r="K74" s="892"/>
      <c r="L74" s="892"/>
      <c r="M74" s="892"/>
      <c r="N74" s="892"/>
      <c r="O74" s="892"/>
      <c r="P74" s="893"/>
      <c r="Q74" s="894">
        <v>33</v>
      </c>
      <c r="R74" s="849"/>
      <c r="S74" s="849"/>
      <c r="T74" s="849"/>
      <c r="U74" s="849"/>
      <c r="V74" s="849">
        <v>29</v>
      </c>
      <c r="W74" s="849"/>
      <c r="X74" s="849"/>
      <c r="Y74" s="849"/>
      <c r="Z74" s="849"/>
      <c r="AA74" s="849">
        <v>4</v>
      </c>
      <c r="AB74" s="849"/>
      <c r="AC74" s="849"/>
      <c r="AD74" s="849"/>
      <c r="AE74" s="849"/>
      <c r="AF74" s="849">
        <v>4</v>
      </c>
      <c r="AG74" s="849"/>
      <c r="AH74" s="849"/>
      <c r="AI74" s="849"/>
      <c r="AJ74" s="849"/>
      <c r="AK74" s="849" t="s">
        <v>548</v>
      </c>
      <c r="AL74" s="849"/>
      <c r="AM74" s="849"/>
      <c r="AN74" s="849"/>
      <c r="AO74" s="849"/>
      <c r="AP74" s="849" t="s">
        <v>548</v>
      </c>
      <c r="AQ74" s="849"/>
      <c r="AR74" s="849"/>
      <c r="AS74" s="849"/>
      <c r="AT74" s="849"/>
      <c r="AU74" s="849" t="s">
        <v>548</v>
      </c>
      <c r="AV74" s="849"/>
      <c r="AW74" s="849"/>
      <c r="AX74" s="849"/>
      <c r="AY74" s="849"/>
      <c r="AZ74" s="895" t="s">
        <v>559</v>
      </c>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555</v>
      </c>
      <c r="C75" s="892"/>
      <c r="D75" s="892"/>
      <c r="E75" s="892"/>
      <c r="F75" s="892"/>
      <c r="G75" s="892"/>
      <c r="H75" s="892"/>
      <c r="I75" s="892"/>
      <c r="J75" s="892"/>
      <c r="K75" s="892"/>
      <c r="L75" s="892"/>
      <c r="M75" s="892"/>
      <c r="N75" s="892"/>
      <c r="O75" s="892"/>
      <c r="P75" s="893"/>
      <c r="Q75" s="897">
        <v>147</v>
      </c>
      <c r="R75" s="898"/>
      <c r="S75" s="898"/>
      <c r="T75" s="898"/>
      <c r="U75" s="848"/>
      <c r="V75" s="899">
        <v>139</v>
      </c>
      <c r="W75" s="898"/>
      <c r="X75" s="898"/>
      <c r="Y75" s="898"/>
      <c r="Z75" s="848"/>
      <c r="AA75" s="899">
        <v>8</v>
      </c>
      <c r="AB75" s="898"/>
      <c r="AC75" s="898"/>
      <c r="AD75" s="898"/>
      <c r="AE75" s="848"/>
      <c r="AF75" s="899">
        <v>8</v>
      </c>
      <c r="AG75" s="898"/>
      <c r="AH75" s="898"/>
      <c r="AI75" s="898"/>
      <c r="AJ75" s="848"/>
      <c r="AK75" s="899" t="s">
        <v>548</v>
      </c>
      <c r="AL75" s="898"/>
      <c r="AM75" s="898"/>
      <c r="AN75" s="898"/>
      <c r="AO75" s="848"/>
      <c r="AP75" s="899" t="s">
        <v>548</v>
      </c>
      <c r="AQ75" s="898"/>
      <c r="AR75" s="898"/>
      <c r="AS75" s="898"/>
      <c r="AT75" s="848"/>
      <c r="AU75" s="899" t="s">
        <v>548</v>
      </c>
      <c r="AV75" s="898"/>
      <c r="AW75" s="898"/>
      <c r="AX75" s="898"/>
      <c r="AY75" s="848"/>
      <c r="AZ75" s="895" t="s">
        <v>559</v>
      </c>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556</v>
      </c>
      <c r="C76" s="892"/>
      <c r="D76" s="892"/>
      <c r="E76" s="892"/>
      <c r="F76" s="892"/>
      <c r="G76" s="892"/>
      <c r="H76" s="892"/>
      <c r="I76" s="892"/>
      <c r="J76" s="892"/>
      <c r="K76" s="892"/>
      <c r="L76" s="892"/>
      <c r="M76" s="892"/>
      <c r="N76" s="892"/>
      <c r="O76" s="892"/>
      <c r="P76" s="893"/>
      <c r="Q76" s="897">
        <v>5199</v>
      </c>
      <c r="R76" s="898"/>
      <c r="S76" s="898"/>
      <c r="T76" s="898"/>
      <c r="U76" s="848"/>
      <c r="V76" s="899">
        <v>3904</v>
      </c>
      <c r="W76" s="898"/>
      <c r="X76" s="898"/>
      <c r="Y76" s="898"/>
      <c r="Z76" s="848"/>
      <c r="AA76" s="899">
        <v>1295</v>
      </c>
      <c r="AB76" s="898"/>
      <c r="AC76" s="898"/>
      <c r="AD76" s="898"/>
      <c r="AE76" s="848"/>
      <c r="AF76" s="899">
        <v>1295</v>
      </c>
      <c r="AG76" s="898"/>
      <c r="AH76" s="898"/>
      <c r="AI76" s="898"/>
      <c r="AJ76" s="848"/>
      <c r="AK76" s="899">
        <v>5</v>
      </c>
      <c r="AL76" s="898"/>
      <c r="AM76" s="898"/>
      <c r="AN76" s="898"/>
      <c r="AO76" s="848"/>
      <c r="AP76" s="899" t="s">
        <v>548</v>
      </c>
      <c r="AQ76" s="898"/>
      <c r="AR76" s="898"/>
      <c r="AS76" s="898"/>
      <c r="AT76" s="848"/>
      <c r="AU76" s="899" t="s">
        <v>548</v>
      </c>
      <c r="AV76" s="898"/>
      <c r="AW76" s="898"/>
      <c r="AX76" s="898"/>
      <c r="AY76" s="848"/>
      <c r="AZ76" s="895" t="s">
        <v>559</v>
      </c>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556</v>
      </c>
      <c r="C77" s="892"/>
      <c r="D77" s="892"/>
      <c r="E77" s="892"/>
      <c r="F77" s="892"/>
      <c r="G77" s="892"/>
      <c r="H77" s="892"/>
      <c r="I77" s="892"/>
      <c r="J77" s="892"/>
      <c r="K77" s="892"/>
      <c r="L77" s="892"/>
      <c r="M77" s="892"/>
      <c r="N77" s="892"/>
      <c r="O77" s="892"/>
      <c r="P77" s="893"/>
      <c r="Q77" s="897">
        <v>11</v>
      </c>
      <c r="R77" s="898"/>
      <c r="S77" s="898"/>
      <c r="T77" s="898"/>
      <c r="U77" s="848"/>
      <c r="V77" s="899">
        <v>11</v>
      </c>
      <c r="W77" s="898"/>
      <c r="X77" s="898"/>
      <c r="Y77" s="898"/>
      <c r="Z77" s="848"/>
      <c r="AA77" s="899" t="s">
        <v>567</v>
      </c>
      <c r="AB77" s="898"/>
      <c r="AC77" s="898"/>
      <c r="AD77" s="898"/>
      <c r="AE77" s="848"/>
      <c r="AF77" s="899" t="s">
        <v>567</v>
      </c>
      <c r="AG77" s="898"/>
      <c r="AH77" s="898"/>
      <c r="AI77" s="898"/>
      <c r="AJ77" s="848"/>
      <c r="AK77" s="899" t="s">
        <v>548</v>
      </c>
      <c r="AL77" s="898"/>
      <c r="AM77" s="898"/>
      <c r="AN77" s="898"/>
      <c r="AO77" s="848"/>
      <c r="AP77" s="899" t="s">
        <v>548</v>
      </c>
      <c r="AQ77" s="898"/>
      <c r="AR77" s="898"/>
      <c r="AS77" s="898"/>
      <c r="AT77" s="848"/>
      <c r="AU77" s="899" t="s">
        <v>548</v>
      </c>
      <c r="AV77" s="898"/>
      <c r="AW77" s="898"/>
      <c r="AX77" s="898"/>
      <c r="AY77" s="848"/>
      <c r="AZ77" s="895" t="s">
        <v>560</v>
      </c>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556</v>
      </c>
      <c r="C78" s="892"/>
      <c r="D78" s="892"/>
      <c r="E78" s="892"/>
      <c r="F78" s="892"/>
      <c r="G78" s="892"/>
      <c r="H78" s="892"/>
      <c r="I78" s="892"/>
      <c r="J78" s="892"/>
      <c r="K78" s="892"/>
      <c r="L78" s="892"/>
      <c r="M78" s="892"/>
      <c r="N78" s="892"/>
      <c r="O78" s="892"/>
      <c r="P78" s="893"/>
      <c r="Q78" s="894">
        <v>1316</v>
      </c>
      <c r="R78" s="849"/>
      <c r="S78" s="849"/>
      <c r="T78" s="849"/>
      <c r="U78" s="849"/>
      <c r="V78" s="849">
        <v>543</v>
      </c>
      <c r="W78" s="849"/>
      <c r="X78" s="849"/>
      <c r="Y78" s="849"/>
      <c r="Z78" s="849"/>
      <c r="AA78" s="849">
        <v>772</v>
      </c>
      <c r="AB78" s="849"/>
      <c r="AC78" s="849"/>
      <c r="AD78" s="849"/>
      <c r="AE78" s="849"/>
      <c r="AF78" s="849">
        <v>772</v>
      </c>
      <c r="AG78" s="849"/>
      <c r="AH78" s="849"/>
      <c r="AI78" s="849"/>
      <c r="AJ78" s="849"/>
      <c r="AK78" s="849" t="s">
        <v>566</v>
      </c>
      <c r="AL78" s="849"/>
      <c r="AM78" s="849"/>
      <c r="AN78" s="849"/>
      <c r="AO78" s="849"/>
      <c r="AP78" s="849" t="s">
        <v>566</v>
      </c>
      <c r="AQ78" s="849"/>
      <c r="AR78" s="849"/>
      <c r="AS78" s="849"/>
      <c r="AT78" s="849"/>
      <c r="AU78" s="849" t="s">
        <v>566</v>
      </c>
      <c r="AV78" s="849"/>
      <c r="AW78" s="849"/>
      <c r="AX78" s="849"/>
      <c r="AY78" s="849"/>
      <c r="AZ78" s="895" t="s">
        <v>560</v>
      </c>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557</v>
      </c>
      <c r="C79" s="892"/>
      <c r="D79" s="892"/>
      <c r="E79" s="892"/>
      <c r="F79" s="892"/>
      <c r="G79" s="892"/>
      <c r="H79" s="892"/>
      <c r="I79" s="892"/>
      <c r="J79" s="892"/>
      <c r="K79" s="892"/>
      <c r="L79" s="892"/>
      <c r="M79" s="892"/>
      <c r="N79" s="892"/>
      <c r="O79" s="892"/>
      <c r="P79" s="893"/>
      <c r="Q79" s="894">
        <v>50</v>
      </c>
      <c r="R79" s="849"/>
      <c r="S79" s="849"/>
      <c r="T79" s="849"/>
      <c r="U79" s="849"/>
      <c r="V79" s="849">
        <v>45</v>
      </c>
      <c r="W79" s="849"/>
      <c r="X79" s="849"/>
      <c r="Y79" s="849"/>
      <c r="Z79" s="849"/>
      <c r="AA79" s="849">
        <v>5</v>
      </c>
      <c r="AB79" s="849"/>
      <c r="AC79" s="849"/>
      <c r="AD79" s="849"/>
      <c r="AE79" s="849"/>
      <c r="AF79" s="849">
        <v>5</v>
      </c>
      <c r="AG79" s="849"/>
      <c r="AH79" s="849"/>
      <c r="AI79" s="849"/>
      <c r="AJ79" s="849"/>
      <c r="AK79" s="849" t="s">
        <v>548</v>
      </c>
      <c r="AL79" s="849"/>
      <c r="AM79" s="849"/>
      <c r="AN79" s="849"/>
      <c r="AO79" s="849"/>
      <c r="AP79" s="849" t="s">
        <v>548</v>
      </c>
      <c r="AQ79" s="849"/>
      <c r="AR79" s="849"/>
      <c r="AS79" s="849"/>
      <c r="AT79" s="849"/>
      <c r="AU79" s="849" t="s">
        <v>548</v>
      </c>
      <c r="AV79" s="849"/>
      <c r="AW79" s="849"/>
      <c r="AX79" s="849"/>
      <c r="AY79" s="849"/>
      <c r="AZ79" s="895" t="s">
        <v>559</v>
      </c>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557</v>
      </c>
      <c r="C80" s="892"/>
      <c r="D80" s="892"/>
      <c r="E80" s="892"/>
      <c r="F80" s="892"/>
      <c r="G80" s="892"/>
      <c r="H80" s="892"/>
      <c r="I80" s="892"/>
      <c r="J80" s="892"/>
      <c r="K80" s="892"/>
      <c r="L80" s="892"/>
      <c r="M80" s="892"/>
      <c r="N80" s="892"/>
      <c r="O80" s="892"/>
      <c r="P80" s="893"/>
      <c r="Q80" s="894">
        <v>143449</v>
      </c>
      <c r="R80" s="849"/>
      <c r="S80" s="849"/>
      <c r="T80" s="849"/>
      <c r="U80" s="849"/>
      <c r="V80" s="849">
        <v>139730</v>
      </c>
      <c r="W80" s="849"/>
      <c r="X80" s="849"/>
      <c r="Y80" s="849"/>
      <c r="Z80" s="849"/>
      <c r="AA80" s="849">
        <v>3719</v>
      </c>
      <c r="AB80" s="849"/>
      <c r="AC80" s="849"/>
      <c r="AD80" s="849"/>
      <c r="AE80" s="849"/>
      <c r="AF80" s="849">
        <v>3719</v>
      </c>
      <c r="AG80" s="849"/>
      <c r="AH80" s="849"/>
      <c r="AI80" s="849"/>
      <c r="AJ80" s="849"/>
      <c r="AK80" s="849" t="s">
        <v>548</v>
      </c>
      <c r="AL80" s="849"/>
      <c r="AM80" s="849"/>
      <c r="AN80" s="849"/>
      <c r="AO80" s="849"/>
      <c r="AP80" s="849" t="s">
        <v>548</v>
      </c>
      <c r="AQ80" s="849"/>
      <c r="AR80" s="849"/>
      <c r="AS80" s="849"/>
      <c r="AT80" s="849"/>
      <c r="AU80" s="849" t="s">
        <v>548</v>
      </c>
      <c r="AV80" s="849"/>
      <c r="AW80" s="849"/>
      <c r="AX80" s="849"/>
      <c r="AY80" s="849"/>
      <c r="AZ80" s="895" t="s">
        <v>560</v>
      </c>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558</v>
      </c>
      <c r="C81" s="892"/>
      <c r="D81" s="892"/>
      <c r="E81" s="892"/>
      <c r="F81" s="892"/>
      <c r="G81" s="892"/>
      <c r="H81" s="892"/>
      <c r="I81" s="892"/>
      <c r="J81" s="892"/>
      <c r="K81" s="892"/>
      <c r="L81" s="892"/>
      <c r="M81" s="892"/>
      <c r="N81" s="892"/>
      <c r="O81" s="892"/>
      <c r="P81" s="893"/>
      <c r="Q81" s="894">
        <v>61</v>
      </c>
      <c r="R81" s="849"/>
      <c r="S81" s="849"/>
      <c r="T81" s="849"/>
      <c r="U81" s="849"/>
      <c r="V81" s="849">
        <v>61</v>
      </c>
      <c r="W81" s="849"/>
      <c r="X81" s="849"/>
      <c r="Y81" s="849"/>
      <c r="Z81" s="849"/>
      <c r="AA81" s="849" t="s">
        <v>492</v>
      </c>
      <c r="AB81" s="849"/>
      <c r="AC81" s="849"/>
      <c r="AD81" s="849"/>
      <c r="AE81" s="849"/>
      <c r="AF81" s="849" t="s">
        <v>492</v>
      </c>
      <c r="AG81" s="849"/>
      <c r="AH81" s="849"/>
      <c r="AI81" s="849"/>
      <c r="AJ81" s="849"/>
      <c r="AK81" s="849" t="s">
        <v>548</v>
      </c>
      <c r="AL81" s="849"/>
      <c r="AM81" s="849"/>
      <c r="AN81" s="849"/>
      <c r="AO81" s="849"/>
      <c r="AP81" s="849" t="s">
        <v>548</v>
      </c>
      <c r="AQ81" s="849"/>
      <c r="AR81" s="849"/>
      <c r="AS81" s="849"/>
      <c r="AT81" s="849"/>
      <c r="AU81" s="849" t="s">
        <v>548</v>
      </c>
      <c r="AV81" s="849"/>
      <c r="AW81" s="849"/>
      <c r="AX81" s="849"/>
      <c r="AY81" s="849"/>
      <c r="AZ81" s="895" t="s">
        <v>559</v>
      </c>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400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5878</v>
      </c>
      <c r="AG88" s="860"/>
      <c r="AH88" s="860"/>
      <c r="AI88" s="860"/>
      <c r="AJ88" s="860"/>
      <c r="AK88" s="857"/>
      <c r="AL88" s="857"/>
      <c r="AM88" s="857"/>
      <c r="AN88" s="857"/>
      <c r="AO88" s="857"/>
      <c r="AP88" s="860">
        <v>2544</v>
      </c>
      <c r="AQ88" s="860"/>
      <c r="AR88" s="860"/>
      <c r="AS88" s="860"/>
      <c r="AT88" s="860"/>
      <c r="AU88" s="860">
        <v>805</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401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63</v>
      </c>
      <c r="CS102" s="868"/>
      <c r="CT102" s="868"/>
      <c r="CU102" s="868"/>
      <c r="CV102" s="911"/>
      <c r="CW102" s="910">
        <v>6</v>
      </c>
      <c r="CX102" s="868"/>
      <c r="CY102" s="868"/>
      <c r="CZ102" s="868"/>
      <c r="DA102" s="911"/>
      <c r="DB102" s="910" t="s">
        <v>548</v>
      </c>
      <c r="DC102" s="868"/>
      <c r="DD102" s="868"/>
      <c r="DE102" s="868"/>
      <c r="DF102" s="911"/>
      <c r="DG102" s="910">
        <v>203</v>
      </c>
      <c r="DH102" s="868"/>
      <c r="DI102" s="868"/>
      <c r="DJ102" s="868"/>
      <c r="DK102" s="911"/>
      <c r="DL102" s="910" t="s">
        <v>548</v>
      </c>
      <c r="DM102" s="868"/>
      <c r="DN102" s="868"/>
      <c r="DO102" s="868"/>
      <c r="DP102" s="911"/>
      <c r="DQ102" s="910">
        <v>159</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409</v>
      </c>
      <c r="AB109" s="913"/>
      <c r="AC109" s="913"/>
      <c r="AD109" s="913"/>
      <c r="AE109" s="914"/>
      <c r="AF109" s="912" t="s">
        <v>284</v>
      </c>
      <c r="AG109" s="913"/>
      <c r="AH109" s="913"/>
      <c r="AI109" s="913"/>
      <c r="AJ109" s="914"/>
      <c r="AK109" s="912" t="s">
        <v>283</v>
      </c>
      <c r="AL109" s="913"/>
      <c r="AM109" s="913"/>
      <c r="AN109" s="913"/>
      <c r="AO109" s="914"/>
      <c r="AP109" s="912" t="s">
        <v>410</v>
      </c>
      <c r="AQ109" s="913"/>
      <c r="AR109" s="913"/>
      <c r="AS109" s="913"/>
      <c r="AT109" s="915"/>
      <c r="AU109" s="934" t="s">
        <v>408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409</v>
      </c>
      <c r="BR109" s="913"/>
      <c r="BS109" s="913"/>
      <c r="BT109" s="913"/>
      <c r="BU109" s="914"/>
      <c r="BV109" s="912" t="s">
        <v>284</v>
      </c>
      <c r="BW109" s="913"/>
      <c r="BX109" s="913"/>
      <c r="BY109" s="913"/>
      <c r="BZ109" s="914"/>
      <c r="CA109" s="912" t="s">
        <v>283</v>
      </c>
      <c r="CB109" s="913"/>
      <c r="CC109" s="913"/>
      <c r="CD109" s="913"/>
      <c r="CE109" s="914"/>
      <c r="CF109" s="935" t="s">
        <v>410</v>
      </c>
      <c r="CG109" s="935"/>
      <c r="CH109" s="935"/>
      <c r="CI109" s="935"/>
      <c r="CJ109" s="935"/>
      <c r="CK109" s="912" t="s">
        <v>411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409</v>
      </c>
      <c r="DH109" s="913"/>
      <c r="DI109" s="913"/>
      <c r="DJ109" s="913"/>
      <c r="DK109" s="914"/>
      <c r="DL109" s="912" t="s">
        <v>284</v>
      </c>
      <c r="DM109" s="913"/>
      <c r="DN109" s="913"/>
      <c r="DO109" s="913"/>
      <c r="DP109" s="914"/>
      <c r="DQ109" s="912" t="s">
        <v>283</v>
      </c>
      <c r="DR109" s="913"/>
      <c r="DS109" s="913"/>
      <c r="DT109" s="913"/>
      <c r="DU109" s="914"/>
      <c r="DV109" s="912" t="s">
        <v>410</v>
      </c>
      <c r="DW109" s="913"/>
      <c r="DX109" s="913"/>
      <c r="DY109" s="913"/>
      <c r="DZ109" s="915"/>
    </row>
    <row r="110" spans="1:131" s="197" customFormat="1" ht="26.25" customHeight="1">
      <c r="A110" s="916" t="s">
        <v>412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2844680</v>
      </c>
      <c r="AB110" s="920"/>
      <c r="AC110" s="920"/>
      <c r="AD110" s="920"/>
      <c r="AE110" s="921"/>
      <c r="AF110" s="922">
        <v>2774794</v>
      </c>
      <c r="AG110" s="920"/>
      <c r="AH110" s="920"/>
      <c r="AI110" s="920"/>
      <c r="AJ110" s="921"/>
      <c r="AK110" s="922">
        <v>2648720</v>
      </c>
      <c r="AL110" s="920"/>
      <c r="AM110" s="920"/>
      <c r="AN110" s="920"/>
      <c r="AO110" s="921"/>
      <c r="AP110" s="923">
        <v>29</v>
      </c>
      <c r="AQ110" s="924"/>
      <c r="AR110" s="924"/>
      <c r="AS110" s="924"/>
      <c r="AT110" s="925"/>
      <c r="AU110" s="926" t="s">
        <v>61</v>
      </c>
      <c r="AV110" s="927"/>
      <c r="AW110" s="927"/>
      <c r="AX110" s="927"/>
      <c r="AY110" s="928"/>
      <c r="AZ110" s="970" t="s">
        <v>413</v>
      </c>
      <c r="BA110" s="917"/>
      <c r="BB110" s="917"/>
      <c r="BC110" s="917"/>
      <c r="BD110" s="917"/>
      <c r="BE110" s="917"/>
      <c r="BF110" s="917"/>
      <c r="BG110" s="917"/>
      <c r="BH110" s="917"/>
      <c r="BI110" s="917"/>
      <c r="BJ110" s="917"/>
      <c r="BK110" s="917"/>
      <c r="BL110" s="917"/>
      <c r="BM110" s="917"/>
      <c r="BN110" s="917"/>
      <c r="BO110" s="917"/>
      <c r="BP110" s="918"/>
      <c r="BQ110" s="956">
        <v>17482330</v>
      </c>
      <c r="BR110" s="957"/>
      <c r="BS110" s="957"/>
      <c r="BT110" s="957"/>
      <c r="BU110" s="957"/>
      <c r="BV110" s="957">
        <v>17991425</v>
      </c>
      <c r="BW110" s="957"/>
      <c r="BX110" s="957"/>
      <c r="BY110" s="957"/>
      <c r="BZ110" s="957"/>
      <c r="CA110" s="957">
        <v>17021125</v>
      </c>
      <c r="CB110" s="957"/>
      <c r="CC110" s="957"/>
      <c r="CD110" s="957"/>
      <c r="CE110" s="957"/>
      <c r="CF110" s="971">
        <v>186.5</v>
      </c>
      <c r="CG110" s="972"/>
      <c r="CH110" s="972"/>
      <c r="CI110" s="972"/>
      <c r="CJ110" s="972"/>
      <c r="CK110" s="973" t="s">
        <v>414</v>
      </c>
      <c r="CL110" s="974"/>
      <c r="CM110" s="953" t="s">
        <v>415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110</v>
      </c>
      <c r="DH110" s="957"/>
      <c r="DI110" s="957"/>
      <c r="DJ110" s="957"/>
      <c r="DK110" s="957"/>
      <c r="DL110" s="957" t="s">
        <v>110</v>
      </c>
      <c r="DM110" s="957"/>
      <c r="DN110" s="957"/>
      <c r="DO110" s="957"/>
      <c r="DP110" s="957"/>
      <c r="DQ110" s="957" t="s">
        <v>110</v>
      </c>
      <c r="DR110" s="957"/>
      <c r="DS110" s="957"/>
      <c r="DT110" s="957"/>
      <c r="DU110" s="957"/>
      <c r="DV110" s="958" t="s">
        <v>110</v>
      </c>
      <c r="DW110" s="958"/>
      <c r="DX110" s="958"/>
      <c r="DY110" s="958"/>
      <c r="DZ110" s="959"/>
    </row>
    <row r="111" spans="1:131" s="197" customFormat="1" ht="26.25" customHeight="1">
      <c r="A111" s="960" t="s">
        <v>416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417</v>
      </c>
      <c r="AB111" s="964"/>
      <c r="AC111" s="964"/>
      <c r="AD111" s="964"/>
      <c r="AE111" s="965"/>
      <c r="AF111" s="966" t="s">
        <v>417</v>
      </c>
      <c r="AG111" s="964"/>
      <c r="AH111" s="964"/>
      <c r="AI111" s="964"/>
      <c r="AJ111" s="965"/>
      <c r="AK111" s="966" t="s">
        <v>417</v>
      </c>
      <c r="AL111" s="964"/>
      <c r="AM111" s="964"/>
      <c r="AN111" s="964"/>
      <c r="AO111" s="965"/>
      <c r="AP111" s="967" t="s">
        <v>417</v>
      </c>
      <c r="AQ111" s="968"/>
      <c r="AR111" s="968"/>
      <c r="AS111" s="968"/>
      <c r="AT111" s="969"/>
      <c r="AU111" s="929"/>
      <c r="AV111" s="930"/>
      <c r="AW111" s="930"/>
      <c r="AX111" s="930"/>
      <c r="AY111" s="931"/>
      <c r="AZ111" s="979" t="s">
        <v>418</v>
      </c>
      <c r="BA111" s="980"/>
      <c r="BB111" s="980"/>
      <c r="BC111" s="980"/>
      <c r="BD111" s="980"/>
      <c r="BE111" s="980"/>
      <c r="BF111" s="980"/>
      <c r="BG111" s="980"/>
      <c r="BH111" s="980"/>
      <c r="BI111" s="980"/>
      <c r="BJ111" s="980"/>
      <c r="BK111" s="980"/>
      <c r="BL111" s="980"/>
      <c r="BM111" s="980"/>
      <c r="BN111" s="980"/>
      <c r="BO111" s="980"/>
      <c r="BP111" s="981"/>
      <c r="BQ111" s="949">
        <v>2156</v>
      </c>
      <c r="BR111" s="950"/>
      <c r="BS111" s="950"/>
      <c r="BT111" s="950"/>
      <c r="BU111" s="950"/>
      <c r="BV111" s="950" t="s">
        <v>417</v>
      </c>
      <c r="BW111" s="950"/>
      <c r="BX111" s="950"/>
      <c r="BY111" s="950"/>
      <c r="BZ111" s="950"/>
      <c r="CA111" s="950">
        <v>15415</v>
      </c>
      <c r="CB111" s="950"/>
      <c r="CC111" s="950"/>
      <c r="CD111" s="950"/>
      <c r="CE111" s="950"/>
      <c r="CF111" s="944">
        <v>0.2</v>
      </c>
      <c r="CG111" s="945"/>
      <c r="CH111" s="945"/>
      <c r="CI111" s="945"/>
      <c r="CJ111" s="945"/>
      <c r="CK111" s="975"/>
      <c r="CL111" s="976"/>
      <c r="CM111" s="946" t="s">
        <v>419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417</v>
      </c>
      <c r="DH111" s="950"/>
      <c r="DI111" s="950"/>
      <c r="DJ111" s="950"/>
      <c r="DK111" s="950"/>
      <c r="DL111" s="950" t="s">
        <v>417</v>
      </c>
      <c r="DM111" s="950"/>
      <c r="DN111" s="950"/>
      <c r="DO111" s="950"/>
      <c r="DP111" s="950"/>
      <c r="DQ111" s="950" t="s">
        <v>417</v>
      </c>
      <c r="DR111" s="950"/>
      <c r="DS111" s="950"/>
      <c r="DT111" s="950"/>
      <c r="DU111" s="950"/>
      <c r="DV111" s="951" t="s">
        <v>417</v>
      </c>
      <c r="DW111" s="951"/>
      <c r="DX111" s="951"/>
      <c r="DY111" s="951"/>
      <c r="DZ111" s="952"/>
    </row>
    <row r="112" spans="1:131" s="197" customFormat="1" ht="26.25" customHeight="1">
      <c r="A112" s="982" t="s">
        <v>420</v>
      </c>
      <c r="B112" s="983"/>
      <c r="C112" s="980" t="s">
        <v>421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29"/>
      <c r="AV112" s="930"/>
      <c r="AW112" s="930"/>
      <c r="AX112" s="930"/>
      <c r="AY112" s="931"/>
      <c r="AZ112" s="979" t="s">
        <v>422</v>
      </c>
      <c r="BA112" s="980"/>
      <c r="BB112" s="980"/>
      <c r="BC112" s="980"/>
      <c r="BD112" s="980"/>
      <c r="BE112" s="980"/>
      <c r="BF112" s="980"/>
      <c r="BG112" s="980"/>
      <c r="BH112" s="980"/>
      <c r="BI112" s="980"/>
      <c r="BJ112" s="980"/>
      <c r="BK112" s="980"/>
      <c r="BL112" s="980"/>
      <c r="BM112" s="980"/>
      <c r="BN112" s="980"/>
      <c r="BO112" s="980"/>
      <c r="BP112" s="981"/>
      <c r="BQ112" s="949">
        <v>8201648</v>
      </c>
      <c r="BR112" s="950"/>
      <c r="BS112" s="950"/>
      <c r="BT112" s="950"/>
      <c r="BU112" s="950"/>
      <c r="BV112" s="950">
        <v>8337292</v>
      </c>
      <c r="BW112" s="950"/>
      <c r="BX112" s="950"/>
      <c r="BY112" s="950"/>
      <c r="BZ112" s="950"/>
      <c r="CA112" s="950">
        <v>8382737</v>
      </c>
      <c r="CB112" s="950"/>
      <c r="CC112" s="950"/>
      <c r="CD112" s="950"/>
      <c r="CE112" s="950"/>
      <c r="CF112" s="944">
        <v>91.8</v>
      </c>
      <c r="CG112" s="945"/>
      <c r="CH112" s="945"/>
      <c r="CI112" s="945"/>
      <c r="CJ112" s="945"/>
      <c r="CK112" s="975"/>
      <c r="CL112" s="976"/>
      <c r="CM112" s="946" t="s">
        <v>423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7" customFormat="1" ht="26.25" customHeight="1">
      <c r="A113" s="984"/>
      <c r="B113" s="985"/>
      <c r="C113" s="980" t="s">
        <v>424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650030</v>
      </c>
      <c r="AB113" s="964"/>
      <c r="AC113" s="964"/>
      <c r="AD113" s="964"/>
      <c r="AE113" s="965"/>
      <c r="AF113" s="966">
        <v>671991</v>
      </c>
      <c r="AG113" s="964"/>
      <c r="AH113" s="964"/>
      <c r="AI113" s="964"/>
      <c r="AJ113" s="965"/>
      <c r="AK113" s="966">
        <v>720193</v>
      </c>
      <c r="AL113" s="964"/>
      <c r="AM113" s="964"/>
      <c r="AN113" s="964"/>
      <c r="AO113" s="965"/>
      <c r="AP113" s="967">
        <v>7.9</v>
      </c>
      <c r="AQ113" s="968"/>
      <c r="AR113" s="968"/>
      <c r="AS113" s="968"/>
      <c r="AT113" s="969"/>
      <c r="AU113" s="929"/>
      <c r="AV113" s="930"/>
      <c r="AW113" s="930"/>
      <c r="AX113" s="930"/>
      <c r="AY113" s="931"/>
      <c r="AZ113" s="979" t="s">
        <v>425</v>
      </c>
      <c r="BA113" s="980"/>
      <c r="BB113" s="980"/>
      <c r="BC113" s="980"/>
      <c r="BD113" s="980"/>
      <c r="BE113" s="980"/>
      <c r="BF113" s="980"/>
      <c r="BG113" s="980"/>
      <c r="BH113" s="980"/>
      <c r="BI113" s="980"/>
      <c r="BJ113" s="980"/>
      <c r="BK113" s="980"/>
      <c r="BL113" s="980"/>
      <c r="BM113" s="980"/>
      <c r="BN113" s="980"/>
      <c r="BO113" s="980"/>
      <c r="BP113" s="981"/>
      <c r="BQ113" s="949">
        <v>379549</v>
      </c>
      <c r="BR113" s="950"/>
      <c r="BS113" s="950"/>
      <c r="BT113" s="950"/>
      <c r="BU113" s="950"/>
      <c r="BV113" s="950">
        <v>295569</v>
      </c>
      <c r="BW113" s="950"/>
      <c r="BX113" s="950"/>
      <c r="BY113" s="950"/>
      <c r="BZ113" s="950"/>
      <c r="CA113" s="950">
        <v>804597</v>
      </c>
      <c r="CB113" s="950"/>
      <c r="CC113" s="950"/>
      <c r="CD113" s="950"/>
      <c r="CE113" s="950"/>
      <c r="CF113" s="944">
        <v>8.8000000000000007</v>
      </c>
      <c r="CG113" s="945"/>
      <c r="CH113" s="945"/>
      <c r="CI113" s="945"/>
      <c r="CJ113" s="945"/>
      <c r="CK113" s="975"/>
      <c r="CL113" s="976"/>
      <c r="CM113" s="946" t="s">
        <v>426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110</v>
      </c>
      <c r="DH113" s="989"/>
      <c r="DI113" s="989"/>
      <c r="DJ113" s="989"/>
      <c r="DK113" s="990"/>
      <c r="DL113" s="991" t="s">
        <v>110</v>
      </c>
      <c r="DM113" s="989"/>
      <c r="DN113" s="989"/>
      <c r="DO113" s="989"/>
      <c r="DP113" s="990"/>
      <c r="DQ113" s="991" t="s">
        <v>110</v>
      </c>
      <c r="DR113" s="989"/>
      <c r="DS113" s="989"/>
      <c r="DT113" s="989"/>
      <c r="DU113" s="990"/>
      <c r="DV113" s="992" t="s">
        <v>110</v>
      </c>
      <c r="DW113" s="993"/>
      <c r="DX113" s="993"/>
      <c r="DY113" s="993"/>
      <c r="DZ113" s="994"/>
    </row>
    <row r="114" spans="1:130" s="197" customFormat="1" ht="26.25" customHeight="1">
      <c r="A114" s="984"/>
      <c r="B114" s="985"/>
      <c r="C114" s="980" t="s">
        <v>427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56342</v>
      </c>
      <c r="AB114" s="989"/>
      <c r="AC114" s="989"/>
      <c r="AD114" s="989"/>
      <c r="AE114" s="990"/>
      <c r="AF114" s="991">
        <v>55960</v>
      </c>
      <c r="AG114" s="989"/>
      <c r="AH114" s="989"/>
      <c r="AI114" s="989"/>
      <c r="AJ114" s="990"/>
      <c r="AK114" s="991">
        <v>55377</v>
      </c>
      <c r="AL114" s="989"/>
      <c r="AM114" s="989"/>
      <c r="AN114" s="989"/>
      <c r="AO114" s="990"/>
      <c r="AP114" s="992">
        <v>0.6</v>
      </c>
      <c r="AQ114" s="993"/>
      <c r="AR114" s="993"/>
      <c r="AS114" s="993"/>
      <c r="AT114" s="994"/>
      <c r="AU114" s="929"/>
      <c r="AV114" s="930"/>
      <c r="AW114" s="930"/>
      <c r="AX114" s="930"/>
      <c r="AY114" s="931"/>
      <c r="AZ114" s="979" t="s">
        <v>428</v>
      </c>
      <c r="BA114" s="980"/>
      <c r="BB114" s="980"/>
      <c r="BC114" s="980"/>
      <c r="BD114" s="980"/>
      <c r="BE114" s="980"/>
      <c r="BF114" s="980"/>
      <c r="BG114" s="980"/>
      <c r="BH114" s="980"/>
      <c r="BI114" s="980"/>
      <c r="BJ114" s="980"/>
      <c r="BK114" s="980"/>
      <c r="BL114" s="980"/>
      <c r="BM114" s="980"/>
      <c r="BN114" s="980"/>
      <c r="BO114" s="980"/>
      <c r="BP114" s="981"/>
      <c r="BQ114" s="949">
        <v>2464837</v>
      </c>
      <c r="BR114" s="950"/>
      <c r="BS114" s="950"/>
      <c r="BT114" s="950"/>
      <c r="BU114" s="950"/>
      <c r="BV114" s="950">
        <v>2209904</v>
      </c>
      <c r="BW114" s="950"/>
      <c r="BX114" s="950"/>
      <c r="BY114" s="950"/>
      <c r="BZ114" s="950"/>
      <c r="CA114" s="950">
        <v>1886186</v>
      </c>
      <c r="CB114" s="950"/>
      <c r="CC114" s="950"/>
      <c r="CD114" s="950"/>
      <c r="CE114" s="950"/>
      <c r="CF114" s="944">
        <v>20.7</v>
      </c>
      <c r="CG114" s="945"/>
      <c r="CH114" s="945"/>
      <c r="CI114" s="945"/>
      <c r="CJ114" s="945"/>
      <c r="CK114" s="975"/>
      <c r="CL114" s="976"/>
      <c r="CM114" s="946" t="s">
        <v>429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7" customFormat="1" ht="26.25" customHeight="1">
      <c r="A115" s="984"/>
      <c r="B115" s="985"/>
      <c r="C115" s="980" t="s">
        <v>430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3414</v>
      </c>
      <c r="AB115" s="964"/>
      <c r="AC115" s="964"/>
      <c r="AD115" s="964"/>
      <c r="AE115" s="965"/>
      <c r="AF115" s="966">
        <v>1895</v>
      </c>
      <c r="AG115" s="964"/>
      <c r="AH115" s="964"/>
      <c r="AI115" s="964"/>
      <c r="AJ115" s="965"/>
      <c r="AK115" s="966" t="s">
        <v>110</v>
      </c>
      <c r="AL115" s="964"/>
      <c r="AM115" s="964"/>
      <c r="AN115" s="964"/>
      <c r="AO115" s="965"/>
      <c r="AP115" s="967" t="s">
        <v>110</v>
      </c>
      <c r="AQ115" s="968"/>
      <c r="AR115" s="968"/>
      <c r="AS115" s="968"/>
      <c r="AT115" s="969"/>
      <c r="AU115" s="929"/>
      <c r="AV115" s="930"/>
      <c r="AW115" s="930"/>
      <c r="AX115" s="930"/>
      <c r="AY115" s="931"/>
      <c r="AZ115" s="979" t="s">
        <v>431</v>
      </c>
      <c r="BA115" s="980"/>
      <c r="BB115" s="980"/>
      <c r="BC115" s="980"/>
      <c r="BD115" s="980"/>
      <c r="BE115" s="980"/>
      <c r="BF115" s="980"/>
      <c r="BG115" s="980"/>
      <c r="BH115" s="980"/>
      <c r="BI115" s="980"/>
      <c r="BJ115" s="980"/>
      <c r="BK115" s="980"/>
      <c r="BL115" s="980"/>
      <c r="BM115" s="980"/>
      <c r="BN115" s="980"/>
      <c r="BO115" s="980"/>
      <c r="BP115" s="981"/>
      <c r="BQ115" s="949">
        <v>157956</v>
      </c>
      <c r="BR115" s="950"/>
      <c r="BS115" s="950"/>
      <c r="BT115" s="950"/>
      <c r="BU115" s="950"/>
      <c r="BV115" s="950">
        <v>155487</v>
      </c>
      <c r="BW115" s="950"/>
      <c r="BX115" s="950"/>
      <c r="BY115" s="950"/>
      <c r="BZ115" s="950"/>
      <c r="CA115" s="950">
        <v>158914</v>
      </c>
      <c r="CB115" s="950"/>
      <c r="CC115" s="950"/>
      <c r="CD115" s="950"/>
      <c r="CE115" s="950"/>
      <c r="CF115" s="944">
        <v>1.7</v>
      </c>
      <c r="CG115" s="945"/>
      <c r="CH115" s="945"/>
      <c r="CI115" s="945"/>
      <c r="CJ115" s="945"/>
      <c r="CK115" s="975"/>
      <c r="CL115" s="976"/>
      <c r="CM115" s="979" t="s">
        <v>432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110</v>
      </c>
      <c r="DH115" s="989"/>
      <c r="DI115" s="989"/>
      <c r="DJ115" s="989"/>
      <c r="DK115" s="990"/>
      <c r="DL115" s="991" t="s">
        <v>110</v>
      </c>
      <c r="DM115" s="989"/>
      <c r="DN115" s="989"/>
      <c r="DO115" s="989"/>
      <c r="DP115" s="990"/>
      <c r="DQ115" s="991">
        <v>15415</v>
      </c>
      <c r="DR115" s="989"/>
      <c r="DS115" s="989"/>
      <c r="DT115" s="989"/>
      <c r="DU115" s="990"/>
      <c r="DV115" s="992">
        <v>0.2</v>
      </c>
      <c r="DW115" s="993"/>
      <c r="DX115" s="993"/>
      <c r="DY115" s="993"/>
      <c r="DZ115" s="994"/>
    </row>
    <row r="116" spans="1:130" s="197" customFormat="1" ht="26.25" customHeight="1">
      <c r="A116" s="986"/>
      <c r="B116" s="987"/>
      <c r="C116" s="1001" t="s">
        <v>433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110</v>
      </c>
      <c r="AB116" s="989"/>
      <c r="AC116" s="989"/>
      <c r="AD116" s="989"/>
      <c r="AE116" s="990"/>
      <c r="AF116" s="991" t="s">
        <v>110</v>
      </c>
      <c r="AG116" s="989"/>
      <c r="AH116" s="989"/>
      <c r="AI116" s="989"/>
      <c r="AJ116" s="990"/>
      <c r="AK116" s="991" t="s">
        <v>110</v>
      </c>
      <c r="AL116" s="989"/>
      <c r="AM116" s="989"/>
      <c r="AN116" s="989"/>
      <c r="AO116" s="990"/>
      <c r="AP116" s="992" t="s">
        <v>110</v>
      </c>
      <c r="AQ116" s="993"/>
      <c r="AR116" s="993"/>
      <c r="AS116" s="993"/>
      <c r="AT116" s="994"/>
      <c r="AU116" s="929"/>
      <c r="AV116" s="930"/>
      <c r="AW116" s="930"/>
      <c r="AX116" s="930"/>
      <c r="AY116" s="931"/>
      <c r="AZ116" s="979" t="s">
        <v>434</v>
      </c>
      <c r="BA116" s="980"/>
      <c r="BB116" s="980"/>
      <c r="BC116" s="980"/>
      <c r="BD116" s="980"/>
      <c r="BE116" s="980"/>
      <c r="BF116" s="980"/>
      <c r="BG116" s="980"/>
      <c r="BH116" s="980"/>
      <c r="BI116" s="980"/>
      <c r="BJ116" s="980"/>
      <c r="BK116" s="980"/>
      <c r="BL116" s="980"/>
      <c r="BM116" s="980"/>
      <c r="BN116" s="980"/>
      <c r="BO116" s="980"/>
      <c r="BP116" s="981"/>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435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110</v>
      </c>
      <c r="DH116" s="989"/>
      <c r="DI116" s="989"/>
      <c r="DJ116" s="989"/>
      <c r="DK116" s="990"/>
      <c r="DL116" s="991" t="s">
        <v>110</v>
      </c>
      <c r="DM116" s="989"/>
      <c r="DN116" s="989"/>
      <c r="DO116" s="989"/>
      <c r="DP116" s="990"/>
      <c r="DQ116" s="991" t="s">
        <v>110</v>
      </c>
      <c r="DR116" s="989"/>
      <c r="DS116" s="989"/>
      <c r="DT116" s="989"/>
      <c r="DU116" s="990"/>
      <c r="DV116" s="992" t="s">
        <v>110</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436</v>
      </c>
      <c r="Z117" s="914"/>
      <c r="AA117" s="1026">
        <v>3554466</v>
      </c>
      <c r="AB117" s="996"/>
      <c r="AC117" s="996"/>
      <c r="AD117" s="996"/>
      <c r="AE117" s="997"/>
      <c r="AF117" s="995">
        <v>3504640</v>
      </c>
      <c r="AG117" s="996"/>
      <c r="AH117" s="996"/>
      <c r="AI117" s="996"/>
      <c r="AJ117" s="997"/>
      <c r="AK117" s="995">
        <v>3424290</v>
      </c>
      <c r="AL117" s="996"/>
      <c r="AM117" s="996"/>
      <c r="AN117" s="996"/>
      <c r="AO117" s="997"/>
      <c r="AP117" s="998"/>
      <c r="AQ117" s="999"/>
      <c r="AR117" s="999"/>
      <c r="AS117" s="999"/>
      <c r="AT117" s="1000"/>
      <c r="AU117" s="929"/>
      <c r="AV117" s="930"/>
      <c r="AW117" s="930"/>
      <c r="AX117" s="930"/>
      <c r="AY117" s="931"/>
      <c r="AZ117" s="1025" t="s">
        <v>437</v>
      </c>
      <c r="BA117" s="1001"/>
      <c r="BB117" s="1001"/>
      <c r="BC117" s="1001"/>
      <c r="BD117" s="1001"/>
      <c r="BE117" s="1001"/>
      <c r="BF117" s="1001"/>
      <c r="BG117" s="1001"/>
      <c r="BH117" s="1001"/>
      <c r="BI117" s="1001"/>
      <c r="BJ117" s="1001"/>
      <c r="BK117" s="1001"/>
      <c r="BL117" s="1001"/>
      <c r="BM117" s="1001"/>
      <c r="BN117" s="1001"/>
      <c r="BO117" s="1001"/>
      <c r="BP117" s="1002"/>
      <c r="BQ117" s="1015" t="s">
        <v>110</v>
      </c>
      <c r="BR117" s="1016"/>
      <c r="BS117" s="1016"/>
      <c r="BT117" s="1016"/>
      <c r="BU117" s="1016"/>
      <c r="BV117" s="1016" t="s">
        <v>110</v>
      </c>
      <c r="BW117" s="1016"/>
      <c r="BX117" s="1016"/>
      <c r="BY117" s="1016"/>
      <c r="BZ117" s="1016"/>
      <c r="CA117" s="1016" t="s">
        <v>110</v>
      </c>
      <c r="CB117" s="1016"/>
      <c r="CC117" s="1016"/>
      <c r="CD117" s="1016"/>
      <c r="CE117" s="1016"/>
      <c r="CF117" s="944" t="s">
        <v>110</v>
      </c>
      <c r="CG117" s="945"/>
      <c r="CH117" s="945"/>
      <c r="CI117" s="945"/>
      <c r="CJ117" s="945"/>
      <c r="CK117" s="975"/>
      <c r="CL117" s="976"/>
      <c r="CM117" s="946" t="s">
        <v>438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7" customFormat="1" ht="26.25" customHeight="1">
      <c r="A118" s="934" t="s">
        <v>411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409</v>
      </c>
      <c r="AB118" s="913"/>
      <c r="AC118" s="913"/>
      <c r="AD118" s="913"/>
      <c r="AE118" s="914"/>
      <c r="AF118" s="912" t="s">
        <v>284</v>
      </c>
      <c r="AG118" s="913"/>
      <c r="AH118" s="913"/>
      <c r="AI118" s="913"/>
      <c r="AJ118" s="914"/>
      <c r="AK118" s="912" t="s">
        <v>283</v>
      </c>
      <c r="AL118" s="913"/>
      <c r="AM118" s="913"/>
      <c r="AN118" s="913"/>
      <c r="AO118" s="914"/>
      <c r="AP118" s="1020" t="s">
        <v>410</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439</v>
      </c>
      <c r="BP118" s="1024"/>
      <c r="BQ118" s="1015">
        <v>28688476</v>
      </c>
      <c r="BR118" s="1016"/>
      <c r="BS118" s="1016"/>
      <c r="BT118" s="1016"/>
      <c r="BU118" s="1016"/>
      <c r="BV118" s="1016">
        <v>28989677</v>
      </c>
      <c r="BW118" s="1016"/>
      <c r="BX118" s="1016"/>
      <c r="BY118" s="1016"/>
      <c r="BZ118" s="1016"/>
      <c r="CA118" s="1016">
        <v>28268974</v>
      </c>
      <c r="CB118" s="1016"/>
      <c r="CC118" s="1016"/>
      <c r="CD118" s="1016"/>
      <c r="CE118" s="1016"/>
      <c r="CF118" s="1017"/>
      <c r="CG118" s="1018"/>
      <c r="CH118" s="1018"/>
      <c r="CI118" s="1018"/>
      <c r="CJ118" s="1019"/>
      <c r="CK118" s="975"/>
      <c r="CL118" s="976"/>
      <c r="CM118" s="946" t="s">
        <v>440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7" customFormat="1" ht="26.25" customHeight="1">
      <c r="A119" s="1004" t="s">
        <v>414</v>
      </c>
      <c r="B119" s="974"/>
      <c r="C119" s="953" t="s">
        <v>415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110</v>
      </c>
      <c r="AB119" s="920"/>
      <c r="AC119" s="920"/>
      <c r="AD119" s="920"/>
      <c r="AE119" s="921"/>
      <c r="AF119" s="922" t="s">
        <v>110</v>
      </c>
      <c r="AG119" s="920"/>
      <c r="AH119" s="920"/>
      <c r="AI119" s="920"/>
      <c r="AJ119" s="921"/>
      <c r="AK119" s="922" t="s">
        <v>110</v>
      </c>
      <c r="AL119" s="920"/>
      <c r="AM119" s="920"/>
      <c r="AN119" s="920"/>
      <c r="AO119" s="921"/>
      <c r="AP119" s="923" t="s">
        <v>110</v>
      </c>
      <c r="AQ119" s="924"/>
      <c r="AR119" s="924"/>
      <c r="AS119" s="924"/>
      <c r="AT119" s="925"/>
      <c r="AU119" s="1007" t="s">
        <v>441</v>
      </c>
      <c r="AV119" s="1008"/>
      <c r="AW119" s="1008"/>
      <c r="AX119" s="1008"/>
      <c r="AY119" s="1009"/>
      <c r="AZ119" s="970" t="s">
        <v>442</v>
      </c>
      <c r="BA119" s="917"/>
      <c r="BB119" s="917"/>
      <c r="BC119" s="917"/>
      <c r="BD119" s="917"/>
      <c r="BE119" s="917"/>
      <c r="BF119" s="917"/>
      <c r="BG119" s="917"/>
      <c r="BH119" s="917"/>
      <c r="BI119" s="917"/>
      <c r="BJ119" s="917"/>
      <c r="BK119" s="917"/>
      <c r="BL119" s="917"/>
      <c r="BM119" s="917"/>
      <c r="BN119" s="917"/>
      <c r="BO119" s="917"/>
      <c r="BP119" s="918"/>
      <c r="BQ119" s="956">
        <v>8765607</v>
      </c>
      <c r="BR119" s="957"/>
      <c r="BS119" s="957"/>
      <c r="BT119" s="957"/>
      <c r="BU119" s="957"/>
      <c r="BV119" s="957">
        <v>9260536</v>
      </c>
      <c r="BW119" s="957"/>
      <c r="BX119" s="957"/>
      <c r="BY119" s="957"/>
      <c r="BZ119" s="957"/>
      <c r="CA119" s="957">
        <v>10570788</v>
      </c>
      <c r="CB119" s="957"/>
      <c r="CC119" s="957"/>
      <c r="CD119" s="957"/>
      <c r="CE119" s="957"/>
      <c r="CF119" s="971">
        <v>115.8</v>
      </c>
      <c r="CG119" s="972"/>
      <c r="CH119" s="972"/>
      <c r="CI119" s="972"/>
      <c r="CJ119" s="972"/>
      <c r="CK119" s="977"/>
      <c r="CL119" s="978"/>
      <c r="CM119" s="1034" t="s">
        <v>443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2156</v>
      </c>
      <c r="DH119" s="1028"/>
      <c r="DI119" s="1028"/>
      <c r="DJ119" s="1028"/>
      <c r="DK119" s="1029"/>
      <c r="DL119" s="1030" t="s">
        <v>110</v>
      </c>
      <c r="DM119" s="1028"/>
      <c r="DN119" s="1028"/>
      <c r="DO119" s="1028"/>
      <c r="DP119" s="1029"/>
      <c r="DQ119" s="1030" t="s">
        <v>110</v>
      </c>
      <c r="DR119" s="1028"/>
      <c r="DS119" s="1028"/>
      <c r="DT119" s="1028"/>
      <c r="DU119" s="1029"/>
      <c r="DV119" s="1031" t="s">
        <v>110</v>
      </c>
      <c r="DW119" s="1032"/>
      <c r="DX119" s="1032"/>
      <c r="DY119" s="1032"/>
      <c r="DZ119" s="1033"/>
    </row>
    <row r="120" spans="1:130" s="197" customFormat="1" ht="26.25" customHeight="1">
      <c r="A120" s="1005"/>
      <c r="B120" s="976"/>
      <c r="C120" s="946" t="s">
        <v>419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0"/>
      <c r="AV120" s="1011"/>
      <c r="AW120" s="1011"/>
      <c r="AX120" s="1011"/>
      <c r="AY120" s="1012"/>
      <c r="AZ120" s="979" t="s">
        <v>444</v>
      </c>
      <c r="BA120" s="980"/>
      <c r="BB120" s="980"/>
      <c r="BC120" s="980"/>
      <c r="BD120" s="980"/>
      <c r="BE120" s="980"/>
      <c r="BF120" s="980"/>
      <c r="BG120" s="980"/>
      <c r="BH120" s="980"/>
      <c r="BI120" s="980"/>
      <c r="BJ120" s="980"/>
      <c r="BK120" s="980"/>
      <c r="BL120" s="980"/>
      <c r="BM120" s="980"/>
      <c r="BN120" s="980"/>
      <c r="BO120" s="980"/>
      <c r="BP120" s="981"/>
      <c r="BQ120" s="949">
        <v>565111</v>
      </c>
      <c r="BR120" s="950"/>
      <c r="BS120" s="950"/>
      <c r="BT120" s="950"/>
      <c r="BU120" s="950"/>
      <c r="BV120" s="950">
        <v>441711</v>
      </c>
      <c r="BW120" s="950"/>
      <c r="BX120" s="950"/>
      <c r="BY120" s="950"/>
      <c r="BZ120" s="950"/>
      <c r="CA120" s="950">
        <v>360206</v>
      </c>
      <c r="CB120" s="950"/>
      <c r="CC120" s="950"/>
      <c r="CD120" s="950"/>
      <c r="CE120" s="950"/>
      <c r="CF120" s="944">
        <v>3.9</v>
      </c>
      <c r="CG120" s="945"/>
      <c r="CH120" s="945"/>
      <c r="CI120" s="945"/>
      <c r="CJ120" s="945"/>
      <c r="CK120" s="1043" t="s">
        <v>445</v>
      </c>
      <c r="CL120" s="1044"/>
      <c r="CM120" s="1044"/>
      <c r="CN120" s="1044"/>
      <c r="CO120" s="1045"/>
      <c r="CP120" s="1051" t="s">
        <v>446</v>
      </c>
      <c r="CQ120" s="1052"/>
      <c r="CR120" s="1052"/>
      <c r="CS120" s="1052"/>
      <c r="CT120" s="1052"/>
      <c r="CU120" s="1052"/>
      <c r="CV120" s="1052"/>
      <c r="CW120" s="1052"/>
      <c r="CX120" s="1052"/>
      <c r="CY120" s="1052"/>
      <c r="CZ120" s="1052"/>
      <c r="DA120" s="1052"/>
      <c r="DB120" s="1052"/>
      <c r="DC120" s="1052"/>
      <c r="DD120" s="1052"/>
      <c r="DE120" s="1052"/>
      <c r="DF120" s="1053"/>
      <c r="DG120" s="956">
        <v>4137287</v>
      </c>
      <c r="DH120" s="957"/>
      <c r="DI120" s="957"/>
      <c r="DJ120" s="957"/>
      <c r="DK120" s="957"/>
      <c r="DL120" s="957">
        <v>4009644</v>
      </c>
      <c r="DM120" s="957"/>
      <c r="DN120" s="957"/>
      <c r="DO120" s="957"/>
      <c r="DP120" s="957"/>
      <c r="DQ120" s="957">
        <v>3824877</v>
      </c>
      <c r="DR120" s="957"/>
      <c r="DS120" s="957"/>
      <c r="DT120" s="957"/>
      <c r="DU120" s="957"/>
      <c r="DV120" s="958">
        <v>41.9</v>
      </c>
      <c r="DW120" s="958"/>
      <c r="DX120" s="958"/>
      <c r="DY120" s="958"/>
      <c r="DZ120" s="959"/>
    </row>
    <row r="121" spans="1:130" s="197" customFormat="1" ht="26.25" customHeight="1">
      <c r="A121" s="1005"/>
      <c r="B121" s="976"/>
      <c r="C121" s="1040" t="s">
        <v>447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10"/>
      <c r="AV121" s="1011"/>
      <c r="AW121" s="1011"/>
      <c r="AX121" s="1011"/>
      <c r="AY121" s="1012"/>
      <c r="AZ121" s="1025" t="s">
        <v>448</v>
      </c>
      <c r="BA121" s="1001"/>
      <c r="BB121" s="1001"/>
      <c r="BC121" s="1001"/>
      <c r="BD121" s="1001"/>
      <c r="BE121" s="1001"/>
      <c r="BF121" s="1001"/>
      <c r="BG121" s="1001"/>
      <c r="BH121" s="1001"/>
      <c r="BI121" s="1001"/>
      <c r="BJ121" s="1001"/>
      <c r="BK121" s="1001"/>
      <c r="BL121" s="1001"/>
      <c r="BM121" s="1001"/>
      <c r="BN121" s="1001"/>
      <c r="BO121" s="1001"/>
      <c r="BP121" s="1002"/>
      <c r="BQ121" s="1015">
        <v>21077641</v>
      </c>
      <c r="BR121" s="1016"/>
      <c r="BS121" s="1016"/>
      <c r="BT121" s="1016"/>
      <c r="BU121" s="1016"/>
      <c r="BV121" s="1016">
        <v>21500618</v>
      </c>
      <c r="BW121" s="1016"/>
      <c r="BX121" s="1016"/>
      <c r="BY121" s="1016"/>
      <c r="BZ121" s="1016"/>
      <c r="CA121" s="1016">
        <v>21373244</v>
      </c>
      <c r="CB121" s="1016"/>
      <c r="CC121" s="1016"/>
      <c r="CD121" s="1016"/>
      <c r="CE121" s="1016"/>
      <c r="CF121" s="1054">
        <v>234.1</v>
      </c>
      <c r="CG121" s="1055"/>
      <c r="CH121" s="1055"/>
      <c r="CI121" s="1055"/>
      <c r="CJ121" s="1055"/>
      <c r="CK121" s="1046"/>
      <c r="CL121" s="1047"/>
      <c r="CM121" s="1047"/>
      <c r="CN121" s="1047"/>
      <c r="CO121" s="1048"/>
      <c r="CP121" s="1037" t="s">
        <v>449</v>
      </c>
      <c r="CQ121" s="1038"/>
      <c r="CR121" s="1038"/>
      <c r="CS121" s="1038"/>
      <c r="CT121" s="1038"/>
      <c r="CU121" s="1038"/>
      <c r="CV121" s="1038"/>
      <c r="CW121" s="1038"/>
      <c r="CX121" s="1038"/>
      <c r="CY121" s="1038"/>
      <c r="CZ121" s="1038"/>
      <c r="DA121" s="1038"/>
      <c r="DB121" s="1038"/>
      <c r="DC121" s="1038"/>
      <c r="DD121" s="1038"/>
      <c r="DE121" s="1038"/>
      <c r="DF121" s="1039"/>
      <c r="DG121" s="949">
        <v>3721321</v>
      </c>
      <c r="DH121" s="950"/>
      <c r="DI121" s="950"/>
      <c r="DJ121" s="950"/>
      <c r="DK121" s="950"/>
      <c r="DL121" s="950">
        <v>3531078</v>
      </c>
      <c r="DM121" s="950"/>
      <c r="DN121" s="950"/>
      <c r="DO121" s="950"/>
      <c r="DP121" s="950"/>
      <c r="DQ121" s="950">
        <v>3350962</v>
      </c>
      <c r="DR121" s="950"/>
      <c r="DS121" s="950"/>
      <c r="DT121" s="950"/>
      <c r="DU121" s="950"/>
      <c r="DV121" s="951">
        <v>36.700000000000003</v>
      </c>
      <c r="DW121" s="951"/>
      <c r="DX121" s="951"/>
      <c r="DY121" s="951"/>
      <c r="DZ121" s="952"/>
    </row>
    <row r="122" spans="1:130" s="197" customFormat="1" ht="26.25" customHeight="1">
      <c r="A122" s="1005"/>
      <c r="B122" s="976"/>
      <c r="C122" s="946" t="s">
        <v>429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450</v>
      </c>
      <c r="BP122" s="1024"/>
      <c r="BQ122" s="1064">
        <v>30408359</v>
      </c>
      <c r="BR122" s="1065"/>
      <c r="BS122" s="1065"/>
      <c r="BT122" s="1065"/>
      <c r="BU122" s="1065"/>
      <c r="BV122" s="1065">
        <v>31202865</v>
      </c>
      <c r="BW122" s="1065"/>
      <c r="BX122" s="1065"/>
      <c r="BY122" s="1065"/>
      <c r="BZ122" s="1065"/>
      <c r="CA122" s="1065">
        <v>32304238</v>
      </c>
      <c r="CB122" s="1065"/>
      <c r="CC122" s="1065"/>
      <c r="CD122" s="1065"/>
      <c r="CE122" s="1065"/>
      <c r="CF122" s="1017"/>
      <c r="CG122" s="1018"/>
      <c r="CH122" s="1018"/>
      <c r="CI122" s="1018"/>
      <c r="CJ122" s="1019"/>
      <c r="CK122" s="1046"/>
      <c r="CL122" s="1047"/>
      <c r="CM122" s="1047"/>
      <c r="CN122" s="1047"/>
      <c r="CO122" s="1048"/>
      <c r="CP122" s="1037" t="s">
        <v>451</v>
      </c>
      <c r="CQ122" s="1038"/>
      <c r="CR122" s="1038"/>
      <c r="CS122" s="1038"/>
      <c r="CT122" s="1038"/>
      <c r="CU122" s="1038"/>
      <c r="CV122" s="1038"/>
      <c r="CW122" s="1038"/>
      <c r="CX122" s="1038"/>
      <c r="CY122" s="1038"/>
      <c r="CZ122" s="1038"/>
      <c r="DA122" s="1038"/>
      <c r="DB122" s="1038"/>
      <c r="DC122" s="1038"/>
      <c r="DD122" s="1038"/>
      <c r="DE122" s="1038"/>
      <c r="DF122" s="1039"/>
      <c r="DG122" s="949">
        <v>133657</v>
      </c>
      <c r="DH122" s="950"/>
      <c r="DI122" s="950"/>
      <c r="DJ122" s="950"/>
      <c r="DK122" s="950"/>
      <c r="DL122" s="950">
        <v>599681</v>
      </c>
      <c r="DM122" s="950"/>
      <c r="DN122" s="950"/>
      <c r="DO122" s="950"/>
      <c r="DP122" s="950"/>
      <c r="DQ122" s="950">
        <v>1022775</v>
      </c>
      <c r="DR122" s="950"/>
      <c r="DS122" s="950"/>
      <c r="DT122" s="950"/>
      <c r="DU122" s="950"/>
      <c r="DV122" s="951">
        <v>11.2</v>
      </c>
      <c r="DW122" s="951"/>
      <c r="DX122" s="951"/>
      <c r="DY122" s="951"/>
      <c r="DZ122" s="952"/>
    </row>
    <row r="123" spans="1:130" s="197" customFormat="1" ht="26.25" customHeight="1" thickBot="1">
      <c r="A123" s="1005"/>
      <c r="B123" s="976"/>
      <c r="C123" s="946" t="s">
        <v>435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1500</v>
      </c>
      <c r="AB123" s="989"/>
      <c r="AC123" s="989"/>
      <c r="AD123" s="989"/>
      <c r="AE123" s="990"/>
      <c r="AF123" s="991" t="s">
        <v>110</v>
      </c>
      <c r="AG123" s="989"/>
      <c r="AH123" s="989"/>
      <c r="AI123" s="989"/>
      <c r="AJ123" s="990"/>
      <c r="AK123" s="991" t="s">
        <v>110</v>
      </c>
      <c r="AL123" s="989"/>
      <c r="AM123" s="989"/>
      <c r="AN123" s="989"/>
      <c r="AO123" s="990"/>
      <c r="AP123" s="992" t="s">
        <v>110</v>
      </c>
      <c r="AQ123" s="993"/>
      <c r="AR123" s="993"/>
      <c r="AS123" s="993"/>
      <c r="AT123" s="994"/>
      <c r="AU123" s="1061" t="s">
        <v>452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110</v>
      </c>
      <c r="BR123" s="1057"/>
      <c r="BS123" s="1057"/>
      <c r="BT123" s="1057"/>
      <c r="BU123" s="1057"/>
      <c r="BV123" s="1057" t="s">
        <v>110</v>
      </c>
      <c r="BW123" s="1057"/>
      <c r="BX123" s="1057"/>
      <c r="BY123" s="1057"/>
      <c r="BZ123" s="1057"/>
      <c r="CA123" s="1057" t="s">
        <v>110</v>
      </c>
      <c r="CB123" s="1057"/>
      <c r="CC123" s="1057"/>
      <c r="CD123" s="1057"/>
      <c r="CE123" s="1057"/>
      <c r="CF123" s="1058"/>
      <c r="CG123" s="1059"/>
      <c r="CH123" s="1059"/>
      <c r="CI123" s="1059"/>
      <c r="CJ123" s="1060"/>
      <c r="CK123" s="1046"/>
      <c r="CL123" s="1047"/>
      <c r="CM123" s="1047"/>
      <c r="CN123" s="1047"/>
      <c r="CO123" s="1048"/>
      <c r="CP123" s="1037" t="s">
        <v>453</v>
      </c>
      <c r="CQ123" s="1038"/>
      <c r="CR123" s="1038"/>
      <c r="CS123" s="1038"/>
      <c r="CT123" s="1038"/>
      <c r="CU123" s="1038"/>
      <c r="CV123" s="1038"/>
      <c r="CW123" s="1038"/>
      <c r="CX123" s="1038"/>
      <c r="CY123" s="1038"/>
      <c r="CZ123" s="1038"/>
      <c r="DA123" s="1038"/>
      <c r="DB123" s="1038"/>
      <c r="DC123" s="1038"/>
      <c r="DD123" s="1038"/>
      <c r="DE123" s="1038"/>
      <c r="DF123" s="1039"/>
      <c r="DG123" s="988">
        <v>209383</v>
      </c>
      <c r="DH123" s="989"/>
      <c r="DI123" s="989"/>
      <c r="DJ123" s="989"/>
      <c r="DK123" s="990"/>
      <c r="DL123" s="991">
        <v>196889</v>
      </c>
      <c r="DM123" s="989"/>
      <c r="DN123" s="989"/>
      <c r="DO123" s="989"/>
      <c r="DP123" s="990"/>
      <c r="DQ123" s="991">
        <v>184123</v>
      </c>
      <c r="DR123" s="989"/>
      <c r="DS123" s="989"/>
      <c r="DT123" s="989"/>
      <c r="DU123" s="990"/>
      <c r="DV123" s="992">
        <v>2</v>
      </c>
      <c r="DW123" s="993"/>
      <c r="DX123" s="993"/>
      <c r="DY123" s="993"/>
      <c r="DZ123" s="994"/>
    </row>
    <row r="124" spans="1:130" s="197" customFormat="1" ht="26.25" customHeight="1">
      <c r="A124" s="1005"/>
      <c r="B124" s="976"/>
      <c r="C124" s="946" t="s">
        <v>438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454</v>
      </c>
      <c r="AB124" s="989"/>
      <c r="AC124" s="989"/>
      <c r="AD124" s="989"/>
      <c r="AE124" s="990"/>
      <c r="AF124" s="991" t="s">
        <v>454</v>
      </c>
      <c r="AG124" s="989"/>
      <c r="AH124" s="989"/>
      <c r="AI124" s="989"/>
      <c r="AJ124" s="990"/>
      <c r="AK124" s="991" t="s">
        <v>454</v>
      </c>
      <c r="AL124" s="989"/>
      <c r="AM124" s="989"/>
      <c r="AN124" s="989"/>
      <c r="AO124" s="990"/>
      <c r="AP124" s="992" t="s">
        <v>454</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455</v>
      </c>
      <c r="CQ124" s="1038"/>
      <c r="CR124" s="1038"/>
      <c r="CS124" s="1038"/>
      <c r="CT124" s="1038"/>
      <c r="CU124" s="1038"/>
      <c r="CV124" s="1038"/>
      <c r="CW124" s="1038"/>
      <c r="CX124" s="1038"/>
      <c r="CY124" s="1038"/>
      <c r="CZ124" s="1038"/>
      <c r="DA124" s="1038"/>
      <c r="DB124" s="1038"/>
      <c r="DC124" s="1038"/>
      <c r="DD124" s="1038"/>
      <c r="DE124" s="1038"/>
      <c r="DF124" s="1039"/>
      <c r="DG124" s="1027" t="s">
        <v>454</v>
      </c>
      <c r="DH124" s="1028"/>
      <c r="DI124" s="1028"/>
      <c r="DJ124" s="1028"/>
      <c r="DK124" s="1029"/>
      <c r="DL124" s="1030" t="s">
        <v>454</v>
      </c>
      <c r="DM124" s="1028"/>
      <c r="DN124" s="1028"/>
      <c r="DO124" s="1028"/>
      <c r="DP124" s="1029"/>
      <c r="DQ124" s="1030" t="s">
        <v>454</v>
      </c>
      <c r="DR124" s="1028"/>
      <c r="DS124" s="1028"/>
      <c r="DT124" s="1028"/>
      <c r="DU124" s="1029"/>
      <c r="DV124" s="1031" t="s">
        <v>454</v>
      </c>
      <c r="DW124" s="1032"/>
      <c r="DX124" s="1032"/>
      <c r="DY124" s="1032"/>
      <c r="DZ124" s="1033"/>
    </row>
    <row r="125" spans="1:130" s="197" customFormat="1" ht="26.25" customHeight="1" thickBot="1">
      <c r="A125" s="1005"/>
      <c r="B125" s="976"/>
      <c r="C125" s="946" t="s">
        <v>440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454</v>
      </c>
      <c r="AB125" s="989"/>
      <c r="AC125" s="989"/>
      <c r="AD125" s="989"/>
      <c r="AE125" s="990"/>
      <c r="AF125" s="991" t="s">
        <v>454</v>
      </c>
      <c r="AG125" s="989"/>
      <c r="AH125" s="989"/>
      <c r="AI125" s="989"/>
      <c r="AJ125" s="990"/>
      <c r="AK125" s="991" t="s">
        <v>454</v>
      </c>
      <c r="AL125" s="989"/>
      <c r="AM125" s="989"/>
      <c r="AN125" s="989"/>
      <c r="AO125" s="990"/>
      <c r="AP125" s="992" t="s">
        <v>454</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456</v>
      </c>
      <c r="CL125" s="1044"/>
      <c r="CM125" s="1044"/>
      <c r="CN125" s="1044"/>
      <c r="CO125" s="1045"/>
      <c r="CP125" s="970" t="s">
        <v>457</v>
      </c>
      <c r="CQ125" s="917"/>
      <c r="CR125" s="917"/>
      <c r="CS125" s="917"/>
      <c r="CT125" s="917"/>
      <c r="CU125" s="917"/>
      <c r="CV125" s="917"/>
      <c r="CW125" s="917"/>
      <c r="CX125" s="917"/>
      <c r="CY125" s="917"/>
      <c r="CZ125" s="917"/>
      <c r="DA125" s="917"/>
      <c r="DB125" s="917"/>
      <c r="DC125" s="917"/>
      <c r="DD125" s="917"/>
      <c r="DE125" s="917"/>
      <c r="DF125" s="918"/>
      <c r="DG125" s="956" t="s">
        <v>454</v>
      </c>
      <c r="DH125" s="957"/>
      <c r="DI125" s="957"/>
      <c r="DJ125" s="957"/>
      <c r="DK125" s="957"/>
      <c r="DL125" s="957" t="s">
        <v>454</v>
      </c>
      <c r="DM125" s="957"/>
      <c r="DN125" s="957"/>
      <c r="DO125" s="957"/>
      <c r="DP125" s="957"/>
      <c r="DQ125" s="957" t="s">
        <v>454</v>
      </c>
      <c r="DR125" s="957"/>
      <c r="DS125" s="957"/>
      <c r="DT125" s="957"/>
      <c r="DU125" s="957"/>
      <c r="DV125" s="958" t="s">
        <v>454</v>
      </c>
      <c r="DW125" s="958"/>
      <c r="DX125" s="958"/>
      <c r="DY125" s="958"/>
      <c r="DZ125" s="959"/>
    </row>
    <row r="126" spans="1:130" s="197" customFormat="1" ht="26.25" customHeight="1">
      <c r="A126" s="1005"/>
      <c r="B126" s="976"/>
      <c r="C126" s="946" t="s">
        <v>443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1914</v>
      </c>
      <c r="AB126" s="989"/>
      <c r="AC126" s="989"/>
      <c r="AD126" s="989"/>
      <c r="AE126" s="990"/>
      <c r="AF126" s="991">
        <v>1895</v>
      </c>
      <c r="AG126" s="989"/>
      <c r="AH126" s="989"/>
      <c r="AI126" s="989"/>
      <c r="AJ126" s="990"/>
      <c r="AK126" s="991" t="s">
        <v>454</v>
      </c>
      <c r="AL126" s="989"/>
      <c r="AM126" s="989"/>
      <c r="AN126" s="989"/>
      <c r="AO126" s="990"/>
      <c r="AP126" s="992" t="s">
        <v>454</v>
      </c>
      <c r="AQ126" s="993"/>
      <c r="AR126" s="993"/>
      <c r="AS126" s="993"/>
      <c r="AT126" s="994"/>
      <c r="AU126" s="233"/>
      <c r="AV126" s="233"/>
      <c r="AW126" s="233"/>
      <c r="AX126" s="1066" t="s">
        <v>458</v>
      </c>
      <c r="AY126" s="1067"/>
      <c r="AZ126" s="1067"/>
      <c r="BA126" s="1067"/>
      <c r="BB126" s="1067"/>
      <c r="BC126" s="1067"/>
      <c r="BD126" s="1067"/>
      <c r="BE126" s="1068"/>
      <c r="BF126" s="1082" t="s">
        <v>459</v>
      </c>
      <c r="BG126" s="1067"/>
      <c r="BH126" s="1067"/>
      <c r="BI126" s="1067"/>
      <c r="BJ126" s="1067"/>
      <c r="BK126" s="1067"/>
      <c r="BL126" s="1068"/>
      <c r="BM126" s="1082" t="s">
        <v>460</v>
      </c>
      <c r="BN126" s="1067"/>
      <c r="BO126" s="1067"/>
      <c r="BP126" s="1067"/>
      <c r="BQ126" s="1067"/>
      <c r="BR126" s="1067"/>
      <c r="BS126" s="1068"/>
      <c r="BT126" s="1082" t="s">
        <v>461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462</v>
      </c>
      <c r="CQ126" s="980"/>
      <c r="CR126" s="980"/>
      <c r="CS126" s="980"/>
      <c r="CT126" s="980"/>
      <c r="CU126" s="980"/>
      <c r="CV126" s="980"/>
      <c r="CW126" s="980"/>
      <c r="CX126" s="980"/>
      <c r="CY126" s="980"/>
      <c r="CZ126" s="980"/>
      <c r="DA126" s="980"/>
      <c r="DB126" s="980"/>
      <c r="DC126" s="980"/>
      <c r="DD126" s="980"/>
      <c r="DE126" s="980"/>
      <c r="DF126" s="981"/>
      <c r="DG126" s="949">
        <v>157956</v>
      </c>
      <c r="DH126" s="950"/>
      <c r="DI126" s="950"/>
      <c r="DJ126" s="950"/>
      <c r="DK126" s="950"/>
      <c r="DL126" s="950">
        <v>155487</v>
      </c>
      <c r="DM126" s="950"/>
      <c r="DN126" s="950"/>
      <c r="DO126" s="950"/>
      <c r="DP126" s="950"/>
      <c r="DQ126" s="950">
        <v>158914</v>
      </c>
      <c r="DR126" s="950"/>
      <c r="DS126" s="950"/>
      <c r="DT126" s="950"/>
      <c r="DU126" s="950"/>
      <c r="DV126" s="951">
        <v>1.7</v>
      </c>
      <c r="DW126" s="951"/>
      <c r="DX126" s="951"/>
      <c r="DY126" s="951"/>
      <c r="DZ126" s="952"/>
    </row>
    <row r="127" spans="1:130" s="197" customFormat="1" ht="26.25" customHeight="1" thickBot="1">
      <c r="A127" s="1006"/>
      <c r="B127" s="978"/>
      <c r="C127" s="1034" t="s">
        <v>463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454</v>
      </c>
      <c r="AB127" s="989"/>
      <c r="AC127" s="989"/>
      <c r="AD127" s="989"/>
      <c r="AE127" s="990"/>
      <c r="AF127" s="991" t="s">
        <v>454</v>
      </c>
      <c r="AG127" s="989"/>
      <c r="AH127" s="989"/>
      <c r="AI127" s="989"/>
      <c r="AJ127" s="990"/>
      <c r="AK127" s="991" t="s">
        <v>454</v>
      </c>
      <c r="AL127" s="989"/>
      <c r="AM127" s="989"/>
      <c r="AN127" s="989"/>
      <c r="AO127" s="990"/>
      <c r="AP127" s="992" t="s">
        <v>454</v>
      </c>
      <c r="AQ127" s="993"/>
      <c r="AR127" s="993"/>
      <c r="AS127" s="993"/>
      <c r="AT127" s="994"/>
      <c r="AU127" s="233"/>
      <c r="AV127" s="233"/>
      <c r="AW127" s="233"/>
      <c r="AX127" s="916" t="s">
        <v>464</v>
      </c>
      <c r="AY127" s="917"/>
      <c r="AZ127" s="917"/>
      <c r="BA127" s="917"/>
      <c r="BB127" s="917"/>
      <c r="BC127" s="917"/>
      <c r="BD127" s="917"/>
      <c r="BE127" s="918"/>
      <c r="BF127" s="1071" t="s">
        <v>454</v>
      </c>
      <c r="BG127" s="1072"/>
      <c r="BH127" s="1072"/>
      <c r="BI127" s="1072"/>
      <c r="BJ127" s="1072"/>
      <c r="BK127" s="1072"/>
      <c r="BL127" s="1081"/>
      <c r="BM127" s="1071">
        <v>13.12</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465</v>
      </c>
      <c r="CQ127" s="1075"/>
      <c r="CR127" s="1075"/>
      <c r="CS127" s="1075"/>
      <c r="CT127" s="1075"/>
      <c r="CU127" s="1075"/>
      <c r="CV127" s="1075"/>
      <c r="CW127" s="1075"/>
      <c r="CX127" s="1075"/>
      <c r="CY127" s="1075"/>
      <c r="CZ127" s="1075"/>
      <c r="DA127" s="1075"/>
      <c r="DB127" s="1075"/>
      <c r="DC127" s="1075"/>
      <c r="DD127" s="1075"/>
      <c r="DE127" s="1075"/>
      <c r="DF127" s="1076"/>
      <c r="DG127" s="1077" t="s">
        <v>466</v>
      </c>
      <c r="DH127" s="1078"/>
      <c r="DI127" s="1078"/>
      <c r="DJ127" s="1078"/>
      <c r="DK127" s="1078"/>
      <c r="DL127" s="1078" t="s">
        <v>467</v>
      </c>
      <c r="DM127" s="1078"/>
      <c r="DN127" s="1078"/>
      <c r="DO127" s="1078"/>
      <c r="DP127" s="1078"/>
      <c r="DQ127" s="1078" t="s">
        <v>467</v>
      </c>
      <c r="DR127" s="1078"/>
      <c r="DS127" s="1078"/>
      <c r="DT127" s="1078"/>
      <c r="DU127" s="1078"/>
      <c r="DV127" s="1079" t="s">
        <v>467</v>
      </c>
      <c r="DW127" s="1079"/>
      <c r="DX127" s="1079"/>
      <c r="DY127" s="1079"/>
      <c r="DZ127" s="1080"/>
    </row>
    <row r="128" spans="1:130" s="197" customFormat="1" ht="26.25" customHeight="1">
      <c r="A128" s="1101" t="s">
        <v>468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469</v>
      </c>
      <c r="X128" s="1103"/>
      <c r="Y128" s="1103"/>
      <c r="Z128" s="1104"/>
      <c r="AA128" s="1119">
        <v>143119</v>
      </c>
      <c r="AB128" s="1120"/>
      <c r="AC128" s="1120"/>
      <c r="AD128" s="1120"/>
      <c r="AE128" s="1121"/>
      <c r="AF128" s="1122">
        <v>132546</v>
      </c>
      <c r="AG128" s="1120"/>
      <c r="AH128" s="1120"/>
      <c r="AI128" s="1120"/>
      <c r="AJ128" s="1121"/>
      <c r="AK128" s="1122">
        <v>127917</v>
      </c>
      <c r="AL128" s="1120"/>
      <c r="AM128" s="1120"/>
      <c r="AN128" s="1120"/>
      <c r="AO128" s="1121"/>
      <c r="AP128" s="1123"/>
      <c r="AQ128" s="1124"/>
      <c r="AR128" s="1124"/>
      <c r="AS128" s="1124"/>
      <c r="AT128" s="1125"/>
      <c r="AU128" s="235"/>
      <c r="AV128" s="235"/>
      <c r="AW128" s="235"/>
      <c r="AX128" s="1084" t="s">
        <v>470</v>
      </c>
      <c r="AY128" s="980"/>
      <c r="AZ128" s="980"/>
      <c r="BA128" s="980"/>
      <c r="BB128" s="980"/>
      <c r="BC128" s="980"/>
      <c r="BD128" s="980"/>
      <c r="BE128" s="981"/>
      <c r="BF128" s="1096" t="s">
        <v>454</v>
      </c>
      <c r="BG128" s="1097"/>
      <c r="BH128" s="1097"/>
      <c r="BI128" s="1097"/>
      <c r="BJ128" s="1097"/>
      <c r="BK128" s="1097"/>
      <c r="BL128" s="1098"/>
      <c r="BM128" s="1096">
        <v>18.12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471</v>
      </c>
      <c r="X129" s="1091"/>
      <c r="Y129" s="1091"/>
      <c r="Z129" s="1092"/>
      <c r="AA129" s="988">
        <v>11445720</v>
      </c>
      <c r="AB129" s="989"/>
      <c r="AC129" s="989"/>
      <c r="AD129" s="989"/>
      <c r="AE129" s="990"/>
      <c r="AF129" s="991">
        <v>11474456</v>
      </c>
      <c r="AG129" s="989"/>
      <c r="AH129" s="989"/>
      <c r="AI129" s="989"/>
      <c r="AJ129" s="990"/>
      <c r="AK129" s="991">
        <v>11491116</v>
      </c>
      <c r="AL129" s="989"/>
      <c r="AM129" s="989"/>
      <c r="AN129" s="989"/>
      <c r="AO129" s="990"/>
      <c r="AP129" s="1093"/>
      <c r="AQ129" s="1094"/>
      <c r="AR129" s="1094"/>
      <c r="AS129" s="1094"/>
      <c r="AT129" s="1095"/>
      <c r="AU129" s="235"/>
      <c r="AV129" s="235"/>
      <c r="AW129" s="235"/>
      <c r="AX129" s="1084" t="s">
        <v>472</v>
      </c>
      <c r="AY129" s="980"/>
      <c r="AZ129" s="980"/>
      <c r="BA129" s="980"/>
      <c r="BB129" s="980"/>
      <c r="BC129" s="980"/>
      <c r="BD129" s="980"/>
      <c r="BE129" s="981"/>
      <c r="BF129" s="1085">
        <v>11.1</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473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474</v>
      </c>
      <c r="X130" s="1091"/>
      <c r="Y130" s="1091"/>
      <c r="Z130" s="1092"/>
      <c r="AA130" s="988">
        <v>2272116</v>
      </c>
      <c r="AB130" s="989"/>
      <c r="AC130" s="989"/>
      <c r="AD130" s="989"/>
      <c r="AE130" s="990"/>
      <c r="AF130" s="991">
        <v>2384413</v>
      </c>
      <c r="AG130" s="989"/>
      <c r="AH130" s="989"/>
      <c r="AI130" s="989"/>
      <c r="AJ130" s="990"/>
      <c r="AK130" s="991">
        <v>2362706</v>
      </c>
      <c r="AL130" s="989"/>
      <c r="AM130" s="989"/>
      <c r="AN130" s="989"/>
      <c r="AO130" s="990"/>
      <c r="AP130" s="1093"/>
      <c r="AQ130" s="1094"/>
      <c r="AR130" s="1094"/>
      <c r="AS130" s="1094"/>
      <c r="AT130" s="1095"/>
      <c r="AU130" s="235"/>
      <c r="AV130" s="235"/>
      <c r="AW130" s="235"/>
      <c r="AX130" s="1143" t="s">
        <v>475</v>
      </c>
      <c r="AY130" s="1075"/>
      <c r="AZ130" s="1075"/>
      <c r="BA130" s="1075"/>
      <c r="BB130" s="1075"/>
      <c r="BC130" s="1075"/>
      <c r="BD130" s="1075"/>
      <c r="BE130" s="1076"/>
      <c r="BF130" s="1105" t="s">
        <v>476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477</v>
      </c>
      <c r="X131" s="1114"/>
      <c r="Y131" s="1114"/>
      <c r="Z131" s="1115"/>
      <c r="AA131" s="1027">
        <v>9173604</v>
      </c>
      <c r="AB131" s="1028"/>
      <c r="AC131" s="1028"/>
      <c r="AD131" s="1028"/>
      <c r="AE131" s="1029"/>
      <c r="AF131" s="1030">
        <v>9090043</v>
      </c>
      <c r="AG131" s="1028"/>
      <c r="AH131" s="1028"/>
      <c r="AI131" s="1028"/>
      <c r="AJ131" s="1029"/>
      <c r="AK131" s="1030">
        <v>9128410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479</v>
      </c>
      <c r="W132" s="1131"/>
      <c r="X132" s="1131"/>
      <c r="Y132" s="1131"/>
      <c r="Z132" s="1132"/>
      <c r="AA132" s="1133">
        <v>12.41857617</v>
      </c>
      <c r="AB132" s="1134"/>
      <c r="AC132" s="1134"/>
      <c r="AD132" s="1134"/>
      <c r="AE132" s="1135"/>
      <c r="AF132" s="1136">
        <v>10.86552616</v>
      </c>
      <c r="AG132" s="1134"/>
      <c r="AH132" s="1134"/>
      <c r="AI132" s="1134"/>
      <c r="AJ132" s="1135"/>
      <c r="AK132" s="1136">
        <v>10.22814488</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480</v>
      </c>
      <c r="W133" s="1138"/>
      <c r="X133" s="1138"/>
      <c r="Y133" s="1138"/>
      <c r="Z133" s="1139"/>
      <c r="AA133" s="1140">
        <v>12.6</v>
      </c>
      <c r="AB133" s="1141"/>
      <c r="AC133" s="1141"/>
      <c r="AD133" s="1141"/>
      <c r="AE133" s="1142"/>
      <c r="AF133" s="1140">
        <v>12</v>
      </c>
      <c r="AG133" s="1141"/>
      <c r="AH133" s="1141"/>
      <c r="AI133" s="1141"/>
      <c r="AJ133" s="1142"/>
      <c r="AK133" s="1140">
        <v>11.1</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481</v>
      </c>
      <c r="B5" s="246"/>
      <c r="C5" s="246"/>
      <c r="D5" s="246"/>
      <c r="E5" s="246"/>
      <c r="F5" s="246"/>
      <c r="G5" s="246"/>
      <c r="H5" s="246"/>
      <c r="I5" s="246"/>
      <c r="J5" s="246"/>
      <c r="K5" s="246"/>
      <c r="L5" s="246"/>
      <c r="M5" s="246"/>
      <c r="N5" s="246"/>
      <c r="O5" s="247"/>
    </row>
    <row r="6" spans="1:16">
      <c r="A6" s="248"/>
      <c r="B6" s="244"/>
      <c r="C6" s="244"/>
      <c r="D6" s="244"/>
      <c r="E6" s="244"/>
      <c r="F6" s="244"/>
      <c r="G6" s="249" t="s">
        <v>482</v>
      </c>
      <c r="H6" s="249"/>
      <c r="I6" s="249"/>
      <c r="J6" s="249"/>
      <c r="K6" s="244"/>
      <c r="L6" s="244"/>
      <c r="M6" s="244"/>
      <c r="N6" s="244"/>
    </row>
    <row r="7" spans="1:16">
      <c r="A7" s="248"/>
      <c r="B7" s="244"/>
      <c r="C7" s="244"/>
      <c r="D7" s="244"/>
      <c r="E7" s="244"/>
      <c r="F7" s="244"/>
      <c r="G7" s="251"/>
      <c r="H7" s="252"/>
      <c r="I7" s="252"/>
      <c r="J7" s="253"/>
      <c r="K7" s="1147" t="s">
        <v>483</v>
      </c>
      <c r="L7" s="254"/>
      <c r="M7" s="255" t="s">
        <v>484</v>
      </c>
      <c r="N7" s="256"/>
    </row>
    <row r="8" spans="1:16">
      <c r="A8" s="248"/>
      <c r="B8" s="244"/>
      <c r="C8" s="244"/>
      <c r="D8" s="244"/>
      <c r="E8" s="244"/>
      <c r="F8" s="244"/>
      <c r="G8" s="257"/>
      <c r="H8" s="258"/>
      <c r="I8" s="258"/>
      <c r="J8" s="259"/>
      <c r="K8" s="1148"/>
      <c r="L8" s="260" t="s">
        <v>485</v>
      </c>
      <c r="M8" s="261" t="s">
        <v>486</v>
      </c>
      <c r="N8" s="262" t="s">
        <v>487</v>
      </c>
    </row>
    <row r="9" spans="1:16">
      <c r="A9" s="248"/>
      <c r="B9" s="244"/>
      <c r="C9" s="244"/>
      <c r="D9" s="244"/>
      <c r="E9" s="244"/>
      <c r="F9" s="244"/>
      <c r="G9" s="1149" t="s">
        <v>488</v>
      </c>
      <c r="H9" s="1150"/>
      <c r="I9" s="1150"/>
      <c r="J9" s="1151"/>
      <c r="K9" s="263">
        <v>3350844</v>
      </c>
      <c r="L9" s="264">
        <v>98447</v>
      </c>
      <c r="M9" s="265">
        <v>88578</v>
      </c>
      <c r="N9" s="266">
        <v>11.1</v>
      </c>
    </row>
    <row r="10" spans="1:16">
      <c r="A10" s="248"/>
      <c r="B10" s="244"/>
      <c r="C10" s="244"/>
      <c r="D10" s="244"/>
      <c r="E10" s="244"/>
      <c r="F10" s="244"/>
      <c r="G10" s="1149" t="s">
        <v>489</v>
      </c>
      <c r="H10" s="1150"/>
      <c r="I10" s="1150"/>
      <c r="J10" s="1151"/>
      <c r="K10" s="267">
        <v>228960</v>
      </c>
      <c r="L10" s="268">
        <v>6727</v>
      </c>
      <c r="M10" s="269">
        <v>7040</v>
      </c>
      <c r="N10" s="270">
        <v>-4.4000000000000004</v>
      </c>
    </row>
    <row r="11" spans="1:16" ht="13.5" customHeight="1">
      <c r="A11" s="248"/>
      <c r="B11" s="244"/>
      <c r="C11" s="244"/>
      <c r="D11" s="244"/>
      <c r="E11" s="244"/>
      <c r="F11" s="244"/>
      <c r="G11" s="1149" t="s">
        <v>490</v>
      </c>
      <c r="H11" s="1150"/>
      <c r="I11" s="1150"/>
      <c r="J11" s="1151"/>
      <c r="K11" s="267">
        <v>96128</v>
      </c>
      <c r="L11" s="268">
        <v>2824</v>
      </c>
      <c r="M11" s="269">
        <v>8852</v>
      </c>
      <c r="N11" s="270">
        <v>-68.099999999999994</v>
      </c>
    </row>
    <row r="12" spans="1:16" ht="13.5" customHeight="1">
      <c r="A12" s="248"/>
      <c r="B12" s="244"/>
      <c r="C12" s="244"/>
      <c r="D12" s="244"/>
      <c r="E12" s="244"/>
      <c r="F12" s="244"/>
      <c r="G12" s="1149" t="s">
        <v>491</v>
      </c>
      <c r="H12" s="1150"/>
      <c r="I12" s="1150"/>
      <c r="J12" s="1151"/>
      <c r="K12" s="267" t="s">
        <v>492</v>
      </c>
      <c r="L12" s="268" t="s">
        <v>492</v>
      </c>
      <c r="M12" s="269">
        <v>853</v>
      </c>
      <c r="N12" s="270" t="s">
        <v>492</v>
      </c>
    </row>
    <row r="13" spans="1:16" ht="13.5" customHeight="1">
      <c r="A13" s="248"/>
      <c r="B13" s="244"/>
      <c r="C13" s="244"/>
      <c r="D13" s="244"/>
      <c r="E13" s="244"/>
      <c r="F13" s="244"/>
      <c r="G13" s="1149" t="s">
        <v>493</v>
      </c>
      <c r="H13" s="1150"/>
      <c r="I13" s="1150"/>
      <c r="J13" s="1151"/>
      <c r="K13" s="267" t="s">
        <v>492</v>
      </c>
      <c r="L13" s="268" t="s">
        <v>492</v>
      </c>
      <c r="M13" s="269">
        <v>12</v>
      </c>
      <c r="N13" s="270" t="s">
        <v>492</v>
      </c>
    </row>
    <row r="14" spans="1:16" ht="13.5" customHeight="1">
      <c r="A14" s="248"/>
      <c r="B14" s="244"/>
      <c r="C14" s="244"/>
      <c r="D14" s="244"/>
      <c r="E14" s="244"/>
      <c r="F14" s="244"/>
      <c r="G14" s="1149" t="s">
        <v>494</v>
      </c>
      <c r="H14" s="1150"/>
      <c r="I14" s="1150"/>
      <c r="J14" s="1151"/>
      <c r="K14" s="267">
        <v>116966</v>
      </c>
      <c r="L14" s="268">
        <v>3436</v>
      </c>
      <c r="M14" s="269">
        <v>4061</v>
      </c>
      <c r="N14" s="270">
        <v>-15.4</v>
      </c>
    </row>
    <row r="15" spans="1:16" ht="13.5" customHeight="1">
      <c r="A15" s="248"/>
      <c r="B15" s="244"/>
      <c r="C15" s="244"/>
      <c r="D15" s="244"/>
      <c r="E15" s="244"/>
      <c r="F15" s="244"/>
      <c r="G15" s="1149" t="s">
        <v>495</v>
      </c>
      <c r="H15" s="1150"/>
      <c r="I15" s="1150"/>
      <c r="J15" s="1151"/>
      <c r="K15" s="267">
        <v>16056</v>
      </c>
      <c r="L15" s="268">
        <v>472</v>
      </c>
      <c r="M15" s="269">
        <v>2096</v>
      </c>
      <c r="N15" s="270">
        <v>-77.5</v>
      </c>
    </row>
    <row r="16" spans="1:16">
      <c r="A16" s="248"/>
      <c r="B16" s="244"/>
      <c r="C16" s="244"/>
      <c r="D16" s="244"/>
      <c r="E16" s="244"/>
      <c r="F16" s="244"/>
      <c r="G16" s="1152" t="s">
        <v>496</v>
      </c>
      <c r="H16" s="1153"/>
      <c r="I16" s="1153"/>
      <c r="J16" s="1154"/>
      <c r="K16" s="268">
        <v>-325520</v>
      </c>
      <c r="L16" s="268">
        <v>-9564</v>
      </c>
      <c r="M16" s="269">
        <v>-9609</v>
      </c>
      <c r="N16" s="270">
        <v>-0.5</v>
      </c>
    </row>
    <row r="17" spans="1:16">
      <c r="A17" s="248"/>
      <c r="B17" s="244"/>
      <c r="C17" s="244"/>
      <c r="D17" s="244"/>
      <c r="E17" s="244"/>
      <c r="F17" s="244"/>
      <c r="G17" s="1152" t="s">
        <v>167</v>
      </c>
      <c r="H17" s="1153"/>
      <c r="I17" s="1153"/>
      <c r="J17" s="1154"/>
      <c r="K17" s="268">
        <v>3483434</v>
      </c>
      <c r="L17" s="268">
        <v>102343</v>
      </c>
      <c r="M17" s="269">
        <v>101883</v>
      </c>
      <c r="N17" s="270">
        <v>0.5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497</v>
      </c>
      <c r="H19" s="244"/>
      <c r="I19" s="244"/>
      <c r="J19" s="244"/>
      <c r="K19" s="244"/>
      <c r="L19" s="244"/>
      <c r="M19" s="244"/>
      <c r="N19" s="244"/>
    </row>
    <row r="20" spans="1:16">
      <c r="A20" s="248"/>
      <c r="B20" s="244"/>
      <c r="C20" s="244"/>
      <c r="D20" s="244"/>
      <c r="E20" s="244"/>
      <c r="F20" s="244"/>
      <c r="G20" s="272"/>
      <c r="H20" s="273"/>
      <c r="I20" s="273"/>
      <c r="J20" s="274"/>
      <c r="K20" s="275" t="s">
        <v>498</v>
      </c>
      <c r="L20" s="276" t="s">
        <v>499</v>
      </c>
      <c r="M20" s="277" t="s">
        <v>500</v>
      </c>
      <c r="N20" s="278"/>
    </row>
    <row r="21" spans="1:16" s="284" customFormat="1">
      <c r="A21" s="279"/>
      <c r="B21" s="249"/>
      <c r="C21" s="249"/>
      <c r="D21" s="249"/>
      <c r="E21" s="249"/>
      <c r="F21" s="249"/>
      <c r="G21" s="1144" t="s">
        <v>501</v>
      </c>
      <c r="H21" s="1145"/>
      <c r="I21" s="1145"/>
      <c r="J21" s="1146"/>
      <c r="K21" s="280">
        <v>10.99</v>
      </c>
      <c r="L21" s="281">
        <v>9.81</v>
      </c>
      <c r="M21" s="282">
        <v>1.18</v>
      </c>
      <c r="N21" s="249"/>
      <c r="O21" s="283"/>
      <c r="P21" s="279"/>
    </row>
    <row r="22" spans="1:16" s="284" customFormat="1">
      <c r="A22" s="279"/>
      <c r="B22" s="249"/>
      <c r="C22" s="249"/>
      <c r="D22" s="249"/>
      <c r="E22" s="249"/>
      <c r="F22" s="249"/>
      <c r="G22" s="1144" t="s">
        <v>502</v>
      </c>
      <c r="H22" s="1145"/>
      <c r="I22" s="1145"/>
      <c r="J22" s="1146"/>
      <c r="K22" s="285">
        <v>97.7</v>
      </c>
      <c r="L22" s="286">
        <v>97.8</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505</v>
      </c>
      <c r="H29" s="249"/>
      <c r="I29" s="249"/>
      <c r="J29" s="249"/>
      <c r="K29" s="244"/>
      <c r="L29" s="244"/>
      <c r="M29" s="244"/>
      <c r="N29" s="244"/>
      <c r="O29" s="293"/>
    </row>
    <row r="30" spans="1:16">
      <c r="A30" s="248"/>
      <c r="B30" s="244"/>
      <c r="C30" s="244"/>
      <c r="D30" s="244"/>
      <c r="E30" s="244"/>
      <c r="F30" s="244"/>
      <c r="G30" s="251"/>
      <c r="H30" s="252"/>
      <c r="I30" s="252"/>
      <c r="J30" s="253"/>
      <c r="K30" s="1147" t="s">
        <v>483</v>
      </c>
      <c r="L30" s="254"/>
      <c r="M30" s="255" t="s">
        <v>484</v>
      </c>
      <c r="N30" s="256"/>
    </row>
    <row r="31" spans="1:16">
      <c r="A31" s="248"/>
      <c r="B31" s="244"/>
      <c r="C31" s="244"/>
      <c r="D31" s="244"/>
      <c r="E31" s="244"/>
      <c r="F31" s="244"/>
      <c r="G31" s="257"/>
      <c r="H31" s="258"/>
      <c r="I31" s="258"/>
      <c r="J31" s="259"/>
      <c r="K31" s="1148"/>
      <c r="L31" s="260" t="s">
        <v>485</v>
      </c>
      <c r="M31" s="261" t="s">
        <v>486</v>
      </c>
      <c r="N31" s="262" t="s">
        <v>487</v>
      </c>
    </row>
    <row r="32" spans="1:16" ht="27" customHeight="1">
      <c r="A32" s="248"/>
      <c r="B32" s="244"/>
      <c r="C32" s="244"/>
      <c r="D32" s="244"/>
      <c r="E32" s="244"/>
      <c r="F32" s="244"/>
      <c r="G32" s="1160" t="s">
        <v>506</v>
      </c>
      <c r="H32" s="1161"/>
      <c r="I32" s="1161"/>
      <c r="J32" s="1162"/>
      <c r="K32" s="294">
        <v>2648720</v>
      </c>
      <c r="L32" s="294">
        <v>77819</v>
      </c>
      <c r="M32" s="295">
        <v>68295</v>
      </c>
      <c r="N32" s="296">
        <v>13.9</v>
      </c>
    </row>
    <row r="33" spans="1:16" ht="13.5" customHeight="1">
      <c r="A33" s="248"/>
      <c r="B33" s="244"/>
      <c r="C33" s="244"/>
      <c r="D33" s="244"/>
      <c r="E33" s="244"/>
      <c r="F33" s="244"/>
      <c r="G33" s="1160" t="s">
        <v>507</v>
      </c>
      <c r="H33" s="1161"/>
      <c r="I33" s="1161"/>
      <c r="J33" s="1162"/>
      <c r="K33" s="294" t="s">
        <v>492</v>
      </c>
      <c r="L33" s="294" t="s">
        <v>492</v>
      </c>
      <c r="M33" s="295" t="s">
        <v>492</v>
      </c>
      <c r="N33" s="296" t="s">
        <v>492</v>
      </c>
    </row>
    <row r="34" spans="1:16" ht="27" customHeight="1">
      <c r="A34" s="248"/>
      <c r="B34" s="244"/>
      <c r="C34" s="244"/>
      <c r="D34" s="244"/>
      <c r="E34" s="244"/>
      <c r="F34" s="244"/>
      <c r="G34" s="1160" t="s">
        <v>508</v>
      </c>
      <c r="H34" s="1161"/>
      <c r="I34" s="1161"/>
      <c r="J34" s="1162"/>
      <c r="K34" s="294" t="s">
        <v>492</v>
      </c>
      <c r="L34" s="294" t="s">
        <v>492</v>
      </c>
      <c r="M34" s="295">
        <v>20</v>
      </c>
      <c r="N34" s="296" t="s">
        <v>492</v>
      </c>
    </row>
    <row r="35" spans="1:16" ht="27" customHeight="1">
      <c r="A35" s="248"/>
      <c r="B35" s="244"/>
      <c r="C35" s="244"/>
      <c r="D35" s="244"/>
      <c r="E35" s="244"/>
      <c r="F35" s="244"/>
      <c r="G35" s="1160" t="s">
        <v>509</v>
      </c>
      <c r="H35" s="1161"/>
      <c r="I35" s="1161"/>
      <c r="J35" s="1162"/>
      <c r="K35" s="294">
        <v>720193</v>
      </c>
      <c r="L35" s="294">
        <v>21159</v>
      </c>
      <c r="M35" s="295">
        <v>17270</v>
      </c>
      <c r="N35" s="296">
        <v>22.5</v>
      </c>
    </row>
    <row r="36" spans="1:16" ht="27" customHeight="1">
      <c r="A36" s="248"/>
      <c r="B36" s="244"/>
      <c r="C36" s="244"/>
      <c r="D36" s="244"/>
      <c r="E36" s="244"/>
      <c r="F36" s="244"/>
      <c r="G36" s="1160" t="s">
        <v>510</v>
      </c>
      <c r="H36" s="1161"/>
      <c r="I36" s="1161"/>
      <c r="J36" s="1162"/>
      <c r="K36" s="294">
        <v>55377</v>
      </c>
      <c r="L36" s="294">
        <v>1627</v>
      </c>
      <c r="M36" s="295">
        <v>2908</v>
      </c>
      <c r="N36" s="296">
        <v>-44.1</v>
      </c>
    </row>
    <row r="37" spans="1:16" ht="13.5" customHeight="1">
      <c r="A37" s="248"/>
      <c r="B37" s="244"/>
      <c r="C37" s="244"/>
      <c r="D37" s="244"/>
      <c r="E37" s="244"/>
      <c r="F37" s="244"/>
      <c r="G37" s="1160" t="s">
        <v>511</v>
      </c>
      <c r="H37" s="1161"/>
      <c r="I37" s="1161"/>
      <c r="J37" s="1162"/>
      <c r="K37" s="294" t="s">
        <v>492</v>
      </c>
      <c r="L37" s="294" t="s">
        <v>492</v>
      </c>
      <c r="M37" s="295">
        <v>1444</v>
      </c>
      <c r="N37" s="296" t="s">
        <v>492</v>
      </c>
    </row>
    <row r="38" spans="1:16" ht="27" customHeight="1">
      <c r="A38" s="248"/>
      <c r="B38" s="244"/>
      <c r="C38" s="244"/>
      <c r="D38" s="244"/>
      <c r="E38" s="244"/>
      <c r="F38" s="244"/>
      <c r="G38" s="1163" t="s">
        <v>512</v>
      </c>
      <c r="H38" s="1164"/>
      <c r="I38" s="1164"/>
      <c r="J38" s="1165"/>
      <c r="K38" s="297" t="s">
        <v>492</v>
      </c>
      <c r="L38" s="297" t="s">
        <v>492</v>
      </c>
      <c r="M38" s="298">
        <v>7</v>
      </c>
      <c r="N38" s="299" t="s">
        <v>492</v>
      </c>
      <c r="O38" s="293"/>
    </row>
    <row r="39" spans="1:16">
      <c r="A39" s="248"/>
      <c r="B39" s="244"/>
      <c r="C39" s="244"/>
      <c r="D39" s="244"/>
      <c r="E39" s="244"/>
      <c r="F39" s="244"/>
      <c r="G39" s="1163" t="s">
        <v>513</v>
      </c>
      <c r="H39" s="1164"/>
      <c r="I39" s="1164"/>
      <c r="J39" s="1165"/>
      <c r="K39" s="300">
        <v>-127917</v>
      </c>
      <c r="L39" s="300">
        <v>-3758</v>
      </c>
      <c r="M39" s="301">
        <v>-4412</v>
      </c>
      <c r="N39" s="302">
        <v>-14.8</v>
      </c>
      <c r="O39" s="293"/>
    </row>
    <row r="40" spans="1:16" ht="27" customHeight="1">
      <c r="A40" s="248"/>
      <c r="B40" s="244"/>
      <c r="C40" s="244"/>
      <c r="D40" s="244"/>
      <c r="E40" s="244"/>
      <c r="F40" s="244"/>
      <c r="G40" s="1160" t="s">
        <v>514</v>
      </c>
      <c r="H40" s="1161"/>
      <c r="I40" s="1161"/>
      <c r="J40" s="1162"/>
      <c r="K40" s="300">
        <v>-2362706</v>
      </c>
      <c r="L40" s="300">
        <v>-69416</v>
      </c>
      <c r="M40" s="301">
        <v>-58381</v>
      </c>
      <c r="N40" s="302">
        <v>18.899999999999999</v>
      </c>
      <c r="O40" s="293"/>
    </row>
    <row r="41" spans="1:16">
      <c r="A41" s="248"/>
      <c r="B41" s="244"/>
      <c r="C41" s="244"/>
      <c r="D41" s="244"/>
      <c r="E41" s="244"/>
      <c r="F41" s="244"/>
      <c r="G41" s="1166" t="s">
        <v>278</v>
      </c>
      <c r="H41" s="1167"/>
      <c r="I41" s="1167"/>
      <c r="J41" s="1168"/>
      <c r="K41" s="294">
        <v>933667</v>
      </c>
      <c r="L41" s="300">
        <v>27431</v>
      </c>
      <c r="M41" s="301">
        <v>27153</v>
      </c>
      <c r="N41" s="302">
        <v>1</v>
      </c>
      <c r="O41" s="293"/>
    </row>
    <row r="42" spans="1:16">
      <c r="A42" s="248"/>
      <c r="B42" s="244"/>
      <c r="C42" s="244"/>
      <c r="D42" s="244"/>
      <c r="E42" s="244"/>
      <c r="F42" s="244"/>
      <c r="G42" s="303" t="s">
        <v>515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516</v>
      </c>
      <c r="B47" s="244"/>
      <c r="C47" s="244"/>
      <c r="D47" s="244"/>
      <c r="E47" s="244"/>
      <c r="F47" s="244"/>
      <c r="G47" s="244"/>
      <c r="H47" s="244"/>
      <c r="I47" s="244"/>
      <c r="J47" s="244"/>
      <c r="K47" s="244"/>
      <c r="L47" s="244"/>
      <c r="M47" s="244"/>
      <c r="N47" s="244"/>
    </row>
    <row r="48" spans="1:16">
      <c r="A48" s="248"/>
      <c r="B48" s="244"/>
      <c r="C48" s="244"/>
      <c r="D48" s="244"/>
      <c r="E48" s="244"/>
      <c r="F48" s="244"/>
      <c r="G48" s="308" t="s">
        <v>517</v>
      </c>
      <c r="H48" s="308"/>
      <c r="I48" s="308"/>
      <c r="J48" s="308"/>
      <c r="K48" s="308"/>
      <c r="L48" s="308"/>
      <c r="M48" s="309"/>
      <c r="N48" s="308"/>
    </row>
    <row r="49" spans="1:14" ht="13.5" customHeight="1">
      <c r="A49" s="248"/>
      <c r="B49" s="244"/>
      <c r="C49" s="244"/>
      <c r="D49" s="244"/>
      <c r="E49" s="244"/>
      <c r="F49" s="244"/>
      <c r="G49" s="310"/>
      <c r="H49" s="311"/>
      <c r="I49" s="1155" t="s">
        <v>483</v>
      </c>
      <c r="J49" s="1157" t="s">
        <v>518</v>
      </c>
      <c r="K49" s="1158"/>
      <c r="L49" s="1158"/>
      <c r="M49" s="1158"/>
      <c r="N49" s="1159"/>
    </row>
    <row r="50" spans="1:14">
      <c r="A50" s="248"/>
      <c r="B50" s="244"/>
      <c r="C50" s="244"/>
      <c r="D50" s="244"/>
      <c r="E50" s="244"/>
      <c r="F50" s="244"/>
      <c r="G50" s="312"/>
      <c r="H50" s="313"/>
      <c r="I50" s="1156"/>
      <c r="J50" s="314" t="s">
        <v>519</v>
      </c>
      <c r="K50" s="315" t="s">
        <v>520</v>
      </c>
      <c r="L50" s="316" t="s">
        <v>521</v>
      </c>
      <c r="M50" s="317" t="s">
        <v>522</v>
      </c>
      <c r="N50" s="318" t="s">
        <v>523</v>
      </c>
    </row>
    <row r="51" spans="1:14">
      <c r="A51" s="248"/>
      <c r="B51" s="244"/>
      <c r="C51" s="244"/>
      <c r="D51" s="244"/>
      <c r="E51" s="244"/>
      <c r="F51" s="244"/>
      <c r="G51" s="310" t="s">
        <v>524</v>
      </c>
      <c r="H51" s="311"/>
      <c r="I51" s="319">
        <v>2552554</v>
      </c>
      <c r="J51" s="320">
        <v>74362</v>
      </c>
      <c r="K51" s="321">
        <v>7.7</v>
      </c>
      <c r="L51" s="322">
        <v>67201</v>
      </c>
      <c r="M51" s="323">
        <v>-14.6</v>
      </c>
      <c r="N51" s="324">
        <v>22.3</v>
      </c>
    </row>
    <row r="52" spans="1:14">
      <c r="A52" s="248"/>
      <c r="B52" s="244"/>
      <c r="C52" s="244"/>
      <c r="D52" s="244"/>
      <c r="E52" s="244"/>
      <c r="F52" s="244"/>
      <c r="G52" s="325"/>
      <c r="H52" s="326" t="s">
        <v>525</v>
      </c>
      <c r="I52" s="327">
        <v>1832938</v>
      </c>
      <c r="J52" s="328">
        <v>53398</v>
      </c>
      <c r="K52" s="329">
        <v>13.7</v>
      </c>
      <c r="L52" s="330">
        <v>35210</v>
      </c>
      <c r="M52" s="331">
        <v>-7.6</v>
      </c>
      <c r="N52" s="332">
        <v>21.3</v>
      </c>
    </row>
    <row r="53" spans="1:14">
      <c r="A53" s="248"/>
      <c r="B53" s="244"/>
      <c r="C53" s="244"/>
      <c r="D53" s="244"/>
      <c r="E53" s="244"/>
      <c r="F53" s="244"/>
      <c r="G53" s="310" t="s">
        <v>526</v>
      </c>
      <c r="H53" s="311"/>
      <c r="I53" s="319">
        <v>1748430</v>
      </c>
      <c r="J53" s="320">
        <v>50939</v>
      </c>
      <c r="K53" s="321">
        <v>-31.5</v>
      </c>
      <c r="L53" s="322">
        <v>75709</v>
      </c>
      <c r="M53" s="323">
        <v>12.7</v>
      </c>
      <c r="N53" s="324">
        <v>-44.2</v>
      </c>
    </row>
    <row r="54" spans="1:14">
      <c r="A54" s="248"/>
      <c r="B54" s="244"/>
      <c r="C54" s="244"/>
      <c r="D54" s="244"/>
      <c r="E54" s="244"/>
      <c r="F54" s="244"/>
      <c r="G54" s="325"/>
      <c r="H54" s="326" t="s">
        <v>525</v>
      </c>
      <c r="I54" s="327">
        <v>892419</v>
      </c>
      <c r="J54" s="328">
        <v>26000</v>
      </c>
      <c r="K54" s="329">
        <v>-51.3</v>
      </c>
      <c r="L54" s="330">
        <v>35212</v>
      </c>
      <c r="M54" s="331">
        <v>0</v>
      </c>
      <c r="N54" s="332">
        <v>-51.3</v>
      </c>
    </row>
    <row r="55" spans="1:14">
      <c r="A55" s="248"/>
      <c r="B55" s="244"/>
      <c r="C55" s="244"/>
      <c r="D55" s="244"/>
      <c r="E55" s="244"/>
      <c r="F55" s="244"/>
      <c r="G55" s="310" t="s">
        <v>527</v>
      </c>
      <c r="H55" s="311"/>
      <c r="I55" s="319">
        <v>2840976</v>
      </c>
      <c r="J55" s="320">
        <v>82847</v>
      </c>
      <c r="K55" s="321">
        <v>62.6</v>
      </c>
      <c r="L55" s="322">
        <v>90961</v>
      </c>
      <c r="M55" s="323">
        <v>20.100000000000001</v>
      </c>
      <c r="N55" s="324">
        <v>42.5</v>
      </c>
    </row>
    <row r="56" spans="1:14">
      <c r="A56" s="248"/>
      <c r="B56" s="244"/>
      <c r="C56" s="244"/>
      <c r="D56" s="244"/>
      <c r="E56" s="244"/>
      <c r="F56" s="244"/>
      <c r="G56" s="325"/>
      <c r="H56" s="326" t="s">
        <v>525</v>
      </c>
      <c r="I56" s="327">
        <v>920912</v>
      </c>
      <c r="J56" s="328">
        <v>26855</v>
      </c>
      <c r="K56" s="329">
        <v>3.3</v>
      </c>
      <c r="L56" s="330">
        <v>37720</v>
      </c>
      <c r="M56" s="331">
        <v>7.1</v>
      </c>
      <c r="N56" s="332">
        <v>-3.8</v>
      </c>
    </row>
    <row r="57" spans="1:14">
      <c r="A57" s="248"/>
      <c r="B57" s="244"/>
      <c r="C57" s="244"/>
      <c r="D57" s="244"/>
      <c r="E57" s="244"/>
      <c r="F57" s="244"/>
      <c r="G57" s="310" t="s">
        <v>528</v>
      </c>
      <c r="H57" s="311"/>
      <c r="I57" s="319">
        <v>6012158</v>
      </c>
      <c r="J57" s="320">
        <v>175995</v>
      </c>
      <c r="K57" s="321">
        <v>112.4</v>
      </c>
      <c r="L57" s="322">
        <v>106614</v>
      </c>
      <c r="M57" s="323">
        <v>17.2</v>
      </c>
      <c r="N57" s="324">
        <v>95.2</v>
      </c>
    </row>
    <row r="58" spans="1:14">
      <c r="A58" s="248"/>
      <c r="B58" s="244"/>
      <c r="C58" s="244"/>
      <c r="D58" s="244"/>
      <c r="E58" s="244"/>
      <c r="F58" s="244"/>
      <c r="G58" s="325"/>
      <c r="H58" s="326" t="s">
        <v>525</v>
      </c>
      <c r="I58" s="327">
        <v>1673156</v>
      </c>
      <c r="J58" s="328">
        <v>48979</v>
      </c>
      <c r="K58" s="329">
        <v>82.4</v>
      </c>
      <c r="L58" s="330">
        <v>45545</v>
      </c>
      <c r="M58" s="331">
        <v>20.7</v>
      </c>
      <c r="N58" s="332">
        <v>61.7</v>
      </c>
    </row>
    <row r="59" spans="1:14">
      <c r="A59" s="248"/>
      <c r="B59" s="244"/>
      <c r="C59" s="244"/>
      <c r="D59" s="244"/>
      <c r="E59" s="244"/>
      <c r="F59" s="244"/>
      <c r="G59" s="310" t="s">
        <v>529</v>
      </c>
      <c r="H59" s="311"/>
      <c r="I59" s="319">
        <v>2973751</v>
      </c>
      <c r="J59" s="320">
        <v>87368</v>
      </c>
      <c r="K59" s="321">
        <v>-50.4</v>
      </c>
      <c r="L59" s="322">
        <v>85459</v>
      </c>
      <c r="M59" s="323">
        <v>-19.8</v>
      </c>
      <c r="N59" s="324">
        <v>-30.6</v>
      </c>
    </row>
    <row r="60" spans="1:14">
      <c r="A60" s="248"/>
      <c r="B60" s="244"/>
      <c r="C60" s="244"/>
      <c r="D60" s="244"/>
      <c r="E60" s="244"/>
      <c r="F60" s="244"/>
      <c r="G60" s="325"/>
      <c r="H60" s="326" t="s">
        <v>525</v>
      </c>
      <c r="I60" s="333">
        <v>1037706</v>
      </c>
      <c r="J60" s="328">
        <v>30488</v>
      </c>
      <c r="K60" s="329">
        <v>-37.799999999999997</v>
      </c>
      <c r="L60" s="330">
        <v>44378</v>
      </c>
      <c r="M60" s="331">
        <v>-2.6</v>
      </c>
      <c r="N60" s="332">
        <v>-35.200000000000003</v>
      </c>
    </row>
    <row r="61" spans="1:14">
      <c r="A61" s="248"/>
      <c r="B61" s="244"/>
      <c r="C61" s="244"/>
      <c r="D61" s="244"/>
      <c r="E61" s="244"/>
      <c r="F61" s="244"/>
      <c r="G61" s="310" t="s">
        <v>530</v>
      </c>
      <c r="H61" s="334"/>
      <c r="I61" s="335">
        <v>3225574</v>
      </c>
      <c r="J61" s="336">
        <v>94302</v>
      </c>
      <c r="K61" s="337">
        <v>20.2</v>
      </c>
      <c r="L61" s="338">
        <v>85189</v>
      </c>
      <c r="M61" s="339">
        <v>3.1</v>
      </c>
      <c r="N61" s="324">
        <v>17.100000000000001</v>
      </c>
    </row>
    <row r="62" spans="1:14">
      <c r="A62" s="248"/>
      <c r="B62" s="244"/>
      <c r="C62" s="244"/>
      <c r="D62" s="244"/>
      <c r="E62" s="244"/>
      <c r="F62" s="244"/>
      <c r="G62" s="325"/>
      <c r="H62" s="326" t="s">
        <v>525</v>
      </c>
      <c r="I62" s="327">
        <v>1271426</v>
      </c>
      <c r="J62" s="328">
        <v>37144</v>
      </c>
      <c r="K62" s="329">
        <v>2.1</v>
      </c>
      <c r="L62" s="330">
        <v>39613</v>
      </c>
      <c r="M62" s="331">
        <v>3.5</v>
      </c>
      <c r="N62" s="332">
        <v>-1.4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532</v>
      </c>
      <c r="G46" s="8" t="s">
        <v>533</v>
      </c>
      <c r="H46" s="8" t="s">
        <v>534</v>
      </c>
      <c r="I46" s="8" t="s">
        <v>535</v>
      </c>
      <c r="J46" s="9" t="s">
        <v>536</v>
      </c>
    </row>
    <row r="47" spans="2:10" ht="57.75" customHeight="1">
      <c r="B47" s="10"/>
      <c r="C47" s="1169" t="s">
        <v>3</v>
      </c>
      <c r="D47" s="1169"/>
      <c r="E47" s="1170"/>
      <c r="F47" s="11">
        <v>20.92</v>
      </c>
      <c r="G47" s="12">
        <v>24.34</v>
      </c>
      <c r="H47" s="12">
        <v>27.42</v>
      </c>
      <c r="I47" s="12">
        <v>29.49</v>
      </c>
      <c r="J47" s="13">
        <v>41.61</v>
      </c>
    </row>
    <row r="48" spans="2:10" ht="57.75" customHeight="1">
      <c r="B48" s="14"/>
      <c r="C48" s="1171" t="s">
        <v>4</v>
      </c>
      <c r="D48" s="1171"/>
      <c r="E48" s="1172"/>
      <c r="F48" s="15">
        <v>5.87</v>
      </c>
      <c r="G48" s="16">
        <v>6.18</v>
      </c>
      <c r="H48" s="16">
        <v>4.09</v>
      </c>
      <c r="I48" s="16">
        <v>10.39</v>
      </c>
      <c r="J48" s="17">
        <v>4.29</v>
      </c>
    </row>
    <row r="49" spans="2:10" ht="57.75" customHeight="1" thickBot="1">
      <c r="B49" s="18"/>
      <c r="C49" s="1173" t="s">
        <v>5</v>
      </c>
      <c r="D49" s="1173"/>
      <c r="E49" s="1174"/>
      <c r="F49" s="19">
        <v>8.52</v>
      </c>
      <c r="G49" s="20">
        <v>4.47</v>
      </c>
      <c r="H49" s="20">
        <v>7.86</v>
      </c>
      <c r="I49" s="20">
        <v>9.08</v>
      </c>
      <c r="J49" s="21">
        <v>10.75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2017-05-24T13:20:40Z</cp:lastPrinted>
  <dcterms:created xsi:type="dcterms:W3CDTF">2017-02-15T22:15:01Z</dcterms:created>
  <dcterms:modified xsi:type="dcterms:W3CDTF">2017-05-24T13:21:29Z</dcterms:modified>
</cp:coreProperties>
</file>