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25725"/>
</workbook>
</file>

<file path=xl/calcChain.xml><?xml version="1.0" encoding="utf-8"?>
<calcChain xmlns="http://schemas.openxmlformats.org/spreadsheetml/2006/main">
  <c r="BG34" i="9"/>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C38"/>
  <c r="BE37"/>
  <c r="AM37"/>
  <c r="C37"/>
  <c r="BE36"/>
  <c r="AM36"/>
  <c r="C36"/>
  <c r="BE35"/>
  <c r="AM35"/>
  <c r="C35"/>
  <c r="C34"/>
  <c r="U34" s="1"/>
  <c r="U35" s="1"/>
  <c r="U36" s="1"/>
  <c r="U37" s="1"/>
  <c r="U38" s="1"/>
  <c r="AM34" l="1"/>
  <c r="BE34"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CO34" l="1"/>
  <c r="CO35" s="1"/>
  <c r="CO36" s="1"/>
  <c r="CO37" s="1"/>
</calcChain>
</file>

<file path=xl/sharedStrings.xml><?xml version="1.0" encoding="utf-8"?>
<sst xmlns="http://schemas.openxmlformats.org/spreadsheetml/2006/main" count="1068" uniqueCount="563">
  <si>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</si>
  <si>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</si>
  <si>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</si>
  <si>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</si>
  <si>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</si>
  <si>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</si>
  <si>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</si>
  <si>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</si>
  <si>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</si>
  <si>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</si>
  <si>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</si>
  <si>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</si>
  <si>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</si>
  <si>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</si>
  <si>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</si>
  <si>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</si>
  <si>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</si>
  <si>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</si>
  <si>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</si>
  <si>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</si>
  <si>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</si>
  <si>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</si>
  <si>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</si>
  <si>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</si>
  <si>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</si>
  <si>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</si>
  <si>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</si>
  <si>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</si>
  <si>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</si>
  <si>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</si>
  <si>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</si>
  <si>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</si>
  <si>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</si>
  <si>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</si>
  <si>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</si>
  <si>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</si>
  <si>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</si>
  <si>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</si>
  <si>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</si>
  <si>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</si>
  <si>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</si>
  <si>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</si>
  <si>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</si>
  <si>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</si>
  <si>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</si>
  <si>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</si>
  <si>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</si>
  <si>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</si>
  <si>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</si>
  <si>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</si>
  <si>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</si>
  <si>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</si>
  <si>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</si>
  <si>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</si>
  <si>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</si>
  <si>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</si>
  <si>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</si>
  <si>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</si>
  <si>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</si>
  <si>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</si>
  <si>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</si>
  <si>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</si>
  <si>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</si>
  <si>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</si>
  <si>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</si>
  <si>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</si>
  <si>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</si>
  <si>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</si>
  <si>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</si>
  <si>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</si>
  <si>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</si>
  <si>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</si>
  <si>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</si>
  <si>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</si>
  <si>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</si>
  <si>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</si>
  <si>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</si>
  <si>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</si>
  <si>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</si>
  <si>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</si>
  <si>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</si>
  <si>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</si>
  <si>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</si>
  <si>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</si>
  <si>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</si>
  <si>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</si>
  <si>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</si>
  <si>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</si>
  <si>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</si>
  <si>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</si>
  <si>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</si>
  <si>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</si>
  <si>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</si>
  <si>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</si>
  <si>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</si>
  <si>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</si>
  <si>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</si>
  <si>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</si>
  <si>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</si>
  <si>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</si>
  <si>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</si>
  <si>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</si>
  <si>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</si>
  <si>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</si>
  <si>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</si>
  <si>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</si>
  <si>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</si>
  <si>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</si>
  <si>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</si>
  <si>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</si>
  <si>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</si>
  <si>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</si>
  <si>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</si>
  <si>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</si>
  <si>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</si>
  <si>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</si>
  <si>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</si>
  <si>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</si>
  <si>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</si>
  <si>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</si>
  <si>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</si>
  <si>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</si>
  <si>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</si>
  <si>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</si>
  <si>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</si>
  <si>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</si>
  <si>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</si>
  <si>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</si>
  <si>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</si>
  <si>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</si>
  <si>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</si>
  <si>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</si>
  <si>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</si>
  <si>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</si>
  <si>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</si>
  <si>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</si>
  <si>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</si>
  <si>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</si>
  <si>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</si>
  <si>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</si>
  <si>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</si>
  <si>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</si>
  <si>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</si>
  <si>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</si>
  <si>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</si>
  <si>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</si>
  <si>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</si>
  <si>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</si>
  <si>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</si>
  <si>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</si>
  <si>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</si>
  <si>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</si>
  <si>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</si>
  <si>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</si>
  <si>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</si>
  <si>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</si>
  <si>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</si>
  <si>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</si>
  <si>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</si>
  <si>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</si>
  <si>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</si>
  <si>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</si>
  <si>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</si>
  <si>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</si>
  <si>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</si>
  <si>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</si>
  <si>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</si>
  <si>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</si>
  <si>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</si>
  <si>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</si>
  <si>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</si>
  <si>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</si>
  <si>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</si>
  <si>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</si>
  <si>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</si>
  <si>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</si>
  <si>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</si>
  <si>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</si>
  <si>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</si>
  <si>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</si>
  <si>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</si>
  <si>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</si>
  <si>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</si>
  <si>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</si>
  <si>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</si>
  <si>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</si>
  <si>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</si>
  <si>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</si>
  <si>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</si>
  <si>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</si>
  <si>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</si>
  <si>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</si>
  <si>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</si>
  <si>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</si>
  <si>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</si>
  <si>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</si>
  <si>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高知県土佐清水市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</si>
  <si>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</si>
  <si>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</si>
  <si>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</si>
  <si>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</si>
  <si>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</si>
  <si>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</si>
  <si>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</si>
  <si>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</si>
  <si>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</si>
  <si>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</si>
  <si>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</si>
  <si>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</si>
  <si>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</si>
  <si>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</si>
  <si>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</si>
  <si>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</si>
  <si>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</si>
  <si>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</si>
  <si>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</si>
  <si>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</si>
  <si>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</si>
  <si>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</si>
  <si>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</si>
  <si>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</si>
  <si>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</si>
  <si>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</si>
  <si>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</si>
  <si>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</si>
  <si>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</si>
  <si>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</si>
  <si>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</si>
  <si>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</si>
  <si>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</si>
  <si>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</si>
  <si>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</si>
  <si>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</si>
  <si>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</si>
  <si>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</si>
  <si>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</si>
  <si>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</si>
  <si>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</si>
  <si>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</si>
  <si>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</si>
  <si>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</si>
  <si>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</si>
  <si>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</si>
  <si>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</si>
  <si>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</si>
  <si>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</si>
  <si>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</si>
  <si>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</si>
  <si>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</si>
  <si>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</si>
  <si>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</si>
  <si>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</si>
  <si>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</si>
  <si>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</si>
  <si>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</si>
  <si>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</si>
  <si>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</si>
  <si>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</si>
  <si>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</si>
  <si>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</si>
  <si>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</si>
  <si>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</si>
  <si>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</si>
  <si>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</si>
  <si>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</si>
  <si>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</si>
  <si>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</si>
  <si>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</si>
  <si>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</si>
  <si>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</si>
  <si>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</si>
  <si>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</si>
  <si>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</si>
  <si>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</si>
  <si>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</si>
  <si>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</si>
  <si>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</si>
  <si>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</si>
  <si>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</si>
  <si>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</si>
  <si>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</si>
  <si>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</si>
  <si>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</si>
  <si>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</si>
  <si>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</si>
  <si>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</si>
  <si>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</si>
  <si>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</si>
  <si>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</si>
  <si>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</si>
  <si>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</si>
  <si>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</si>
  <si>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</si>
  <si>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</si>
  <si>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</si>
  <si>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</si>
  <si>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</si>
  <si>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</si>
  <si>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</si>
  <si>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</si>
  <si>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</si>
  <si>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</si>
  <si>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</si>
  <si>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</si>
  <si>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</si>
  <si>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</si>
  <si>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</si>
  <si>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</si>
  <si>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</si>
  <si>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</si>
  <si>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</si>
  <si>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</si>
  <si>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</si>
  <si>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</si>
  <si>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</si>
  <si>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</si>
  <si>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</si>
  <si>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</si>
  <si>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</si>
  <si>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</si>
  <si>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</si>
  <si>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</si>
  <si>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</si>
  <si>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</si>
  <si>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</si>
  <si>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</si>
  <si>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</si>
  <si>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</si>
  <si>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</si>
  <si>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</si>
  <si>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</si>
  <si>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</si>
  <si>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</si>
  <si>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</si>
  <si>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</si>
  <si>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</si>
  <si>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</si>
  <si>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</si>
  <si>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</si>
  <si>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</si>
  <si>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</si>
  <si>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</si>
  <si>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</si>
  <si>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</si>
  <si>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</si>
  <si>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高知県土佐清水市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</si>
  <si>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</si>
  <si>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</si>
  <si>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</si>
  <si>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</si>
  <si>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</si>
  <si>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</si>
  <si>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</si>
  <si>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</si>
  <si>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</si>
  <si>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</si>
  <si>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</si>
  <si>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</si>
  <si>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</si>
  <si>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</si>
  <si>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</si>
  <si>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</si>
  <si>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</si>
  <si>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</si>
  <si>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</si>
  <si>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</si>
  <si>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</si>
  <si>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</si>
  <si>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</si>
  <si>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</si>
  <si>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</si>
  <si>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</si>
  <si>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</si>
  <si>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</si>
  <si>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</si>
  <si>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</si>
  <si>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</si>
  <si>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</si>
  <si>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</si>
  <si>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</si>
  <si>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</si>
  <si>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</si>
  <si>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指定介護老人福祉施設事業特別会計</t>
    <phoneticPr fontId="5"/>
  </si>
  <si>
    <t>介護サービス事業特別会計</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</si>
  <si>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</si>
  <si>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</si>
  <si>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</si>
  <si>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</si>
  <si>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</si>
  <si>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</si>
  <si>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</si>
  <si>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</si>
  <si>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</si>
  <si>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</si>
  <si>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</si>
  <si>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</si>
  <si>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</si>
  <si>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</si>
  <si>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</si>
  <si>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</si>
  <si>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</si>
  <si>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</si>
  <si>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</si>
  <si>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</si>
  <si>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</si>
  <si>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</si>
  <si>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</si>
  <si>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</si>
  <si>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</si>
  <si>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</si>
  <si>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</si>
  <si>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</si>
  <si>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</si>
  <si>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</si>
  <si>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</si>
  <si>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</si>
  <si>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</si>
  <si>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</si>
  <si>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</si>
  <si>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</si>
  <si>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</si>
  <si>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</si>
  <si>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</si>
  <si>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</si>
  <si>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</si>
  <si>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</si>
  <si>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</si>
  <si>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</si>
  <si>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</si>
  <si>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</si>
  <si>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</si>
  <si>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</si>
  <si>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</si>
  <si>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</si>
  <si>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</si>
  <si>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</si>
  <si>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</si>
  <si>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</si>
  <si>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</si>
  <si>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</si>
  <si>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</si>
  <si>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</si>
  <si>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</si>
  <si>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</si>
  <si>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</si>
  <si>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</si>
  <si>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</si>
  <si>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</si>
  <si>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</si>
  <si>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</si>
  <si>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</si>
  <si>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</si>
  <si>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</si>
  <si>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</si>
  <si>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</si>
  <si>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</si>
  <si>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</si>
  <si>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</si>
  <si>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</si>
  <si>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</si>
  <si>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</si>
  <si>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</si>
  <si>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</si>
  <si>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</si>
  <si>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</si>
  <si>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</si>
  <si>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</si>
  <si>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</si>
  <si>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</si>
  <si>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</si>
  <si>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</si>
  <si>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</si>
  <si>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</si>
  <si>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</si>
  <si>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</si>
  <si>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</si>
  <si>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</si>
  <si>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</si>
  <si>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</si>
  <si>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</si>
  <si>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</si>
  <si>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</si>
  <si>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</si>
  <si>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</si>
  <si>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</si>
  <si>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</si>
  <si>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</si>
  <si>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</si>
  <si>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</si>
  <si>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</si>
  <si>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</si>
  <si>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</si>
  <si>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</si>
  <si>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</si>
  <si>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</si>
  <si>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</si>
  <si>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</si>
  <si>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</si>
  <si>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</si>
  <si>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</si>
  <si>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</si>
  <si>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</si>
  <si>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</si>
  <si>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</si>
  <si>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</si>
  <si>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</si>
  <si>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</si>
  <si>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</si>
  <si>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</si>
  <si>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</si>
  <si>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</si>
  <si>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</si>
  <si>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</si>
  <si>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</si>
  <si>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</si>
  <si>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</si>
  <si>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</si>
  <si>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</si>
  <si>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</si>
  <si>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</si>
  <si>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</si>
  <si>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</si>
  <si>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1.03</t>
  </si>
  <si>
    <t>▲ 0.75</t>
  </si>
  <si>
    <t>▲ 1.37</t>
  </si>
  <si>
    <t>土佐清水市水道事業会計</t>
  </si>
  <si>
    <t>一般会計</t>
  </si>
  <si>
    <t>介護保険特別会計</t>
  </si>
  <si>
    <t>後期高齢者医療特別会計</t>
  </si>
  <si>
    <t>再生可能エネルギー事業特別会計</t>
  </si>
  <si>
    <t>介護サービス事業特別会計</t>
  </si>
  <si>
    <t>指定介護老人福祉施設事業特別会計</t>
  </si>
  <si>
    <t>その他会計（赤字）</t>
  </si>
  <si>
    <t>その他会計（黒字）</t>
  </si>
  <si>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2"/>
  </si>
  <si>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2"/>
  </si>
  <si>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</si>
  <si>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</si>
  <si>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</si>
  <si>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</si>
  <si>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6" eb="18">
      <t>イッパン</t>
    </rPh>
    <rPh sb="18" eb="20">
      <t>カイケイ</t>
    </rPh>
    <phoneticPr fontId="2"/>
  </si>
  <si>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</si>
  <si>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こうちひとづくり広域連合　一般会計</t>
    <rPh sb="8" eb="10">
      <t>コウイキ</t>
    </rPh>
    <rPh sb="10" eb="12">
      <t>レンゴウ</t>
    </rPh>
    <rPh sb="13" eb="15">
      <t>イッパン</t>
    </rPh>
    <rPh sb="15" eb="17">
      <t>カイケイ</t>
    </rPh>
    <phoneticPr fontId="2"/>
  </si>
  <si>
    <t>土佐食（株）</t>
    <rPh sb="0" eb="2">
      <t>トサ</t>
    </rPh>
    <rPh sb="2" eb="3">
      <t>ショク</t>
    </rPh>
    <rPh sb="4" eb="5">
      <t>カブ</t>
    </rPh>
    <phoneticPr fontId="2"/>
  </si>
  <si>
    <t>土佐清水市土地開発公社</t>
    <rPh sb="0" eb="5">
      <t>トサシミズシ</t>
    </rPh>
    <rPh sb="5" eb="7">
      <t>トチ</t>
    </rPh>
    <rPh sb="7" eb="9">
      <t>カイハツ</t>
    </rPh>
    <rPh sb="9" eb="11">
      <t>コウシャ</t>
    </rPh>
    <phoneticPr fontId="2"/>
  </si>
  <si>
    <t>（株）土佐清水元気プロジェクト</t>
    <rPh sb="1" eb="2">
      <t>カブ</t>
    </rPh>
    <rPh sb="3" eb="7">
      <t>トサシミズ</t>
    </rPh>
    <rPh sb="7" eb="9">
      <t>ゲンキ</t>
    </rPh>
    <phoneticPr fontId="2"/>
  </si>
  <si>
    <t>-</t>
    <phoneticPr fontId="2"/>
  </si>
  <si>
    <t>-</t>
    <phoneticPr fontId="2"/>
  </si>
  <si>
    <t>土佐清水ホールディングス株式会社</t>
    <rPh sb="0" eb="4">
      <t>トサシミズ</t>
    </rPh>
    <rPh sb="12" eb="14">
      <t>カブシキ</t>
    </rPh>
    <rPh sb="14" eb="16">
      <t>カイシャ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</si>
  <si>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</si>
  <si>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</si>
  <si>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</si>
  <si>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</si>
  <si>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</si>
  <si>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</si>
  <si>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</si>
  <si>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</si>
  <si>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</si>
  <si>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</si>
  <si>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</si>
  <si>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</si>
  <si>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</si>
  <si>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将来負担比率については、財政調整基金が平成26年度が約1,186百万円、平成27年度が約1,322百万円の対前年度比136百万円増となり、充当可能財源が増加したことにより対前年度比21.9ポイント減となった。
実質公債費比率については、公債費の増により、平成27年度の単年度比率は対前年度比で1.2ポイント増となったが、平成24年度の単年度比率とほぼ同率のため3ヵ年平均の増減値はゼロとなった。</t>
    <rPh sb="0" eb="2">
      <t>ショウライ</t>
    </rPh>
    <rPh sb="2" eb="4">
      <t>フタン</t>
    </rPh>
    <rPh sb="4" eb="6">
      <t>ヒリツ</t>
    </rPh>
    <rPh sb="12" eb="14">
      <t>ザイセイ</t>
    </rPh>
    <rPh sb="14" eb="16">
      <t>チョウセイ</t>
    </rPh>
    <rPh sb="16" eb="18">
      <t>キキン</t>
    </rPh>
    <rPh sb="19" eb="21">
      <t>ヘイセイ</t>
    </rPh>
    <rPh sb="23" eb="25">
      <t>ネンド</t>
    </rPh>
    <rPh sb="26" eb="27">
      <t>ヤク</t>
    </rPh>
    <rPh sb="32" eb="35">
      <t>ヒャクマンエン</t>
    </rPh>
    <rPh sb="36" eb="38">
      <t>ヘイセイ</t>
    </rPh>
    <rPh sb="40" eb="42">
      <t>ネンド</t>
    </rPh>
    <rPh sb="43" eb="44">
      <t>ヤク</t>
    </rPh>
    <rPh sb="49" eb="50">
      <t>モモ</t>
    </rPh>
    <rPh sb="50" eb="51">
      <t>マン</t>
    </rPh>
    <rPh sb="51" eb="52">
      <t>エン</t>
    </rPh>
    <rPh sb="53" eb="54">
      <t>タイ</t>
    </rPh>
    <rPh sb="54" eb="58">
      <t>ゼンネンドヒ</t>
    </rPh>
    <rPh sb="61" eb="64">
      <t>ヒャクマンエン</t>
    </rPh>
    <rPh sb="64" eb="65">
      <t>ゾウ</t>
    </rPh>
    <rPh sb="69" eb="71">
      <t>ジュウトウ</t>
    </rPh>
    <rPh sb="71" eb="73">
      <t>カノウ</t>
    </rPh>
    <rPh sb="73" eb="75">
      <t>ザイゲン</t>
    </rPh>
    <rPh sb="76" eb="78">
      <t>ゾウカ</t>
    </rPh>
    <rPh sb="85" eb="86">
      <t>タイ</t>
    </rPh>
    <rPh sb="86" eb="90">
      <t>ゼンネンドヒ</t>
    </rPh>
    <rPh sb="98" eb="99">
      <t>ゲン</t>
    </rPh>
    <rPh sb="105" eb="107">
      <t>ジッシツ</t>
    </rPh>
    <rPh sb="107" eb="109">
      <t>コウサイ</t>
    </rPh>
    <rPh sb="109" eb="110">
      <t>ヒ</t>
    </rPh>
    <rPh sb="110" eb="112">
      <t>ヒリツ</t>
    </rPh>
    <rPh sb="118" eb="120">
      <t>コウサイ</t>
    </rPh>
    <rPh sb="120" eb="121">
      <t>ヒ</t>
    </rPh>
    <rPh sb="122" eb="123">
      <t>ゾウ</t>
    </rPh>
    <rPh sb="127" eb="129">
      <t>ヘイセイ</t>
    </rPh>
    <rPh sb="131" eb="133">
      <t>ネンド</t>
    </rPh>
    <rPh sb="134" eb="137">
      <t>タンネンド</t>
    </rPh>
    <rPh sb="137" eb="139">
      <t>ヒリツ</t>
    </rPh>
    <rPh sb="140" eb="141">
      <t>タイ</t>
    </rPh>
    <rPh sb="141" eb="142">
      <t>ゼン</t>
    </rPh>
    <rPh sb="142" eb="144">
      <t>ネンド</t>
    </rPh>
    <rPh sb="144" eb="145">
      <t>ヒ</t>
    </rPh>
    <rPh sb="153" eb="154">
      <t>ゾウ</t>
    </rPh>
    <rPh sb="160" eb="162">
      <t>ヘイセイ</t>
    </rPh>
    <rPh sb="164" eb="166">
      <t>ネンド</t>
    </rPh>
    <rPh sb="167" eb="170">
      <t>タンネンド</t>
    </rPh>
    <rPh sb="170" eb="172">
      <t>ヒリツ</t>
    </rPh>
    <rPh sb="175" eb="177">
      <t>ドウリツ</t>
    </rPh>
    <rPh sb="182" eb="183">
      <t>ネン</t>
    </rPh>
    <rPh sb="183" eb="185">
      <t>ヘイキン</t>
    </rPh>
    <rPh sb="186" eb="188">
      <t>ゾウゲン</t>
    </rPh>
    <rPh sb="188" eb="189">
      <t>アタイ</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</si>
</sst>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140530</c:v>
                </c:pt>
                <c:pt idx="1">
                  <c:v>230601</c:v>
                </c:pt>
                <c:pt idx="2">
                  <c:v>97561</c:v>
                </c:pt>
                <c:pt idx="3">
                  <c:v>162346</c:v>
                </c:pt>
                <c:pt idx="4">
                  <c:v>120856</c:v>
                </c:pt>
              </c:numCache>
            </c:numRef>
          </c:val>
        </c:ser>
        <c:marker val="1"/>
        <c:axId val="124821504"/>
        <c:axId val="124823424"/>
      </c:lineChart>
      <c:catAx>
        <c:axId val="12482150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23424"/>
        <c:crosses val="autoZero"/>
        <c:auto val="1"/>
        <c:lblAlgn val="ctr"/>
        <c:lblOffset val="100"/>
        <c:tickLblSkip val="1"/>
        <c:tickMarkSkip val="1"/>
      </c:catAx>
      <c:valAx>
        <c:axId val="124823424"/>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2150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4.34</c:v>
                </c:pt>
                <c:pt idx="1">
                  <c:v>2.4300000000000002</c:v>
                </c:pt>
                <c:pt idx="2">
                  <c:v>5.88</c:v>
                </c:pt>
                <c:pt idx="3">
                  <c:v>5.05</c:v>
                </c:pt>
                <c:pt idx="4">
                  <c:v>2.59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15.08</c:v>
                </c:pt>
                <c:pt idx="1">
                  <c:v>17.579999999999998</c:v>
                </c:pt>
                <c:pt idx="2">
                  <c:v>18.96</c:v>
                </c:pt>
                <c:pt idx="3">
                  <c:v>22.15</c:v>
                </c:pt>
                <c:pt idx="4">
                  <c:v>24.19</c:v>
                </c:pt>
              </c:numCache>
            </c:numRef>
          </c:val>
        </c:ser>
        <c:gapWidth val="250"/>
        <c:overlap val="100"/>
        <c:axId val="132920064"/>
        <c:axId val="13292198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1.54</c:v>
                </c:pt>
                <c:pt idx="1">
                  <c:v>0.36</c:v>
                </c:pt>
                <c:pt idx="2">
                  <c:v>4.66</c:v>
                </c:pt>
                <c:pt idx="3">
                  <c:v>2.08</c:v>
                </c:pt>
                <c:pt idx="4">
                  <c:v>0.12</c:v>
                </c:pt>
              </c:numCache>
            </c:numRef>
          </c:val>
        </c:ser>
        <c:marker val="1"/>
        <c:axId val="132920064"/>
        <c:axId val="132921984"/>
      </c:lineChart>
      <c:catAx>
        <c:axId val="1329200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21984"/>
        <c:crosses val="autoZero"/>
        <c:auto val="1"/>
        <c:lblAlgn val="ctr"/>
        <c:lblOffset val="100"/>
        <c:tickLblSkip val="1"/>
        <c:tickMarkSkip val="1"/>
      </c:catAx>
      <c:valAx>
        <c:axId val="1329219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20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指定介護老人福祉施設事業特別会計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0.08</c:v>
                </c:pt>
                <c:pt idx="6">
                  <c:v>#N/A</c:v>
                </c:pt>
                <c:pt idx="7">
                  <c:v>0.02</c:v>
                </c:pt>
                <c:pt idx="8">
                  <c:v>#N/A</c:v>
                </c:pt>
                <c:pt idx="9">
                  <c:v>0</c:v>
                </c:pt>
              </c:numCache>
            </c:numRef>
          </c:val>
        </c:ser>
        <c:ser>
          <c:idx val="4"/>
          <c:order val="4"/>
          <c:tx>
            <c:strRef>
              <c:f>データシート!$A$31</c:f>
              <c:strCache>
                <c:ptCount val="1"/>
                <c:pt idx="0">
                  <c:v>再生可能エネルギー事業特別会計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0.13</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0.65</c:v>
                </c:pt>
                <c:pt idx="4">
                  <c:v>#N/A</c:v>
                </c:pt>
                <c:pt idx="5">
                  <c:v>0.83</c:v>
                </c:pt>
                <c:pt idx="6">
                  <c:v>#N/A</c:v>
                </c:pt>
                <c:pt idx="7">
                  <c:v>2.37</c:v>
                </c:pt>
                <c:pt idx="8">
                  <c:v>#N/A</c:v>
                </c:pt>
                <c:pt idx="9">
                  <c:v>1.1100000000000001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4.34</c:v>
                </c:pt>
                <c:pt idx="2">
                  <c:v>#N/A</c:v>
                </c:pt>
                <c:pt idx="3">
                  <c:v>2.42</c:v>
                </c:pt>
                <c:pt idx="4">
                  <c:v>#N/A</c:v>
                </c:pt>
                <c:pt idx="5">
                  <c:v>5.87</c:v>
                </c:pt>
                <c:pt idx="6">
                  <c:v>#N/A</c:v>
                </c:pt>
                <c:pt idx="7">
                  <c:v>5.05</c:v>
                </c:pt>
                <c:pt idx="8">
                  <c:v>#N/A</c:v>
                </c:pt>
                <c:pt idx="9">
                  <c:v>2.59</c:v>
                </c:pt>
              </c:numCache>
            </c:numRef>
          </c:val>
        </c:ser>
        <c:ser>
          <c:idx val="8"/>
          <c:order val="8"/>
          <c:tx>
            <c:strRef>
              <c:f>データシート!$A$35</c:f>
              <c:strCache>
                <c:ptCount val="1"/>
                <c:pt idx="0">
                  <c:v>土佐清水市水道事業会計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8.6300000000000008</c:v>
                </c:pt>
                <c:pt idx="2">
                  <c:v>#N/A</c:v>
                </c:pt>
                <c:pt idx="3">
                  <c:v>8.6199999999999992</c:v>
                </c:pt>
                <c:pt idx="4">
                  <c:v>#N/A</c:v>
                </c:pt>
                <c:pt idx="5">
                  <c:v>9.2799999999999994</c:v>
                </c:pt>
                <c:pt idx="6">
                  <c:v>#N/A</c:v>
                </c:pt>
                <c:pt idx="7">
                  <c:v>5.0599999999999996</c:v>
                </c:pt>
                <c:pt idx="8">
                  <c:v>#N/A</c:v>
                </c:pt>
                <c:pt idx="9">
                  <c:v>4.72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7.0000000000000007E-2</c:v>
                </c:pt>
                <c:pt idx="2">
                  <c:v>#N/A</c:v>
                </c:pt>
                <c:pt idx="3">
                  <c:v>0.05</c:v>
                </c:pt>
                <c:pt idx="4">
                  <c:v>1.03</c:v>
                </c:pt>
                <c:pt idx="5">
                  <c:v>#N/A</c:v>
                </c:pt>
                <c:pt idx="6">
                  <c:v>0.75</c:v>
                </c:pt>
                <c:pt idx="7">
                  <c:v>#N/A</c:v>
                </c:pt>
                <c:pt idx="8">
                  <c:v>1.37</c:v>
                </c:pt>
                <c:pt idx="9">
                  <c:v>#N/A</c:v>
                </c:pt>
              </c:numCache>
            </c:numRef>
          </c:val>
        </c:ser>
        <c:overlap val="100"/>
        <c:axId val="133956352"/>
        <c:axId val="133957888"/>
      </c:barChart>
      <c:catAx>
        <c:axId val="133956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57888"/>
        <c:crosses val="autoZero"/>
        <c:auto val="1"/>
        <c:lblAlgn val="ctr"/>
        <c:lblOffset val="100"/>
        <c:tickLblSkip val="1"/>
        <c:tickMarkSkip val="1"/>
      </c:catAx>
      <c:valAx>
        <c:axId val="133957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5635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959</c:v>
                </c:pt>
                <c:pt idx="5">
                  <c:v>971</c:v>
                </c:pt>
                <c:pt idx="8">
                  <c:v>959</c:v>
                </c:pt>
                <c:pt idx="11">
                  <c:v>981</c:v>
                </c:pt>
                <c:pt idx="14">
                  <c:v>979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39</c:v>
                </c:pt>
                <c:pt idx="3">
                  <c:v>39</c:v>
                </c:pt>
                <c:pt idx="6">
                  <c:v>31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58</c:v>
                </c:pt>
                <c:pt idx="6">
                  <c:v>58</c:v>
                </c:pt>
                <c:pt idx="9">
                  <c:v>65</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c:v>
                </c:pt>
                <c:pt idx="3">
                  <c:v>22</c:v>
                </c:pt>
                <c:pt idx="6">
                  <c:v>22</c:v>
                </c:pt>
                <c:pt idx="9">
                  <c:v>23</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1631</c:v>
                </c:pt>
                <c:pt idx="3">
                  <c:v>1644</c:v>
                </c:pt>
                <c:pt idx="6">
                  <c:v>1631</c:v>
                </c:pt>
                <c:pt idx="9">
                  <c:v>1599</c:v>
                </c:pt>
                <c:pt idx="12">
                  <c:v>1664</c:v>
                </c:pt>
              </c:numCache>
            </c:numRef>
          </c:val>
        </c:ser>
        <c:gapWidth val="100"/>
        <c:overlap val="100"/>
        <c:axId val="134763648"/>
        <c:axId val="1347655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791</c:v>
                </c:pt>
                <c:pt idx="2">
                  <c:v>#N/A</c:v>
                </c:pt>
                <c:pt idx="3">
                  <c:v>#N/A</c:v>
                </c:pt>
                <c:pt idx="4">
                  <c:v>793</c:v>
                </c:pt>
                <c:pt idx="5">
                  <c:v>#N/A</c:v>
                </c:pt>
                <c:pt idx="6">
                  <c:v>#N/A</c:v>
                </c:pt>
                <c:pt idx="7">
                  <c:v>783</c:v>
                </c:pt>
                <c:pt idx="8">
                  <c:v>#N/A</c:v>
                </c:pt>
                <c:pt idx="9">
                  <c:v>#N/A</c:v>
                </c:pt>
                <c:pt idx="10">
                  <c:v>706</c:v>
                </c:pt>
                <c:pt idx="11">
                  <c:v>#N/A</c:v>
                </c:pt>
                <c:pt idx="12">
                  <c:v>#N/A</c:v>
                </c:pt>
                <c:pt idx="13">
                  <c:v>780</c:v>
                </c:pt>
                <c:pt idx="14">
                  <c:v>#N/A</c:v>
                </c:pt>
              </c:numCache>
            </c:numRef>
          </c:val>
        </c:ser>
        <c:marker val="1"/>
        <c:axId val="134763648"/>
        <c:axId val="134765568"/>
      </c:lineChart>
      <c:catAx>
        <c:axId val="1347636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65568"/>
        <c:crosses val="autoZero"/>
        <c:auto val="1"/>
        <c:lblAlgn val="ctr"/>
        <c:lblOffset val="100"/>
        <c:tickLblSkip val="1"/>
        <c:tickMarkSkip val="1"/>
      </c:catAx>
      <c:valAx>
        <c:axId val="1347655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636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7850</c:v>
                </c:pt>
                <c:pt idx="5">
                  <c:v>7802</c:v>
                </c:pt>
                <c:pt idx="8">
                  <c:v>7768</c:v>
                </c:pt>
                <c:pt idx="11">
                  <c:v>8217</c:v>
                </c:pt>
                <c:pt idx="14">
                  <c:v>8599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384</c:v>
                </c:pt>
                <c:pt idx="5">
                  <c:v>435</c:v>
                </c:pt>
                <c:pt idx="8">
                  <c:v>399</c:v>
                </c:pt>
                <c:pt idx="11">
                  <c:v>330</c:v>
                </c:pt>
                <c:pt idx="14">
                  <c:v>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1814</c:v>
                </c:pt>
                <c:pt idx="5">
                  <c:v>1820</c:v>
                </c:pt>
                <c:pt idx="8">
                  <c:v>1859</c:v>
                </c:pt>
                <c:pt idx="11">
                  <c:v>1879</c:v>
                </c:pt>
                <c:pt idx="14">
                  <c:v>2192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2129</c:v>
                </c:pt>
                <c:pt idx="3">
                  <c:v>2054</c:v>
                </c:pt>
                <c:pt idx="6">
                  <c:v>2018</c:v>
                </c:pt>
                <c:pt idx="9">
                  <c:v>1727</c:v>
                </c:pt>
                <c:pt idx="12">
                  <c:v>1602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411</c:v>
                </c:pt>
                <c:pt idx="3">
                  <c:v>366</c:v>
                </c:pt>
                <c:pt idx="6">
                  <c:v>321</c:v>
                </c:pt>
                <c:pt idx="9">
                  <c:v>247</c:v>
                </c:pt>
                <c:pt idx="12">
                  <c:v>182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206</c:v>
                </c:pt>
                <c:pt idx="3">
                  <c:v>204</c:v>
                </c:pt>
                <c:pt idx="6">
                  <c:v>196</c:v>
                </c:pt>
                <c:pt idx="9">
                  <c:v>211</c:v>
                </c:pt>
                <c:pt idx="12">
                  <c:v>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13568</c:v>
                </c:pt>
                <c:pt idx="3">
                  <c:v>14613</c:v>
                </c:pt>
                <c:pt idx="6">
                  <c:v>14449</c:v>
                </c:pt>
                <c:pt idx="9">
                  <c:v>15045</c:v>
                </c:pt>
                <c:pt idx="12">
                  <c:v>15033</c:v>
                </c:pt>
              </c:numCache>
            </c:numRef>
          </c:val>
        </c:ser>
        <c:gapWidth val="100"/>
        <c:overlap val="100"/>
        <c:axId val="134879104"/>
        <c:axId val="1348853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6282</c:v>
                </c:pt>
                <c:pt idx="2">
                  <c:v>#N/A</c:v>
                </c:pt>
                <c:pt idx="3">
                  <c:v>#N/A</c:v>
                </c:pt>
                <c:pt idx="4">
                  <c:v>7186</c:v>
                </c:pt>
                <c:pt idx="5">
                  <c:v>#N/A</c:v>
                </c:pt>
                <c:pt idx="6">
                  <c:v>#N/A</c:v>
                </c:pt>
                <c:pt idx="7">
                  <c:v>6959</c:v>
                </c:pt>
                <c:pt idx="8">
                  <c:v>#N/A</c:v>
                </c:pt>
                <c:pt idx="9">
                  <c:v>#N/A</c:v>
                </c:pt>
                <c:pt idx="10">
                  <c:v>6803</c:v>
                </c:pt>
                <c:pt idx="11">
                  <c:v>#N/A</c:v>
                </c:pt>
                <c:pt idx="12">
                  <c:v>#N/A</c:v>
                </c:pt>
                <c:pt idx="13">
                  <c:v>5973</c:v>
                </c:pt>
                <c:pt idx="14">
                  <c:v>#N/A</c:v>
                </c:pt>
              </c:numCache>
            </c:numRef>
          </c:val>
        </c:ser>
        <c:marker val="1"/>
        <c:axId val="134879104"/>
        <c:axId val="134885376"/>
      </c:lineChart>
      <c:catAx>
        <c:axId val="1348791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85376"/>
        <c:crosses val="autoZero"/>
        <c:auto val="1"/>
        <c:lblAlgn val="ctr"/>
        <c:lblOffset val="100"/>
        <c:tickLblSkip val="1"/>
        <c:tickMarkSkip val="1"/>
      </c:catAx>
      <c:valAx>
        <c:axId val="1348853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791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{B41C69C8-DCF9-45CE-B9D2-F9DEA94084BE}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{E6A1DD6E-F23F-4624-BA40-79AE32DD6DE4}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{2A23147C-9FB6-48EB-8637-5E5D9DE38DFE}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{C5C2B0FB-D638-4696-8215-0DA4E79A5993}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{49F91F32-5976-45EC-88D0-FB66D8E1A49F}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{A87556B1-109A-4FB7-8C4A-615B31AF7A98}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{B8BD91A4-034A-4D90-B605-BAC9A14FA463}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{D2204A92-8C2E-45DB-940D-186BB7D30975}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{EE1FE25F-A669-438A-A34D-F368E833D411}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{9A6024AE-2273-4559-9406-CA6107D67E4A}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5242496"/>
        <c:axId val="135244416"/>
      </c:scatterChart>
      <c:valAx>
        <c:axId val="13524249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244416"/>
        <c:crosses val="autoZero"/>
        <c:crossBetween val="midCat"/>
      </c:valAx>
      <c:valAx>
        <c:axId val="13524441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24249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{B9360806-B5C7-4C79-9449-65A3FA502202}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8697178926505619E-2"/>
                  <c:y val="-6.2527233115468414E-2"/>
                </c:manualLayout>
              </c:layout>
              <c:tx>
                <c:strRef>
                  <c:f>公会計指標分析・財政指標組合せ分析表!$L$72</c:f>
                  <c:strCache>
                    <c:ptCount val="1"/>
                    <c:pt idx="0">
                      <c:v>H24</c:v>
                    </c:pt>
                  </c:strCache>
                </c:strRef>
              </c:tx>
              <c:dLblPos val="r"/>
              <c:extLst>
                <c:ext xmlns:c15="http://schemas.microsoft.com/office/drawing/2012/chart" uri="{CE6537A1-D6FC-4f65-9D91-7224C49458BB}">
                  <c15:dlblFieldTable>
                    <c15:dlblFTEntry>
                      <c15:txfldGUID>{D4586374-4572-44F9-BE8F-6602EA15450A}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713745597121842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dlblFieldTable>
                    <c15:dlblFTEntry>
                      <c15:txfldGUID>{04BE1D31-A73B-478A-8EC5-2294712A6B15}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{CFE44F9D-439F-4997-A256-510A55DF7B68}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{7A642687-A05F-4FFC-A2C3-7FCA4C19D586}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17.3</c:v>
                </c:pt>
                <c:pt idx="2">
                  <c:v>17.100000000000001</c:v>
                </c:pt>
                <c:pt idx="3">
                  <c:v>16.7</c:v>
                </c:pt>
                <c:pt idx="4">
                  <c:v>16.7</c:v>
                </c:pt>
              </c:numCache>
            </c:numRef>
          </c:xVal>
          <c:yVal>
            <c:numRef>
              <c:f>公会計指標分析・財政指標組合せ分析表!$K$73:$O$73</c:f>
              <c:numCache>
                <c:formatCode>#,##0.0;"▲ "#,##0.0</c:formatCode>
                <c:ptCount val="5"/>
                <c:pt idx="0">
                  <c:v>134</c:v>
                </c:pt>
                <c:pt idx="1">
                  <c:v>156.30000000000001</c:v>
                </c:pt>
                <c:pt idx="2">
                  <c:v>152.69999999999999</c:v>
                </c:pt>
                <c:pt idx="3">
                  <c:v>152.9</c:v>
                </c:pt>
                <c:pt idx="4">
                  <c:v>131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{CAD008BC-40B0-43F4-BE3A-3573FA01D9F8}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{8EC4F844-5B75-40CF-9DA5-CE040925B55E}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{E86EA437-FE81-48FC-88A2-8477EE94030B}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{6305E4D1-39D2-4C0E-983F-D27EF7690AB6}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{6A8DA5DB-74E8-4539-907C-AC65ACEAE033}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134831488"/>
        <c:axId val="134854144"/>
      </c:scatterChart>
      <c:valAx>
        <c:axId val="134831488"/>
        <c:scaling>
          <c:orientation val="minMax"/>
          <c:max val="18.3"/>
          <c:min val="10.20000000000000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54144"/>
        <c:crosses val="autoZero"/>
        <c:crossBetween val="midCat"/>
      </c:valAx>
      <c:valAx>
        <c:axId val="134854144"/>
        <c:scaling>
          <c:orientation val="minMax"/>
          <c:max val="173"/>
          <c:min val="4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8314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元利償還金等欄の</a:t>
          </a:r>
          <a:r>
            <a:rPr kumimoji="1" lang="ja-JP" altLang="en-US" sz="1400">
              <a:solidFill>
                <a:schemeClr val="dk1"/>
              </a:solidFill>
              <a:effectLst/>
              <a:latin typeface="+mn-lt"/>
              <a:ea typeface="+mn-ea"/>
              <a:cs typeface="+mn-cs"/>
            </a:rPr>
            <a:t>増額</a:t>
          </a:r>
          <a:r>
            <a:rPr kumimoji="1" lang="ja-JP" altLang="ja-JP" sz="1400">
              <a:solidFill>
                <a:schemeClr val="dk1"/>
              </a:solidFill>
              <a:effectLst/>
              <a:latin typeface="+mn-lt"/>
              <a:ea typeface="+mn-ea"/>
              <a:cs typeface="+mn-cs"/>
            </a:rPr>
            <a:t>については、</a:t>
          </a:r>
          <a:r>
            <a:rPr kumimoji="1" lang="ja-JP" altLang="en-US" sz="1400">
              <a:solidFill>
                <a:schemeClr val="dk1"/>
              </a:solidFill>
              <a:effectLst/>
              <a:latin typeface="+mn-lt"/>
              <a:ea typeface="+mn-ea"/>
              <a:cs typeface="+mn-cs"/>
            </a:rPr>
            <a:t>清水中学校建設事業に伴う元金償還が開始したことにより、緊急防災・減災事業で前年度比６，７１５万円の増となったため、前年度より増額となった。</a:t>
          </a:r>
          <a:r>
            <a:rPr kumimoji="1" lang="ja-JP" altLang="ja-JP" sz="1400">
              <a:solidFill>
                <a:schemeClr val="dk1"/>
              </a:solidFill>
              <a:effectLst/>
              <a:latin typeface="+mn-lt"/>
              <a:ea typeface="+mn-ea"/>
              <a:cs typeface="+mn-cs"/>
            </a:rPr>
            <a:t>今後も、清水</a:t>
          </a:r>
          <a:r>
            <a:rPr kumimoji="1" lang="ja-JP" altLang="en-US" sz="1400">
              <a:solidFill>
                <a:schemeClr val="dk1"/>
              </a:solidFill>
              <a:effectLst/>
              <a:latin typeface="+mn-lt"/>
              <a:ea typeface="+mn-ea"/>
              <a:cs typeface="+mn-cs"/>
            </a:rPr>
            <a:t>小学校</a:t>
          </a:r>
          <a:r>
            <a:rPr kumimoji="1" lang="ja-JP" altLang="ja-JP" sz="1400">
              <a:solidFill>
                <a:schemeClr val="dk1"/>
              </a:solidFill>
              <a:effectLst/>
              <a:latin typeface="+mn-lt"/>
              <a:ea typeface="+mn-ea"/>
              <a:cs typeface="+mn-cs"/>
            </a:rPr>
            <a:t>新築事業、庁舎耐震化事業に伴う起債の元利償還が始まることや、清水小学校改築事業が控えており、新発債抑制、交付税措置の高い起債事業の優先など、中長期を見据えた発行に努め、比率の抑制を図る。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en-US" sz="1400" baseline="0">
              <a:solidFill>
                <a:schemeClr val="dk1"/>
              </a:solidFill>
              <a:effectLst/>
              <a:latin typeface="+mn-lt"/>
              <a:ea typeface="+mn-ea"/>
              <a:cs typeface="+mn-cs"/>
            </a:rPr>
            <a:t>津波避難タワー設置工事</a:t>
          </a:r>
          <a:r>
            <a:rPr kumimoji="1" lang="ja-JP" altLang="ja-JP" sz="1400" baseline="0">
              <a:solidFill>
                <a:schemeClr val="dk1"/>
              </a:solidFill>
              <a:effectLst/>
              <a:latin typeface="+mn-lt"/>
              <a:ea typeface="+mn-ea"/>
              <a:cs typeface="+mn-cs"/>
            </a:rPr>
            <a:t>、消防デジタル無線整備事業が完了したものの、</a:t>
          </a:r>
          <a:r>
            <a:rPr kumimoji="1" lang="ja-JP" altLang="en-US" sz="1400" baseline="0">
              <a:solidFill>
                <a:schemeClr val="dk1"/>
              </a:solidFill>
              <a:effectLst/>
              <a:latin typeface="+mn-lt"/>
              <a:ea typeface="+mn-ea"/>
              <a:cs typeface="+mn-cs"/>
            </a:rPr>
            <a:t>三崎地区防災拠点施設整備工事</a:t>
          </a:r>
          <a:r>
            <a:rPr kumimoji="1" lang="ja-JP" altLang="ja-JP" sz="1400" baseline="0">
              <a:solidFill>
                <a:schemeClr val="dk1"/>
              </a:solidFill>
              <a:effectLst/>
              <a:latin typeface="+mn-lt"/>
              <a:ea typeface="+mn-ea"/>
              <a:cs typeface="+mn-cs"/>
            </a:rPr>
            <a:t>、</a:t>
          </a:r>
          <a:r>
            <a:rPr kumimoji="1" lang="ja-JP" altLang="en-US" sz="1400" baseline="0">
              <a:solidFill>
                <a:schemeClr val="dk1"/>
              </a:solidFill>
              <a:effectLst/>
              <a:latin typeface="+mn-lt"/>
              <a:ea typeface="+mn-ea"/>
              <a:cs typeface="+mn-cs"/>
            </a:rPr>
            <a:t>中央公民館建設事業</a:t>
          </a:r>
          <a:r>
            <a:rPr kumimoji="1" lang="ja-JP" altLang="ja-JP" sz="1400" baseline="0">
              <a:solidFill>
                <a:schemeClr val="dk1"/>
              </a:solidFill>
              <a:effectLst/>
              <a:latin typeface="+mn-lt"/>
              <a:ea typeface="+mn-ea"/>
              <a:cs typeface="+mn-cs"/>
            </a:rPr>
            <a:t>に伴う新発債により、平成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年度においても地方債現在高、将来負担比率の分子は依然として高止まりの状況にある。　　　　　　　　　　　　　　　　　</a:t>
          </a:r>
          <a:endParaRPr lang="ja-JP" altLang="ja-JP" sz="1400">
            <a:effectLst/>
          </a:endParaRPr>
        </a:p>
        <a:p>
          <a:r>
            <a:rPr kumimoji="1" lang="ja-JP" altLang="ja-JP" sz="1400" baseline="0">
              <a:solidFill>
                <a:schemeClr val="dk1"/>
              </a:solidFill>
              <a:effectLst/>
              <a:latin typeface="+mn-lt"/>
              <a:ea typeface="+mn-ea"/>
              <a:cs typeface="+mn-cs"/>
            </a:rPr>
            <a:t>　今後も南海地震・津波対策の大型事業として、</a:t>
          </a:r>
          <a:r>
            <a:rPr kumimoji="1" lang="ja-JP" altLang="en-US" sz="1400" baseline="0">
              <a:solidFill>
                <a:schemeClr val="dk1"/>
              </a:solidFill>
              <a:effectLst/>
              <a:latin typeface="+mn-lt"/>
              <a:ea typeface="+mn-ea"/>
              <a:cs typeface="+mn-cs"/>
            </a:rPr>
            <a:t>下川口地区防災拠点施設整備工事、学校給食施設建設事業</a:t>
          </a:r>
          <a:r>
            <a:rPr kumimoji="1" lang="ja-JP" altLang="ja-JP" sz="1400" baseline="0">
              <a:solidFill>
                <a:schemeClr val="dk1"/>
              </a:solidFill>
              <a:effectLst/>
              <a:latin typeface="+mn-lt"/>
              <a:ea typeface="+mn-ea"/>
              <a:cs typeface="+mn-cs"/>
            </a:rPr>
            <a:t>、清水小学校改築工事</a:t>
          </a:r>
          <a:r>
            <a:rPr kumimoji="1" lang="en-US" altLang="ja-JP" sz="1400" baseline="0">
              <a:solidFill>
                <a:schemeClr val="dk1"/>
              </a:solidFill>
              <a:effectLst/>
              <a:latin typeface="+mn-lt"/>
              <a:ea typeface="+mn-ea"/>
              <a:cs typeface="+mn-cs"/>
            </a:rPr>
            <a:t>(</a:t>
          </a:r>
          <a:r>
            <a:rPr kumimoji="1" lang="ja-JP" altLang="en-US" sz="1400" baseline="0">
              <a:solidFill>
                <a:schemeClr val="dk1"/>
              </a:solidFill>
              <a:effectLst/>
              <a:latin typeface="+mn-lt"/>
              <a:ea typeface="+mn-ea"/>
              <a:cs typeface="+mn-cs"/>
            </a:rPr>
            <a:t>２期分</a:t>
          </a:r>
          <a:r>
            <a:rPr kumimoji="1" lang="en-US" altLang="ja-JP"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が控えているため、起債依存型事業の見直し、新規起債発行の抑制、交付税措置の高い起債事業の優先など、中長期を見据えた発行に努め、比率の抑制を図る。</a:t>
          </a:r>
          <a:endParaRPr lang="ja-JP" altLang="ja-JP" sz="1400">
            <a:effectLst/>
          </a:endParaRPr>
        </a:p>
        <a:p>
          <a:r>
            <a:rPr kumimoji="1" lang="ja-JP" altLang="ja-JP" sz="1400" baseline="0">
              <a:solidFill>
                <a:schemeClr val="dk1"/>
              </a:solidFill>
              <a:effectLst/>
              <a:latin typeface="+mn-lt"/>
              <a:ea typeface="+mn-ea"/>
              <a:cs typeface="+mn-cs"/>
            </a:rPr>
            <a:t>　また、退職手当負担見込額については、今後も退職者に対する新規採用者数を抑制することにより、見込額の減少を図る。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mn-lt"/>
              <a:ea typeface="+mn-ea"/>
              <a:cs typeface="+mn-cs"/>
            </a:rPr>
            <a:t>市制施行時には３万人いた人口は、Ｈ２</a:t>
          </a:r>
          <a:r>
            <a:rPr kumimoji="1" lang="ja-JP" altLang="en-US" sz="1300" baseline="0">
              <a:solidFill>
                <a:sysClr val="windowText" lastClr="000000"/>
              </a:solidFill>
              <a:effectLst/>
              <a:latin typeface="+mn-lt"/>
              <a:ea typeface="+mn-ea"/>
              <a:cs typeface="+mn-cs"/>
            </a:rPr>
            <a:t>８</a:t>
          </a:r>
          <a:r>
            <a:rPr kumimoji="1" lang="ja-JP" altLang="ja-JP" sz="1300" baseline="0">
              <a:solidFill>
                <a:sysClr val="windowText" lastClr="000000"/>
              </a:solidFill>
              <a:effectLst/>
              <a:latin typeface="+mn-lt"/>
              <a:ea typeface="+mn-ea"/>
              <a:cs typeface="+mn-cs"/>
            </a:rPr>
            <a:t>．３．３１現在１４，</a:t>
          </a:r>
          <a:r>
            <a:rPr kumimoji="1" lang="ja-JP" altLang="en-US" sz="1300" baseline="0">
              <a:solidFill>
                <a:sysClr val="windowText" lastClr="000000"/>
              </a:solidFill>
              <a:effectLst/>
              <a:latin typeface="+mn-lt"/>
              <a:ea typeface="+mn-ea"/>
              <a:cs typeface="+mn-cs"/>
            </a:rPr>
            <a:t>５２</a:t>
          </a:r>
          <a:r>
            <a:rPr kumimoji="1" lang="ja-JP" altLang="ja-JP" sz="1300" baseline="0">
              <a:solidFill>
                <a:sysClr val="windowText" lastClr="000000"/>
              </a:solidFill>
              <a:effectLst/>
              <a:latin typeface="+mn-lt"/>
              <a:ea typeface="+mn-ea"/>
              <a:cs typeface="+mn-cs"/>
            </a:rPr>
            <a:t>３人、また全国平均を上回る高齢化率（平成２</a:t>
          </a:r>
          <a:r>
            <a:rPr kumimoji="1" lang="ja-JP" altLang="en-US" sz="1300" baseline="0">
              <a:solidFill>
                <a:sysClr val="windowText" lastClr="000000"/>
              </a:solidFill>
              <a:effectLst/>
              <a:latin typeface="+mn-lt"/>
              <a:ea typeface="+mn-ea"/>
              <a:cs typeface="+mn-cs"/>
            </a:rPr>
            <a:t>８</a:t>
          </a:r>
          <a:r>
            <a:rPr kumimoji="1" lang="ja-JP" altLang="ja-JP" sz="1300" baseline="0">
              <a:solidFill>
                <a:sysClr val="windowText" lastClr="000000"/>
              </a:solidFill>
              <a:effectLst/>
              <a:latin typeface="+mn-lt"/>
              <a:ea typeface="+mn-ea"/>
              <a:cs typeface="+mn-cs"/>
            </a:rPr>
            <a:t>年度</a:t>
          </a:r>
          <a:r>
            <a:rPr kumimoji="1" lang="ja-JP" altLang="en-US" sz="1300" baseline="0">
              <a:solidFill>
                <a:sysClr val="windowText" lastClr="000000"/>
              </a:solidFill>
              <a:effectLst/>
              <a:latin typeface="+mn-lt"/>
              <a:ea typeface="+mn-ea"/>
              <a:cs typeface="+mn-cs"/>
            </a:rPr>
            <a:t>３月</a:t>
          </a:r>
          <a:r>
            <a:rPr kumimoji="1" lang="ja-JP" altLang="ja-JP" sz="1300" baseline="0">
              <a:solidFill>
                <a:sysClr val="windowText" lastClr="000000"/>
              </a:solidFill>
              <a:effectLst/>
              <a:latin typeface="+mn-lt"/>
              <a:ea typeface="+mn-ea"/>
              <a:cs typeface="+mn-cs"/>
            </a:rPr>
            <a:t>末４</a:t>
          </a:r>
          <a:r>
            <a:rPr kumimoji="1" lang="ja-JP" altLang="en-US" sz="1300" baseline="0">
              <a:solidFill>
                <a:sysClr val="windowText" lastClr="000000"/>
              </a:solidFill>
              <a:effectLst/>
              <a:latin typeface="+mn-lt"/>
              <a:ea typeface="+mn-ea"/>
              <a:cs typeface="+mn-cs"/>
            </a:rPr>
            <a:t>４</a:t>
          </a:r>
          <a:r>
            <a:rPr kumimoji="1" lang="ja-JP" altLang="ja-JP" sz="1300" baseline="0">
              <a:solidFill>
                <a:sysClr val="windowText" lastClr="000000"/>
              </a:solidFill>
              <a:effectLst/>
              <a:latin typeface="+mn-lt"/>
              <a:ea typeface="+mn-ea"/>
              <a:cs typeface="+mn-cs"/>
            </a:rPr>
            <a:t>．</a:t>
          </a:r>
          <a:r>
            <a:rPr kumimoji="1" lang="ja-JP" altLang="en-US" sz="1300" baseline="0">
              <a:solidFill>
                <a:sysClr val="windowText" lastClr="000000"/>
              </a:solidFill>
              <a:effectLst/>
              <a:latin typeface="+mn-lt"/>
              <a:ea typeface="+mn-ea"/>
              <a:cs typeface="+mn-cs"/>
            </a:rPr>
            <a:t>７</a:t>
          </a:r>
          <a:r>
            <a:rPr kumimoji="1" lang="ja-JP" altLang="ja-JP" sz="1300" baseline="0">
              <a:solidFill>
                <a:sysClr val="windowText" lastClr="000000"/>
              </a:solidFill>
              <a:effectLst/>
              <a:latin typeface="+mn-lt"/>
              <a:ea typeface="+mn-ea"/>
              <a:cs typeface="+mn-cs"/>
            </a:rPr>
            <a:t>％）と過疎・少子高齢化に歯止めがかからず、基幹産業である観光業・農林水産業の低迷、一次産業の後継者不足に加え、雇用場所の確保も困難な状況であり、税収が乏しいゆえに類似団体平均を大きく下回る値となっている。</a:t>
          </a:r>
          <a:endParaRPr lang="ja-JP" altLang="ja-JP" sz="1300">
            <a:solidFill>
              <a:sysClr val="windowText" lastClr="000000"/>
            </a:solidFill>
            <a:effectLst/>
          </a:endParaRPr>
        </a:p>
        <a:p>
          <a:r>
            <a:rPr kumimoji="1" lang="ja-JP" altLang="ja-JP" sz="1300" baseline="0">
              <a:solidFill>
                <a:sysClr val="windowText" lastClr="000000"/>
              </a:solidFill>
              <a:effectLst/>
              <a:latin typeface="+mn-lt"/>
              <a:ea typeface="+mn-ea"/>
              <a:cs typeface="+mn-cs"/>
            </a:rPr>
            <a:t>　今後も引き続き、税及び税外収入を含めた債権徴収の強化</a:t>
          </a:r>
          <a:r>
            <a:rPr kumimoji="1" lang="ja-JP" altLang="en-US" sz="1300" baseline="0">
              <a:solidFill>
                <a:sysClr val="windowText" lastClr="000000"/>
              </a:solidFill>
              <a:effectLst/>
              <a:latin typeface="+mn-lt"/>
              <a:ea typeface="+mn-ea"/>
              <a:cs typeface="+mn-cs"/>
            </a:rPr>
            <a:t>や</a:t>
          </a:r>
          <a:r>
            <a:rPr kumimoji="1" lang="ja-JP" altLang="ja-JP" sz="1300" baseline="0">
              <a:solidFill>
                <a:sysClr val="windowText" lastClr="000000"/>
              </a:solidFill>
              <a:effectLst/>
              <a:latin typeface="+mn-lt"/>
              <a:ea typeface="+mn-ea"/>
              <a:cs typeface="+mn-cs"/>
            </a:rPr>
            <a:t>、国、県の雇用対策を積極的に取り入れ</a:t>
          </a:r>
          <a:r>
            <a:rPr kumimoji="1" lang="ja-JP" altLang="en-US" sz="1300" baseline="0">
              <a:solidFill>
                <a:sysClr val="windowText" lastClr="000000"/>
              </a:solidFill>
              <a:effectLst/>
              <a:latin typeface="+mn-lt"/>
              <a:ea typeface="+mn-ea"/>
              <a:cs typeface="+mn-cs"/>
            </a:rPr>
            <a:t>た</a:t>
          </a:r>
          <a:r>
            <a:rPr kumimoji="1" lang="ja-JP" altLang="ja-JP" sz="1300" baseline="0">
              <a:solidFill>
                <a:sysClr val="windowText" lastClr="000000"/>
              </a:solidFill>
              <a:effectLst/>
              <a:latin typeface="+mn-lt"/>
              <a:ea typeface="+mn-ea"/>
              <a:cs typeface="+mn-cs"/>
            </a:rPr>
            <a:t>地域産業の活性化に努め、財政基盤の強化を図る。</a:t>
          </a:r>
          <a:endParaRPr lang="ja-JP" altLang="ja-JP" sz="1300">
            <a:solidFill>
              <a:sysClr val="windowText" lastClr="000000"/>
            </a:solidFill>
            <a:effectLst/>
          </a:endParaRPr>
        </a:p>
        <a:p>
          <a:endParaRPr kumimoji="1" lang="ja-JP" altLang="en-US" sz="130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45</xdr:row>
      <xdr:rowOff>13758</xdr:rowOff>
    </xdr:to>
    <xdr:cxnSp macro="">
      <xdr:nvCxnSpPr>
        <xdr:cNvPr id="68" name="直線コネクタ 67"/>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人件費、公債費の比率が依然として高く、類似団体平均を</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ポイント上回っている。昨年比では物件費が</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ポイント悪化したものの、</a:t>
          </a:r>
          <a:r>
            <a:rPr kumimoji="1" lang="ja-JP" altLang="ja-JP" sz="1300">
              <a:solidFill>
                <a:schemeClr val="dk1"/>
              </a:solidFill>
              <a:effectLst/>
              <a:latin typeface="+mn-lt"/>
              <a:ea typeface="+mn-ea"/>
              <a:cs typeface="+mn-cs"/>
            </a:rPr>
            <a:t>扶助費が０．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a:t>
          </a:r>
          <a:r>
            <a:rPr kumimoji="1" lang="ja-JP" altLang="ja-JP" sz="1300">
              <a:solidFill>
                <a:sysClr val="windowText" lastClr="000000"/>
              </a:solidFill>
              <a:effectLst/>
              <a:latin typeface="+mn-lt"/>
              <a:ea typeface="+mn-ea"/>
              <a:cs typeface="+mn-cs"/>
            </a:rPr>
            <a:t>人件費で０．</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ポイント、補助費等で０．</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ポイント、公債費で０．</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ポイント改善され、経常収支比率は０．</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ポイント改善された状況である。</a:t>
          </a:r>
          <a:endParaRPr lang="ja-JP" altLang="ja-JP" sz="1300">
            <a:solidFill>
              <a:sysClr val="windowText" lastClr="000000"/>
            </a:solidFill>
            <a:effectLst/>
          </a:endParaRPr>
        </a:p>
        <a:p>
          <a:r>
            <a:rPr kumimoji="1" lang="ja-JP" altLang="ja-JP" sz="1300">
              <a:solidFill>
                <a:schemeClr val="dk1"/>
              </a:solidFill>
              <a:effectLst/>
              <a:latin typeface="+mn-lt"/>
              <a:ea typeface="+mn-ea"/>
              <a:cs typeface="+mn-cs"/>
            </a:rPr>
            <a:t>　今後も住民・行政サービスを確保しつつ、施設統廃合・民営化を含めた事務事業の見直し等、行財政改革を推進し経常経費の削減を図る。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30904</xdr:rowOff>
    </xdr:from>
    <xdr:to>
      <xdr:col>7</xdr:col>
      <xdr:colOff>152400</xdr:colOff>
      <xdr:row>61</xdr:row>
      <xdr:rowOff>55033</xdr:rowOff>
    </xdr:to>
    <xdr:cxnSp macro="">
      <xdr:nvCxnSpPr>
        <xdr:cNvPr id="131" name="直線コネクタ 130"/>
        <xdr:cNvCxnSpPr/>
      </xdr:nvCxnSpPr>
      <xdr:spPr>
        <a:xfrm flipV="1">
          <a:off x="4114800" y="104893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55033</xdr:rowOff>
    </xdr:from>
    <xdr:to>
      <xdr:col>6</xdr:col>
      <xdr:colOff>0</xdr:colOff>
      <xdr:row>61</xdr:row>
      <xdr:rowOff>87206</xdr:rowOff>
    </xdr:to>
    <xdr:cxnSp macro="">
      <xdr:nvCxnSpPr>
        <xdr:cNvPr id="134" name="直線コネクタ 133"/>
        <xdr:cNvCxnSpPr/>
      </xdr:nvCxnSpPr>
      <xdr:spPr>
        <a:xfrm flipV="1">
          <a:off x="3225800" y="105134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87206</xdr:rowOff>
    </xdr:from>
    <xdr:to>
      <xdr:col>4</xdr:col>
      <xdr:colOff>482600</xdr:colOff>
      <xdr:row>61</xdr:row>
      <xdr:rowOff>87206</xdr:rowOff>
    </xdr:to>
    <xdr:cxnSp macro="">
      <xdr:nvCxnSpPr>
        <xdr:cNvPr id="137" name="直線コネクタ 136"/>
        <xdr:cNvCxnSpPr/>
      </xdr:nvCxnSpPr>
      <xdr:spPr>
        <a:xfrm>
          <a:off x="2336800" y="1054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10795</xdr:rowOff>
    </xdr:from>
    <xdr:to>
      <xdr:col>3</xdr:col>
      <xdr:colOff>279400</xdr:colOff>
      <xdr:row>61</xdr:row>
      <xdr:rowOff>87206</xdr:rowOff>
    </xdr:to>
    <xdr:cxnSp macro="">
      <xdr:nvCxnSpPr>
        <xdr:cNvPr id="140" name="直線コネクタ 139"/>
        <xdr:cNvCxnSpPr/>
      </xdr:nvCxnSpPr>
      <xdr:spPr>
        <a:xfrm>
          <a:off x="1447800" y="1046924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151554</xdr:rowOff>
    </xdr:from>
    <xdr:to>
      <xdr:col>7</xdr:col>
      <xdr:colOff>203200</xdr:colOff>
      <xdr:row>61</xdr:row>
      <xdr:rowOff>81704</xdr:rowOff>
    </xdr:to>
    <xdr:sp macro="" textlink="">
      <xdr:nvSpPr>
        <xdr:cNvPr id="150" name="円/楕円 149"/>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123631</xdr:rowOff>
    </xdr:from>
    <xdr:ext cx="762000" cy="259045"/>
    <xdr:sp macro="" textlink="">
      <xdr:nvSpPr>
        <xdr:cNvPr id="151" name="財政構造の弾力性該当値テキスト"/>
        <xdr:cNvSpPr txBox="1"/>
      </xdr:nvSpPr>
      <xdr:spPr>
        <a:xfrm>
          <a:off x="5041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4233</xdr:rowOff>
    </xdr:from>
    <xdr:to>
      <xdr:col>6</xdr:col>
      <xdr:colOff>50800</xdr:colOff>
      <xdr:row>61</xdr:row>
      <xdr:rowOff>105833</xdr:rowOff>
    </xdr:to>
    <xdr:sp macro="" textlink="">
      <xdr:nvSpPr>
        <xdr:cNvPr id="152" name="円/楕円 151"/>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90610</xdr:rowOff>
    </xdr:from>
    <xdr:ext cx="736600" cy="259045"/>
    <xdr:sp macro="" textlink="">
      <xdr:nvSpPr>
        <xdr:cNvPr id="153" name="テキスト ボックス 152"/>
        <xdr:cNvSpPr txBox="1"/>
      </xdr:nvSpPr>
      <xdr:spPr>
        <a:xfrm>
          <a:off x="3733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4" name="円/楕円 153"/>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122783</xdr:rowOff>
    </xdr:from>
    <xdr:ext cx="762000" cy="259045"/>
    <xdr:sp macro="" textlink="">
      <xdr:nvSpPr>
        <xdr:cNvPr id="155" name="テキスト ボックス 154"/>
        <xdr:cNvSpPr txBox="1"/>
      </xdr:nvSpPr>
      <xdr:spPr>
        <a:xfrm>
          <a:off x="2844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36406</xdr:rowOff>
    </xdr:from>
    <xdr:to>
      <xdr:col>3</xdr:col>
      <xdr:colOff>330200</xdr:colOff>
      <xdr:row>61</xdr:row>
      <xdr:rowOff>138006</xdr:rowOff>
    </xdr:to>
    <xdr:sp macro="" textlink="">
      <xdr:nvSpPr>
        <xdr:cNvPr id="156" name="円/楕円 155"/>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122783</xdr:rowOff>
    </xdr:from>
    <xdr:ext cx="762000" cy="259045"/>
    <xdr:sp macro="" textlink="">
      <xdr:nvSpPr>
        <xdr:cNvPr id="157" name="テキスト ボックス 156"/>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58" name="円/楕円 157"/>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59" name="テキスト ボックス 158"/>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[205,407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類似団体を大きく上回っている要因は、地域が縦横に長く行政区が広範囲に点在しており、保育所</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園、小学校８校及び中学校１校を設置し運営費が多額であるため。行政改革により統廃合を図ってきたが、統合後のスクールバス等に係る経費が財政を圧迫していることや消防署及びし尿処理施設、火葬場などが複数市町村による広域設置ではなく単独であることも要因として挙げられる。</a:t>
          </a:r>
          <a:endParaRPr lang="ja-JP" altLang="ja-JP" sz="1300">
            <a:effectLst/>
          </a:endParaRPr>
        </a:p>
        <a:p>
          <a:r>
            <a:rPr kumimoji="1" lang="ja-JP" altLang="ja-JP" sz="1300">
              <a:solidFill>
                <a:schemeClr val="dk1"/>
              </a:solidFill>
              <a:effectLst/>
              <a:latin typeface="+mn-lt"/>
              <a:ea typeface="+mn-ea"/>
              <a:cs typeface="+mn-cs"/>
            </a:rPr>
            <a:t>　今後も住民・行政サービスを確保しつつ、施設統廃合・民営化を含めた事務事業の見直し、効率化に努める。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24512</xdr:rowOff>
    </xdr:from>
    <xdr:to>
      <xdr:col>7</xdr:col>
      <xdr:colOff>152400</xdr:colOff>
      <xdr:row>85</xdr:row>
      <xdr:rowOff>75240</xdr:rowOff>
    </xdr:to>
    <xdr:cxnSp macro="">
      <xdr:nvCxnSpPr>
        <xdr:cNvPr id="194" name="直線コネクタ 193"/>
        <xdr:cNvCxnSpPr/>
      </xdr:nvCxnSpPr>
      <xdr:spPr>
        <a:xfrm>
          <a:off x="4114800" y="14597762"/>
          <a:ext cx="8382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100719</xdr:rowOff>
    </xdr:from>
    <xdr:to>
      <xdr:col>6</xdr:col>
      <xdr:colOff>0</xdr:colOff>
      <xdr:row>85</xdr:row>
      <xdr:rowOff>24512</xdr:rowOff>
    </xdr:to>
    <xdr:cxnSp macro="">
      <xdr:nvCxnSpPr>
        <xdr:cNvPr id="197" name="直線コネクタ 196"/>
        <xdr:cNvCxnSpPr/>
      </xdr:nvCxnSpPr>
      <xdr:spPr>
        <a:xfrm>
          <a:off x="3225800" y="14502519"/>
          <a:ext cx="8890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76397</xdr:rowOff>
    </xdr:from>
    <xdr:to>
      <xdr:col>4</xdr:col>
      <xdr:colOff>482600</xdr:colOff>
      <xdr:row>84</xdr:row>
      <xdr:rowOff>100719</xdr:rowOff>
    </xdr:to>
    <xdr:cxnSp macro="">
      <xdr:nvCxnSpPr>
        <xdr:cNvPr id="200" name="直線コネクタ 199"/>
        <xdr:cNvCxnSpPr/>
      </xdr:nvCxnSpPr>
      <xdr:spPr>
        <a:xfrm>
          <a:off x="2336800" y="14478197"/>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76397</xdr:rowOff>
    </xdr:from>
    <xdr:to>
      <xdr:col>3</xdr:col>
      <xdr:colOff>279400</xdr:colOff>
      <xdr:row>84</xdr:row>
      <xdr:rowOff>159975</xdr:rowOff>
    </xdr:to>
    <xdr:cxnSp macro="">
      <xdr:nvCxnSpPr>
        <xdr:cNvPr id="203" name="直線コネクタ 202"/>
        <xdr:cNvCxnSpPr/>
      </xdr:nvCxnSpPr>
      <xdr:spPr>
        <a:xfrm flipV="1">
          <a:off x="1447800" y="14478197"/>
          <a:ext cx="889000" cy="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24440</xdr:rowOff>
    </xdr:from>
    <xdr:to>
      <xdr:col>7</xdr:col>
      <xdr:colOff>203200</xdr:colOff>
      <xdr:row>85</xdr:row>
      <xdr:rowOff>126040</xdr:rowOff>
    </xdr:to>
    <xdr:sp macro="" textlink="">
      <xdr:nvSpPr>
        <xdr:cNvPr id="213" name="円/楕円 212"/>
        <xdr:cNvSpPr/>
      </xdr:nvSpPr>
      <xdr:spPr>
        <a:xfrm>
          <a:off x="4902200" y="145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167967</xdr:rowOff>
    </xdr:from>
    <xdr:ext cx="762000" cy="259045"/>
    <xdr:sp macro="" textlink="">
      <xdr:nvSpPr>
        <xdr:cNvPr id="214" name="人件費・物件費等の状況該当値テキスト"/>
        <xdr:cNvSpPr txBox="1"/>
      </xdr:nvSpPr>
      <xdr:spPr>
        <a:xfrm>
          <a:off x="5041900" y="1456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205,407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145162</xdr:rowOff>
    </xdr:from>
    <xdr:to>
      <xdr:col>6</xdr:col>
      <xdr:colOff>50800</xdr:colOff>
      <xdr:row>85</xdr:row>
      <xdr:rowOff>75312</xdr:rowOff>
    </xdr:to>
    <xdr:sp macro="" textlink="">
      <xdr:nvSpPr>
        <xdr:cNvPr id="215" name="円/楕円 214"/>
        <xdr:cNvSpPr/>
      </xdr:nvSpPr>
      <xdr:spPr>
        <a:xfrm>
          <a:off x="4064000" y="14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60089</xdr:rowOff>
    </xdr:from>
    <xdr:ext cx="736600" cy="259045"/>
    <xdr:sp macro="" textlink="">
      <xdr:nvSpPr>
        <xdr:cNvPr id="216" name="テキスト ボックス 215"/>
        <xdr:cNvSpPr txBox="1"/>
      </xdr:nvSpPr>
      <xdr:spPr>
        <a:xfrm>
          <a:off x="3733800" y="1463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199,100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49919</xdr:rowOff>
    </xdr:from>
    <xdr:to>
      <xdr:col>4</xdr:col>
      <xdr:colOff>533400</xdr:colOff>
      <xdr:row>84</xdr:row>
      <xdr:rowOff>151519</xdr:rowOff>
    </xdr:to>
    <xdr:sp macro="" textlink="">
      <xdr:nvSpPr>
        <xdr:cNvPr id="217" name="円/楕円 216"/>
        <xdr:cNvSpPr/>
      </xdr:nvSpPr>
      <xdr:spPr>
        <a:xfrm>
          <a:off x="3175000" y="1445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136296</xdr:rowOff>
    </xdr:from>
    <xdr:ext cx="762000" cy="259045"/>
    <xdr:sp macro="" textlink="">
      <xdr:nvSpPr>
        <xdr:cNvPr id="218" name="テキスト ボックス 217"/>
        <xdr:cNvSpPr txBox="1"/>
      </xdr:nvSpPr>
      <xdr:spPr>
        <a:xfrm>
          <a:off x="2844800" y="1453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187,259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25597</xdr:rowOff>
    </xdr:from>
    <xdr:to>
      <xdr:col>3</xdr:col>
      <xdr:colOff>330200</xdr:colOff>
      <xdr:row>84</xdr:row>
      <xdr:rowOff>127197</xdr:rowOff>
    </xdr:to>
    <xdr:sp macro="" textlink="">
      <xdr:nvSpPr>
        <xdr:cNvPr id="219" name="円/楕円 218"/>
        <xdr:cNvSpPr/>
      </xdr:nvSpPr>
      <xdr:spPr>
        <a:xfrm>
          <a:off x="2286000" y="1442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111974</xdr:rowOff>
    </xdr:from>
    <xdr:ext cx="762000" cy="259045"/>
    <xdr:sp macro="" textlink="">
      <xdr:nvSpPr>
        <xdr:cNvPr id="220" name="テキスト ボックス 219"/>
        <xdr:cNvSpPr txBox="1"/>
      </xdr:nvSpPr>
      <xdr:spPr>
        <a:xfrm>
          <a:off x="1955800" y="1451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184,235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109175</xdr:rowOff>
    </xdr:from>
    <xdr:to>
      <xdr:col>2</xdr:col>
      <xdr:colOff>127000</xdr:colOff>
      <xdr:row>85</xdr:row>
      <xdr:rowOff>39325</xdr:rowOff>
    </xdr:to>
    <xdr:sp macro="" textlink="">
      <xdr:nvSpPr>
        <xdr:cNvPr id="221" name="円/楕円 220"/>
        <xdr:cNvSpPr/>
      </xdr:nvSpPr>
      <xdr:spPr>
        <a:xfrm>
          <a:off x="1397000" y="145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24102</xdr:rowOff>
    </xdr:from>
    <xdr:ext cx="762000" cy="259045"/>
    <xdr:sp macro="" textlink="">
      <xdr:nvSpPr>
        <xdr:cNvPr id="222" name="テキスト ボックス 221"/>
        <xdr:cNvSpPr txBox="1"/>
      </xdr:nvSpPr>
      <xdr:spPr>
        <a:xfrm>
          <a:off x="1066800" y="1459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２４年度までは独自給与カットは実施していないが、人勧に沿った給与改定、また休日勤務手当の適正化、特殊勤務手当の廃止など手当の見直しに加え、平成２５年８月からの給与カットの実施により、類似団体平均と同水準で推移し昨年度に続き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年度も１００を下回った。</a:t>
          </a:r>
          <a:endParaRPr lang="ja-JP" altLang="ja-JP" sz="1300">
            <a:effectLst/>
          </a:endParaRPr>
        </a:p>
        <a:p>
          <a:r>
            <a:rPr kumimoji="1" lang="ja-JP" altLang="ja-JP" sz="1300">
              <a:solidFill>
                <a:schemeClr val="dk1"/>
              </a:solidFill>
              <a:effectLst/>
              <a:latin typeface="+mn-lt"/>
              <a:ea typeface="+mn-ea"/>
              <a:cs typeface="+mn-cs"/>
            </a:rPr>
            <a:t>　今後については、他団体の動向を含め、</a:t>
          </a:r>
          <a:r>
            <a:rPr kumimoji="1" lang="ja-JP" altLang="en-US" sz="1300">
              <a:solidFill>
                <a:schemeClr val="dk1"/>
              </a:solidFill>
              <a:effectLst/>
              <a:latin typeface="+mn-lt"/>
              <a:ea typeface="+mn-ea"/>
              <a:cs typeface="+mn-cs"/>
            </a:rPr>
            <a:t>市職員駐車場の有料化や</a:t>
          </a:r>
          <a:r>
            <a:rPr kumimoji="1" lang="ja-JP" altLang="ja-JP" sz="1300">
              <a:solidFill>
                <a:schemeClr val="dk1"/>
              </a:solidFill>
              <a:effectLst/>
              <a:latin typeface="+mn-lt"/>
              <a:ea typeface="+mn-ea"/>
              <a:cs typeface="+mn-cs"/>
            </a:rPr>
            <a:t>県内の日帰り旅費日当の廃止</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宿泊日当の実費精算</a:t>
          </a:r>
          <a:r>
            <a:rPr kumimoji="1" lang="ja-JP" altLang="en-US" sz="1300">
              <a:solidFill>
                <a:schemeClr val="dk1"/>
              </a:solidFill>
              <a:effectLst/>
              <a:latin typeface="+mn-lt"/>
              <a:ea typeface="+mn-ea"/>
              <a:cs typeface="+mn-cs"/>
            </a:rPr>
            <a:t>化</a:t>
          </a:r>
          <a:r>
            <a:rPr kumimoji="1" lang="ja-JP" altLang="ja-JP" sz="1300">
              <a:solidFill>
                <a:schemeClr val="dk1"/>
              </a:solidFill>
              <a:effectLst/>
              <a:latin typeface="+mn-lt"/>
              <a:ea typeface="+mn-ea"/>
              <a:cs typeface="+mn-cs"/>
            </a:rPr>
            <a:t>、給与カットの検討を行い、その他各種手当の総点検を行うなど、より一層給与の適正化に努める。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89663</xdr:rowOff>
    </xdr:from>
    <xdr:to>
      <xdr:col>24</xdr:col>
      <xdr:colOff>558800</xdr:colOff>
      <xdr:row>85</xdr:row>
      <xdr:rowOff>108965</xdr:rowOff>
    </xdr:to>
    <xdr:cxnSp macro="">
      <xdr:nvCxnSpPr>
        <xdr:cNvPr id="254" name="直線コネクタ 253"/>
        <xdr:cNvCxnSpPr/>
      </xdr:nvCxnSpPr>
      <xdr:spPr>
        <a:xfrm>
          <a:off x="16179800" y="1466291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118618</xdr:rowOff>
    </xdr:to>
    <xdr:cxnSp macro="">
      <xdr:nvCxnSpPr>
        <xdr:cNvPr id="257" name="直線コネクタ 256"/>
        <xdr:cNvCxnSpPr/>
      </xdr:nvCxnSpPr>
      <xdr:spPr>
        <a:xfrm flipV="1">
          <a:off x="15290800" y="146629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88</xdr:row>
      <xdr:rowOff>24130</xdr:rowOff>
    </xdr:to>
    <xdr:cxnSp macro="">
      <xdr:nvCxnSpPr>
        <xdr:cNvPr id="260" name="直線コネクタ 259"/>
        <xdr:cNvCxnSpPr/>
      </xdr:nvCxnSpPr>
      <xdr:spPr>
        <a:xfrm flipV="1">
          <a:off x="14401800" y="14691868"/>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24130</xdr:rowOff>
    </xdr:to>
    <xdr:cxnSp macro="">
      <xdr:nvCxnSpPr>
        <xdr:cNvPr id="263" name="直線コネクタ 262"/>
        <xdr:cNvCxnSpPr/>
      </xdr:nvCxnSpPr>
      <xdr:spPr>
        <a:xfrm>
          <a:off x="13512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3" name="円/楕円 272"/>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74692</xdr:rowOff>
    </xdr:from>
    <xdr:ext cx="762000" cy="259045"/>
    <xdr:sp macro="" textlink="">
      <xdr:nvSpPr>
        <xdr:cNvPr id="274" name="給与水準   （国との比較）該当値テキスト"/>
        <xdr:cNvSpPr txBox="1"/>
      </xdr:nvSpPr>
      <xdr:spPr>
        <a:xfrm>
          <a:off x="171069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75" name="円/楕円 274"/>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150640</xdr:rowOff>
    </xdr:from>
    <xdr:ext cx="736600" cy="259045"/>
    <xdr:sp macro="" textlink="">
      <xdr:nvSpPr>
        <xdr:cNvPr id="276" name="テキスト ボックス 275"/>
        <xdr:cNvSpPr txBox="1"/>
      </xdr:nvSpPr>
      <xdr:spPr>
        <a:xfrm>
          <a:off x="15798800" y="1438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9" name="円/楕円 278"/>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80" name="テキスト ボックス 279"/>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類似団体平均を大きく上回っている要因として、市内に私立幼稚園が１園あるものの公立保育園</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園を市営で運営していること、また消防署も複数の市町村による広域設置ではなく、単独で運営していること、過疎化の著しい進行などが挙げられる。集中改革プランにより定員管理の適正化に向け、職員削減を実施してきたが、今後も住民・行政サービスを確保しつつ、施設統廃合・民営化を含めた事務事業の見直し、効率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146322</xdr:rowOff>
    </xdr:from>
    <xdr:to>
      <xdr:col>24</xdr:col>
      <xdr:colOff>558800</xdr:colOff>
      <xdr:row>67</xdr:row>
      <xdr:rowOff>36921</xdr:rowOff>
    </xdr:to>
    <xdr:cxnSp macro="">
      <xdr:nvCxnSpPr>
        <xdr:cNvPr id="319" name="直線コネクタ 318"/>
        <xdr:cNvCxnSpPr/>
      </xdr:nvCxnSpPr>
      <xdr:spPr>
        <a:xfrm>
          <a:off x="16179800" y="1146202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125640</xdr:rowOff>
    </xdr:from>
    <xdr:to>
      <xdr:col>23</xdr:col>
      <xdr:colOff>406400</xdr:colOff>
      <xdr:row>66</xdr:row>
      <xdr:rowOff>146322</xdr:rowOff>
    </xdr:to>
    <xdr:cxnSp macro="">
      <xdr:nvCxnSpPr>
        <xdr:cNvPr id="322" name="直線コネクタ 321"/>
        <xdr:cNvCxnSpPr/>
      </xdr:nvCxnSpPr>
      <xdr:spPr>
        <a:xfrm>
          <a:off x="15290800" y="1144134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125640</xdr:rowOff>
    </xdr:from>
    <xdr:to>
      <xdr:col>22</xdr:col>
      <xdr:colOff>203200</xdr:colOff>
      <xdr:row>66</xdr:row>
      <xdr:rowOff>135981</xdr:rowOff>
    </xdr:to>
    <xdr:cxnSp macro="">
      <xdr:nvCxnSpPr>
        <xdr:cNvPr id="325" name="直線コネクタ 324"/>
        <xdr:cNvCxnSpPr/>
      </xdr:nvCxnSpPr>
      <xdr:spPr>
        <a:xfrm flipV="1">
          <a:off x="14401800" y="114413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127363</xdr:rowOff>
    </xdr:from>
    <xdr:to>
      <xdr:col>21</xdr:col>
      <xdr:colOff>0</xdr:colOff>
      <xdr:row>66</xdr:row>
      <xdr:rowOff>135981</xdr:rowOff>
    </xdr:to>
    <xdr:cxnSp macro="">
      <xdr:nvCxnSpPr>
        <xdr:cNvPr id="328" name="直線コネクタ 327"/>
        <xdr:cNvCxnSpPr/>
      </xdr:nvCxnSpPr>
      <xdr:spPr>
        <a:xfrm>
          <a:off x="13512800" y="1144306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157571</xdr:rowOff>
    </xdr:from>
    <xdr:to>
      <xdr:col>24</xdr:col>
      <xdr:colOff>609600</xdr:colOff>
      <xdr:row>67</xdr:row>
      <xdr:rowOff>87721</xdr:rowOff>
    </xdr:to>
    <xdr:sp macro="" textlink="">
      <xdr:nvSpPr>
        <xdr:cNvPr id="338" name="円/楕円 337"/>
        <xdr:cNvSpPr/>
      </xdr:nvSpPr>
      <xdr:spPr>
        <a:xfrm>
          <a:off x="16967200" y="114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53448</xdr:rowOff>
    </xdr:from>
    <xdr:ext cx="762000" cy="259045"/>
    <xdr:sp macro="" textlink="">
      <xdr:nvSpPr>
        <xdr:cNvPr id="339" name="定員管理の状況該当値テキスト"/>
        <xdr:cNvSpPr txBox="1"/>
      </xdr:nvSpPr>
      <xdr:spPr>
        <a:xfrm>
          <a:off x="17106900" y="113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95522</xdr:rowOff>
    </xdr:from>
    <xdr:to>
      <xdr:col>23</xdr:col>
      <xdr:colOff>457200</xdr:colOff>
      <xdr:row>67</xdr:row>
      <xdr:rowOff>25672</xdr:rowOff>
    </xdr:to>
    <xdr:sp macro="" textlink="">
      <xdr:nvSpPr>
        <xdr:cNvPr id="340" name="円/楕円 339"/>
        <xdr:cNvSpPr/>
      </xdr:nvSpPr>
      <xdr:spPr>
        <a:xfrm>
          <a:off x="16129000" y="114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10449</xdr:rowOff>
    </xdr:from>
    <xdr:ext cx="736600" cy="259045"/>
    <xdr:sp macro="" textlink="">
      <xdr:nvSpPr>
        <xdr:cNvPr id="341" name="テキスト ボックス 340"/>
        <xdr:cNvSpPr txBox="1"/>
      </xdr:nvSpPr>
      <xdr:spPr>
        <a:xfrm>
          <a:off x="15798800" y="1149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74840</xdr:rowOff>
    </xdr:from>
    <xdr:to>
      <xdr:col>22</xdr:col>
      <xdr:colOff>254000</xdr:colOff>
      <xdr:row>67</xdr:row>
      <xdr:rowOff>4990</xdr:rowOff>
    </xdr:to>
    <xdr:sp macro="" textlink="">
      <xdr:nvSpPr>
        <xdr:cNvPr id="342" name="円/楕円 341"/>
        <xdr:cNvSpPr/>
      </xdr:nvSpPr>
      <xdr:spPr>
        <a:xfrm>
          <a:off x="152400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161217</xdr:rowOff>
    </xdr:from>
    <xdr:ext cx="762000" cy="259045"/>
    <xdr:sp macro="" textlink="">
      <xdr:nvSpPr>
        <xdr:cNvPr id="343" name="テキスト ボックス 342"/>
        <xdr:cNvSpPr txBox="1"/>
      </xdr:nvSpPr>
      <xdr:spPr>
        <a:xfrm>
          <a:off x="14909800" y="114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85181</xdr:rowOff>
    </xdr:from>
    <xdr:to>
      <xdr:col>21</xdr:col>
      <xdr:colOff>50800</xdr:colOff>
      <xdr:row>67</xdr:row>
      <xdr:rowOff>15331</xdr:rowOff>
    </xdr:to>
    <xdr:sp macro="" textlink="">
      <xdr:nvSpPr>
        <xdr:cNvPr id="344" name="円/楕円 343"/>
        <xdr:cNvSpPr/>
      </xdr:nvSpPr>
      <xdr:spPr>
        <a:xfrm>
          <a:off x="14351000" y="11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108</xdr:rowOff>
    </xdr:from>
    <xdr:ext cx="762000" cy="259045"/>
    <xdr:sp macro="" textlink="">
      <xdr:nvSpPr>
        <xdr:cNvPr id="345" name="テキスト ボックス 344"/>
        <xdr:cNvSpPr txBox="1"/>
      </xdr:nvSpPr>
      <xdr:spPr>
        <a:xfrm>
          <a:off x="14020800" y="11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76563</xdr:rowOff>
    </xdr:from>
    <xdr:to>
      <xdr:col>19</xdr:col>
      <xdr:colOff>533400</xdr:colOff>
      <xdr:row>67</xdr:row>
      <xdr:rowOff>6713</xdr:rowOff>
    </xdr:to>
    <xdr:sp macro="" textlink="">
      <xdr:nvSpPr>
        <xdr:cNvPr id="346" name="円/楕円 345"/>
        <xdr:cNvSpPr/>
      </xdr:nvSpPr>
      <xdr:spPr>
        <a:xfrm>
          <a:off x="13462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162940</xdr:rowOff>
    </xdr:from>
    <xdr:ext cx="762000" cy="259045"/>
    <xdr:sp macro="" textlink="">
      <xdr:nvSpPr>
        <xdr:cNvPr id="347" name="テキスト ボックス 346"/>
        <xdr:cNvSpPr txBox="1"/>
      </xdr:nvSpPr>
      <xdr:spPr>
        <a:xfrm>
          <a:off x="13131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年度単年度実質公債費比率が１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と対２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年度比で</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ポイント減少したため、３年平均で割り出す実質公債費比率は</a:t>
          </a:r>
          <a:r>
            <a:rPr kumimoji="1" lang="ja-JP" altLang="en-US" sz="1300">
              <a:solidFill>
                <a:schemeClr val="dk1"/>
              </a:solidFill>
              <a:effectLst/>
              <a:latin typeface="+mn-lt"/>
              <a:ea typeface="+mn-ea"/>
              <a:cs typeface="+mn-cs"/>
            </a:rPr>
            <a:t>前回と同じとなった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しかしながら、今後、清水小学校建設や消防デジタル無線整備事業、防災関連事業などの大型事業に伴う起債元金の償還が始まることから、比率上昇を抑制することは難しく、今まで以上に厳しい財政運営となることが予想されるが、起債依存型事業の見直しや新発債の抑制、交付税措置の高い起債事業の優先など比率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1376</xdr:rowOff>
    </xdr:from>
    <xdr:to>
      <xdr:col>24</xdr:col>
      <xdr:colOff>558800</xdr:colOff>
      <xdr:row>38</xdr:row>
      <xdr:rowOff>1376</xdr:rowOff>
    </xdr:to>
    <xdr:cxnSp macro="">
      <xdr:nvCxnSpPr>
        <xdr:cNvPr id="381" name="直線コネクタ 380"/>
        <xdr:cNvCxnSpPr/>
      </xdr:nvCxnSpPr>
      <xdr:spPr>
        <a:xfrm>
          <a:off x="16179800" y="651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1376</xdr:rowOff>
    </xdr:from>
    <xdr:to>
      <xdr:col>23</xdr:col>
      <xdr:colOff>406400</xdr:colOff>
      <xdr:row>38</xdr:row>
      <xdr:rowOff>9419</xdr:rowOff>
    </xdr:to>
    <xdr:cxnSp macro="">
      <xdr:nvCxnSpPr>
        <xdr:cNvPr id="384" name="直線コネクタ 383"/>
        <xdr:cNvCxnSpPr/>
      </xdr:nvCxnSpPr>
      <xdr:spPr>
        <a:xfrm flipV="1">
          <a:off x="15290800" y="651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9419</xdr:rowOff>
    </xdr:from>
    <xdr:to>
      <xdr:col>22</xdr:col>
      <xdr:colOff>203200</xdr:colOff>
      <xdr:row>38</xdr:row>
      <xdr:rowOff>13441</xdr:rowOff>
    </xdr:to>
    <xdr:cxnSp macro="">
      <xdr:nvCxnSpPr>
        <xdr:cNvPr id="387" name="直線コネクタ 386"/>
        <xdr:cNvCxnSpPr/>
      </xdr:nvCxnSpPr>
      <xdr:spPr>
        <a:xfrm flipV="1">
          <a:off x="14401800" y="65245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13441</xdr:rowOff>
    </xdr:from>
    <xdr:to>
      <xdr:col>21</xdr:col>
      <xdr:colOff>0</xdr:colOff>
      <xdr:row>38</xdr:row>
      <xdr:rowOff>21484</xdr:rowOff>
    </xdr:to>
    <xdr:cxnSp macro="">
      <xdr:nvCxnSpPr>
        <xdr:cNvPr id="390" name="直線コネクタ 389"/>
        <xdr:cNvCxnSpPr/>
      </xdr:nvCxnSpPr>
      <xdr:spPr>
        <a:xfrm flipV="1">
          <a:off x="13512800" y="6528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122026</xdr:rowOff>
    </xdr:from>
    <xdr:to>
      <xdr:col>24</xdr:col>
      <xdr:colOff>609600</xdr:colOff>
      <xdr:row>38</xdr:row>
      <xdr:rowOff>52176</xdr:rowOff>
    </xdr:to>
    <xdr:sp macro="" textlink="">
      <xdr:nvSpPr>
        <xdr:cNvPr id="400" name="円/楕円 399"/>
        <xdr:cNvSpPr/>
      </xdr:nvSpPr>
      <xdr:spPr>
        <a:xfrm>
          <a:off x="169672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94103</xdr:rowOff>
    </xdr:from>
    <xdr:ext cx="762000" cy="259045"/>
    <xdr:sp macro="" textlink="">
      <xdr:nvSpPr>
        <xdr:cNvPr id="401" name="公債費負担の状況該当値テキスト"/>
        <xdr:cNvSpPr txBox="1"/>
      </xdr:nvSpPr>
      <xdr:spPr>
        <a:xfrm>
          <a:off x="17106900" y="643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122026</xdr:rowOff>
    </xdr:from>
    <xdr:to>
      <xdr:col>23</xdr:col>
      <xdr:colOff>457200</xdr:colOff>
      <xdr:row>38</xdr:row>
      <xdr:rowOff>52176</xdr:rowOff>
    </xdr:to>
    <xdr:sp macro="" textlink="">
      <xdr:nvSpPr>
        <xdr:cNvPr id="402" name="円/楕円 401"/>
        <xdr:cNvSpPr/>
      </xdr:nvSpPr>
      <xdr:spPr>
        <a:xfrm>
          <a:off x="16129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36953</xdr:rowOff>
    </xdr:from>
    <xdr:ext cx="736600" cy="259045"/>
    <xdr:sp macro="" textlink="">
      <xdr:nvSpPr>
        <xdr:cNvPr id="403" name="テキスト ボックス 402"/>
        <xdr:cNvSpPr txBox="1"/>
      </xdr:nvSpPr>
      <xdr:spPr>
        <a:xfrm>
          <a:off x="15798800" y="6552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130069</xdr:rowOff>
    </xdr:from>
    <xdr:to>
      <xdr:col>22</xdr:col>
      <xdr:colOff>254000</xdr:colOff>
      <xdr:row>38</xdr:row>
      <xdr:rowOff>60220</xdr:rowOff>
    </xdr:to>
    <xdr:sp macro="" textlink="">
      <xdr:nvSpPr>
        <xdr:cNvPr id="404" name="円/楕円 403"/>
        <xdr:cNvSpPr/>
      </xdr:nvSpPr>
      <xdr:spPr>
        <a:xfrm>
          <a:off x="15240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44996</xdr:rowOff>
    </xdr:from>
    <xdr:ext cx="762000" cy="259045"/>
    <xdr:sp macro="" textlink="">
      <xdr:nvSpPr>
        <xdr:cNvPr id="405" name="テキスト ボックス 404"/>
        <xdr:cNvSpPr txBox="1"/>
      </xdr:nvSpPr>
      <xdr:spPr>
        <a:xfrm>
          <a:off x="14909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134091</xdr:rowOff>
    </xdr:from>
    <xdr:to>
      <xdr:col>21</xdr:col>
      <xdr:colOff>50800</xdr:colOff>
      <xdr:row>38</xdr:row>
      <xdr:rowOff>64241</xdr:rowOff>
    </xdr:to>
    <xdr:sp macro="" textlink="">
      <xdr:nvSpPr>
        <xdr:cNvPr id="406" name="円/楕円 405"/>
        <xdr:cNvSpPr/>
      </xdr:nvSpPr>
      <xdr:spPr>
        <a:xfrm>
          <a:off x="143510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49018</xdr:rowOff>
    </xdr:from>
    <xdr:ext cx="762000" cy="259045"/>
    <xdr:sp macro="" textlink="">
      <xdr:nvSpPr>
        <xdr:cNvPr id="407" name="テキスト ボックス 406"/>
        <xdr:cNvSpPr txBox="1"/>
      </xdr:nvSpPr>
      <xdr:spPr>
        <a:xfrm>
          <a:off x="14020800" y="656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142134</xdr:rowOff>
    </xdr:from>
    <xdr:to>
      <xdr:col>19</xdr:col>
      <xdr:colOff>533400</xdr:colOff>
      <xdr:row>38</xdr:row>
      <xdr:rowOff>72284</xdr:rowOff>
    </xdr:to>
    <xdr:sp macro="" textlink="">
      <xdr:nvSpPr>
        <xdr:cNvPr id="408" name="円/楕円 407"/>
        <xdr:cNvSpPr/>
      </xdr:nvSpPr>
      <xdr:spPr>
        <a:xfrm>
          <a:off x="134620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57061</xdr:rowOff>
    </xdr:from>
    <xdr:ext cx="762000" cy="259045"/>
    <xdr:sp macro="" textlink="">
      <xdr:nvSpPr>
        <xdr:cNvPr id="409" name="テキスト ボックス 408"/>
        <xdr:cNvSpPr txBox="1"/>
      </xdr:nvSpPr>
      <xdr:spPr>
        <a:xfrm>
          <a:off x="13131800" y="65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ＭＳ Ｐゴシック"/>
            </a:rPr>
            <a:t>財政調整基金が前年度より１億３，５００万円あまり増の１３億２，２００万円となった事などに伴い、充当可能財源が増加した。また一般会計等に係る地方債の現在高も地方道路等整備事業や公共事業等債等の大型事業借入に伴う元利償還が終了した</a:t>
          </a:r>
          <a:r>
            <a:rPr kumimoji="1" lang="ja-JP" altLang="ja-JP" sz="1250">
              <a:solidFill>
                <a:schemeClr val="dk1"/>
              </a:solidFill>
              <a:effectLst/>
              <a:latin typeface="+mn-lt"/>
              <a:ea typeface="+mn-ea"/>
              <a:cs typeface="+mn-cs"/>
            </a:rPr>
            <a:t>ことから、地方債現在高が</a:t>
          </a:r>
          <a:r>
            <a:rPr kumimoji="1" lang="ja-JP" altLang="en-US" sz="1250">
              <a:solidFill>
                <a:schemeClr val="dk1"/>
              </a:solidFill>
              <a:effectLst/>
              <a:latin typeface="+mn-lt"/>
              <a:ea typeface="+mn-ea"/>
              <a:cs typeface="+mn-cs"/>
            </a:rPr>
            <a:t>１，１００万円あまり減の１５０億３，３００万円</a:t>
          </a:r>
          <a:r>
            <a:rPr kumimoji="1" lang="ja-JP" altLang="ja-JP" sz="1250">
              <a:solidFill>
                <a:schemeClr val="dk1"/>
              </a:solidFill>
              <a:effectLst/>
              <a:latin typeface="+mn-lt"/>
              <a:ea typeface="+mn-ea"/>
              <a:cs typeface="+mn-cs"/>
            </a:rPr>
            <a:t>となった。これに伴い将来負担比率は前年度比</a:t>
          </a:r>
          <a:r>
            <a:rPr kumimoji="1" lang="ja-JP" altLang="en-US" sz="1250">
              <a:solidFill>
                <a:schemeClr val="dk1"/>
              </a:solidFill>
              <a:effectLst/>
              <a:latin typeface="+mn-lt"/>
              <a:ea typeface="+mn-ea"/>
              <a:cs typeface="+mn-cs"/>
            </a:rPr>
            <a:t>２１</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９</a:t>
          </a:r>
          <a:r>
            <a:rPr kumimoji="1" lang="ja-JP" altLang="ja-JP" sz="1250">
              <a:solidFill>
                <a:schemeClr val="dk1"/>
              </a:solidFill>
              <a:effectLst/>
              <a:latin typeface="+mn-lt"/>
              <a:ea typeface="+mn-ea"/>
              <a:cs typeface="+mn-cs"/>
            </a:rPr>
            <a:t>ポイント</a:t>
          </a:r>
          <a:r>
            <a:rPr kumimoji="1" lang="ja-JP" altLang="en-US" sz="1250">
              <a:solidFill>
                <a:schemeClr val="dk1"/>
              </a:solidFill>
              <a:effectLst/>
              <a:latin typeface="+mn-lt"/>
              <a:ea typeface="+mn-ea"/>
              <a:cs typeface="+mn-cs"/>
            </a:rPr>
            <a:t>減</a:t>
          </a:r>
          <a:r>
            <a:rPr kumimoji="1" lang="ja-JP" altLang="ja-JP" sz="1250">
              <a:solidFill>
                <a:schemeClr val="dk1"/>
              </a:solidFill>
              <a:effectLst/>
              <a:latin typeface="+mn-lt"/>
              <a:ea typeface="+mn-ea"/>
              <a:cs typeface="+mn-cs"/>
            </a:rPr>
            <a:t>となった。</a:t>
          </a:r>
          <a:r>
            <a:rPr kumimoji="0" lang="ja-JP" altLang="en-US" sz="1250">
              <a:solidFill>
                <a:schemeClr val="dk1"/>
              </a:solidFill>
              <a:effectLst/>
              <a:latin typeface="+mn-lt"/>
              <a:ea typeface="+mn-ea"/>
              <a:cs typeface="+mn-cs"/>
            </a:rPr>
            <a:t>しかし、</a:t>
          </a:r>
          <a:r>
            <a:rPr kumimoji="1" lang="ja-JP" altLang="ja-JP" sz="1250">
              <a:solidFill>
                <a:sysClr val="windowText" lastClr="000000"/>
              </a:solidFill>
              <a:effectLst/>
              <a:latin typeface="+mn-lt"/>
              <a:ea typeface="+mn-ea"/>
              <a:cs typeface="+mn-cs"/>
            </a:rPr>
            <a:t>依然として、類似団体平均を上回る状況にあり、今後も、これまでの起債依存型事業の見直しや新発債の抑制、交付税措置の高い起債事業の優先など中長期を見据えた財政運営に努める。</a:t>
          </a:r>
          <a:endParaRPr lang="ja-JP" altLang="ja-JP" sz="125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24003</xdr:rowOff>
    </xdr:from>
    <xdr:to>
      <xdr:col>24</xdr:col>
      <xdr:colOff>558800</xdr:colOff>
      <xdr:row>16</xdr:row>
      <xdr:rowOff>76848</xdr:rowOff>
    </xdr:to>
    <xdr:cxnSp macro="">
      <xdr:nvCxnSpPr>
        <xdr:cNvPr id="441" name="直線コネクタ 440"/>
        <xdr:cNvCxnSpPr/>
      </xdr:nvCxnSpPr>
      <xdr:spPr>
        <a:xfrm flipV="1">
          <a:off x="16179800" y="2767203"/>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76365</xdr:rowOff>
    </xdr:from>
    <xdr:to>
      <xdr:col>23</xdr:col>
      <xdr:colOff>406400</xdr:colOff>
      <xdr:row>16</xdr:row>
      <xdr:rowOff>76848</xdr:rowOff>
    </xdr:to>
    <xdr:cxnSp macro="">
      <xdr:nvCxnSpPr>
        <xdr:cNvPr id="444" name="直線コネクタ 443"/>
        <xdr:cNvCxnSpPr/>
      </xdr:nvCxnSpPr>
      <xdr:spPr>
        <a:xfrm>
          <a:off x="15290800" y="281956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76365</xdr:rowOff>
    </xdr:from>
    <xdr:to>
      <xdr:col>22</xdr:col>
      <xdr:colOff>203200</xdr:colOff>
      <xdr:row>16</xdr:row>
      <xdr:rowOff>85052</xdr:rowOff>
    </xdr:to>
    <xdr:cxnSp macro="">
      <xdr:nvCxnSpPr>
        <xdr:cNvPr id="447" name="直線コネクタ 446"/>
        <xdr:cNvCxnSpPr/>
      </xdr:nvCxnSpPr>
      <xdr:spPr>
        <a:xfrm flipV="1">
          <a:off x="14401800" y="28195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31242</xdr:rowOff>
    </xdr:from>
    <xdr:to>
      <xdr:col>21</xdr:col>
      <xdr:colOff>0</xdr:colOff>
      <xdr:row>16</xdr:row>
      <xdr:rowOff>85052</xdr:rowOff>
    </xdr:to>
    <xdr:cxnSp macro="">
      <xdr:nvCxnSpPr>
        <xdr:cNvPr id="450" name="直線コネクタ 449"/>
        <xdr:cNvCxnSpPr/>
      </xdr:nvCxnSpPr>
      <xdr:spPr>
        <a:xfrm>
          <a:off x="13512800" y="2774442"/>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144653</xdr:rowOff>
    </xdr:from>
    <xdr:to>
      <xdr:col>24</xdr:col>
      <xdr:colOff>609600</xdr:colOff>
      <xdr:row>16</xdr:row>
      <xdr:rowOff>74803</xdr:rowOff>
    </xdr:to>
    <xdr:sp macro="" textlink="">
      <xdr:nvSpPr>
        <xdr:cNvPr id="460" name="円/楕円 459"/>
        <xdr:cNvSpPr/>
      </xdr:nvSpPr>
      <xdr:spPr>
        <a:xfrm>
          <a:off x="169672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116730</xdr:rowOff>
    </xdr:from>
    <xdr:ext cx="762000" cy="259045"/>
    <xdr:sp macro="" textlink="">
      <xdr:nvSpPr>
        <xdr:cNvPr id="461" name="将来負担の状況該当値テキスト"/>
        <xdr:cNvSpPr txBox="1"/>
      </xdr:nvSpPr>
      <xdr:spPr>
        <a:xfrm>
          <a:off x="17106900" y="26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26048</xdr:rowOff>
    </xdr:from>
    <xdr:to>
      <xdr:col>23</xdr:col>
      <xdr:colOff>457200</xdr:colOff>
      <xdr:row>16</xdr:row>
      <xdr:rowOff>127648</xdr:rowOff>
    </xdr:to>
    <xdr:sp macro="" textlink="">
      <xdr:nvSpPr>
        <xdr:cNvPr id="462" name="円/楕円 461"/>
        <xdr:cNvSpPr/>
      </xdr:nvSpPr>
      <xdr:spPr>
        <a:xfrm>
          <a:off x="16129000" y="2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112425</xdr:rowOff>
    </xdr:from>
    <xdr:ext cx="736600" cy="259045"/>
    <xdr:sp macro="" textlink="">
      <xdr:nvSpPr>
        <xdr:cNvPr id="463" name="テキスト ボックス 462"/>
        <xdr:cNvSpPr txBox="1"/>
      </xdr:nvSpPr>
      <xdr:spPr>
        <a:xfrm>
          <a:off x="15798800" y="285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25565</xdr:rowOff>
    </xdr:from>
    <xdr:to>
      <xdr:col>22</xdr:col>
      <xdr:colOff>254000</xdr:colOff>
      <xdr:row>16</xdr:row>
      <xdr:rowOff>127165</xdr:rowOff>
    </xdr:to>
    <xdr:sp macro="" textlink="">
      <xdr:nvSpPr>
        <xdr:cNvPr id="464" name="円/楕円 463"/>
        <xdr:cNvSpPr/>
      </xdr:nvSpPr>
      <xdr:spPr>
        <a:xfrm>
          <a:off x="15240000" y="27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111942</xdr:rowOff>
    </xdr:from>
    <xdr:ext cx="762000" cy="259045"/>
    <xdr:sp macro="" textlink="">
      <xdr:nvSpPr>
        <xdr:cNvPr id="465" name="テキスト ボックス 464"/>
        <xdr:cNvSpPr txBox="1"/>
      </xdr:nvSpPr>
      <xdr:spPr>
        <a:xfrm>
          <a:off x="14909800" y="285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34252</xdr:rowOff>
    </xdr:from>
    <xdr:to>
      <xdr:col>21</xdr:col>
      <xdr:colOff>50800</xdr:colOff>
      <xdr:row>16</xdr:row>
      <xdr:rowOff>135852</xdr:rowOff>
    </xdr:to>
    <xdr:sp macro="" textlink="">
      <xdr:nvSpPr>
        <xdr:cNvPr id="466" name="円/楕円 465"/>
        <xdr:cNvSpPr/>
      </xdr:nvSpPr>
      <xdr:spPr>
        <a:xfrm>
          <a:off x="14351000" y="277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120629</xdr:rowOff>
    </xdr:from>
    <xdr:ext cx="762000" cy="259045"/>
    <xdr:sp macro="" textlink="">
      <xdr:nvSpPr>
        <xdr:cNvPr id="467" name="テキスト ボックス 466"/>
        <xdr:cNvSpPr txBox="1"/>
      </xdr:nvSpPr>
      <xdr:spPr>
        <a:xfrm>
          <a:off x="14020800" y="286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151892</xdr:rowOff>
    </xdr:from>
    <xdr:to>
      <xdr:col>19</xdr:col>
      <xdr:colOff>533400</xdr:colOff>
      <xdr:row>16</xdr:row>
      <xdr:rowOff>82042</xdr:rowOff>
    </xdr:to>
    <xdr:sp macro="" textlink="">
      <xdr:nvSpPr>
        <xdr:cNvPr id="468" name="円/楕円 467"/>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66819</xdr:rowOff>
    </xdr:from>
    <xdr:ext cx="762000" cy="259045"/>
    <xdr:sp macro="" textlink="">
      <xdr:nvSpPr>
        <xdr:cNvPr id="469" name="テキスト ボックス 468"/>
        <xdr:cNvSpPr txBox="1"/>
      </xdr:nvSpPr>
      <xdr:spPr>
        <a:xfrm>
          <a:off x="13131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50" b="0" i="0" baseline="0">
              <a:solidFill>
                <a:schemeClr val="dk1"/>
              </a:solidFill>
              <a:effectLst/>
              <a:latin typeface="+mn-lt"/>
              <a:ea typeface="+mn-ea"/>
              <a:cs typeface="+mn-cs"/>
            </a:rPr>
            <a:t>類似団体に比べ高い水準にあるのは、市内に私立幼稚園が１園あるものの公立保育園</a:t>
          </a:r>
          <a:r>
            <a:rPr kumimoji="1" lang="ja-JP" altLang="en-US" sz="1150" b="0" i="0" baseline="0">
              <a:solidFill>
                <a:schemeClr val="dk1"/>
              </a:solidFill>
              <a:effectLst/>
              <a:latin typeface="+mn-lt"/>
              <a:ea typeface="+mn-ea"/>
              <a:cs typeface="+mn-cs"/>
            </a:rPr>
            <a:t>５</a:t>
          </a:r>
          <a:r>
            <a:rPr kumimoji="1" lang="ja-JP" altLang="ja-JP" sz="1150" b="0" i="0" baseline="0">
              <a:solidFill>
                <a:schemeClr val="dk1"/>
              </a:solidFill>
              <a:effectLst/>
              <a:latin typeface="+mn-lt"/>
              <a:ea typeface="+mn-ea"/>
              <a:cs typeface="+mn-cs"/>
            </a:rPr>
            <a:t>園を市営で運営していること、また消防署も複数の市町村による広域設置ではなく、単独で運営していることにより、職員数が類似団体平均より多いためである。退職者</a:t>
          </a:r>
          <a:r>
            <a:rPr kumimoji="1" lang="ja-JP" altLang="en-US" sz="1150" b="0" i="0" baseline="0">
              <a:solidFill>
                <a:schemeClr val="dk1"/>
              </a:solidFill>
              <a:effectLst/>
              <a:latin typeface="+mn-lt"/>
              <a:ea typeface="+mn-ea"/>
              <a:cs typeface="+mn-cs"/>
            </a:rPr>
            <a:t>が</a:t>
          </a:r>
          <a:r>
            <a:rPr kumimoji="1" lang="ja-JP" altLang="ja-JP" sz="1150" b="0" i="0" baseline="0">
              <a:solidFill>
                <a:schemeClr val="dk1"/>
              </a:solidFill>
              <a:effectLst/>
              <a:latin typeface="+mn-lt"/>
              <a:ea typeface="+mn-ea"/>
              <a:cs typeface="+mn-cs"/>
            </a:rPr>
            <a:t>１</a:t>
          </a:r>
          <a:r>
            <a:rPr kumimoji="1" lang="ja-JP" altLang="en-US" sz="1150" b="0" i="0" baseline="0">
              <a:solidFill>
                <a:schemeClr val="dk1"/>
              </a:solidFill>
              <a:effectLst/>
              <a:latin typeface="+mn-lt"/>
              <a:ea typeface="+mn-ea"/>
              <a:cs typeface="+mn-cs"/>
            </a:rPr>
            <a:t>２</a:t>
          </a:r>
          <a:r>
            <a:rPr kumimoji="1" lang="ja-JP" altLang="ja-JP" sz="1150" b="0" i="0" baseline="0">
              <a:solidFill>
                <a:schemeClr val="dk1"/>
              </a:solidFill>
              <a:effectLst/>
              <a:latin typeface="+mn-lt"/>
              <a:ea typeface="+mn-ea"/>
              <a:cs typeface="+mn-cs"/>
            </a:rPr>
            <a:t>名であったのに対し、</a:t>
          </a:r>
          <a:r>
            <a:rPr kumimoji="1" lang="ja-JP" altLang="en-US" sz="1150" b="0" i="0" baseline="0">
              <a:solidFill>
                <a:schemeClr val="dk1"/>
              </a:solidFill>
              <a:effectLst/>
              <a:latin typeface="+mn-lt"/>
              <a:ea typeface="+mn-ea"/>
              <a:cs typeface="+mn-cs"/>
            </a:rPr>
            <a:t>新規採用者が</a:t>
          </a:r>
          <a:r>
            <a:rPr kumimoji="1" lang="ja-JP" altLang="ja-JP" sz="1150" b="0" i="0" baseline="0">
              <a:solidFill>
                <a:schemeClr val="dk1"/>
              </a:solidFill>
              <a:effectLst/>
              <a:latin typeface="+mn-lt"/>
              <a:ea typeface="+mn-ea"/>
              <a:cs typeface="+mn-cs"/>
            </a:rPr>
            <a:t>は</a:t>
          </a:r>
          <a:r>
            <a:rPr kumimoji="1" lang="ja-JP" altLang="en-US" sz="1150" b="0" i="0" baseline="0">
              <a:solidFill>
                <a:schemeClr val="dk1"/>
              </a:solidFill>
              <a:effectLst/>
              <a:latin typeface="+mn-lt"/>
              <a:ea typeface="+mn-ea"/>
              <a:cs typeface="+mn-cs"/>
            </a:rPr>
            <a:t>７</a:t>
          </a:r>
          <a:r>
            <a:rPr kumimoji="1" lang="ja-JP" altLang="ja-JP" sz="1150" b="0" i="0" baseline="0">
              <a:solidFill>
                <a:schemeClr val="dk1"/>
              </a:solidFill>
              <a:effectLst/>
              <a:latin typeface="+mn-lt"/>
              <a:ea typeface="+mn-ea"/>
              <a:cs typeface="+mn-cs"/>
            </a:rPr>
            <a:t>名となり４，</a:t>
          </a:r>
          <a:r>
            <a:rPr kumimoji="1" lang="ja-JP" altLang="en-US" sz="1150" b="0" i="0" baseline="0">
              <a:solidFill>
                <a:schemeClr val="dk1"/>
              </a:solidFill>
              <a:effectLst/>
              <a:latin typeface="+mn-lt"/>
              <a:ea typeface="+mn-ea"/>
              <a:cs typeface="+mn-cs"/>
            </a:rPr>
            <a:t>７</a:t>
          </a:r>
          <a:r>
            <a:rPr kumimoji="1" lang="ja-JP" altLang="ja-JP" sz="1150" b="0" i="0" baseline="0">
              <a:solidFill>
                <a:schemeClr val="dk1"/>
              </a:solidFill>
              <a:effectLst/>
              <a:latin typeface="+mn-lt"/>
              <a:ea typeface="+mn-ea"/>
              <a:cs typeface="+mn-cs"/>
            </a:rPr>
            <a:t>００万円あまりの減となったことなどから</a:t>
          </a:r>
          <a:r>
            <a:rPr kumimoji="1" lang="ja-JP" altLang="en-US" sz="1150" b="0" i="0" baseline="0">
              <a:solidFill>
                <a:schemeClr val="dk1"/>
              </a:solidFill>
              <a:effectLst/>
              <a:latin typeface="+mn-lt"/>
              <a:ea typeface="+mn-ea"/>
              <a:cs typeface="+mn-cs"/>
            </a:rPr>
            <a:t>１</a:t>
          </a:r>
          <a:r>
            <a:rPr kumimoji="1" lang="ja-JP" altLang="ja-JP" sz="1150" b="0" i="0" baseline="0">
              <a:solidFill>
                <a:schemeClr val="dk1"/>
              </a:solidFill>
              <a:effectLst/>
              <a:latin typeface="+mn-lt"/>
              <a:ea typeface="+mn-ea"/>
              <a:cs typeface="+mn-cs"/>
            </a:rPr>
            <a:t>．</a:t>
          </a:r>
          <a:r>
            <a:rPr kumimoji="1" lang="ja-JP" altLang="en-US" sz="1150" b="0" i="0" baseline="0">
              <a:solidFill>
                <a:schemeClr val="dk1"/>
              </a:solidFill>
              <a:effectLst/>
              <a:latin typeface="+mn-lt"/>
              <a:ea typeface="+mn-ea"/>
              <a:cs typeface="+mn-cs"/>
            </a:rPr>
            <a:t>４</a:t>
          </a:r>
          <a:r>
            <a:rPr kumimoji="1" lang="ja-JP" altLang="ja-JP" sz="1150" b="0" i="0" baseline="0">
              <a:solidFill>
                <a:schemeClr val="dk1"/>
              </a:solidFill>
              <a:effectLst/>
              <a:latin typeface="+mn-lt"/>
              <a:ea typeface="+mn-ea"/>
              <a:cs typeface="+mn-cs"/>
            </a:rPr>
            <a:t>ポイント改善した。これまでの行革により職員削減は一定進んだが、今後においても小学校や保育所及び公共施設の統廃合・民営化、組織機構の見直しなどにより人件費の抑制に努める。</a:t>
          </a:r>
          <a:endParaRPr lang="ja-JP" altLang="ja-JP" sz="115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111760</xdr:rowOff>
    </xdr:from>
    <xdr:to>
      <xdr:col>7</xdr:col>
      <xdr:colOff>15875</xdr:colOff>
      <xdr:row>39</xdr:row>
      <xdr:rowOff>46990</xdr:rowOff>
    </xdr:to>
    <xdr:cxnSp macro="">
      <xdr:nvCxnSpPr>
        <xdr:cNvPr id="66" name="直線コネクタ 65"/>
        <xdr:cNvCxnSpPr/>
      </xdr:nvCxnSpPr>
      <xdr:spPr>
        <a:xfrm flipV="1">
          <a:off x="3987800" y="6626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107950</xdr:rowOff>
    </xdr:to>
    <xdr:cxnSp macro="">
      <xdr:nvCxnSpPr>
        <xdr:cNvPr id="69" name="直線コネクタ 68"/>
        <xdr:cNvCxnSpPr/>
      </xdr:nvCxnSpPr>
      <xdr:spPr>
        <a:xfrm flipV="1">
          <a:off x="3098800" y="673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146050</xdr:rowOff>
    </xdr:to>
    <xdr:cxnSp macro="">
      <xdr:nvCxnSpPr>
        <xdr:cNvPr id="72" name="直線コネクタ 71"/>
        <xdr:cNvCxnSpPr/>
      </xdr:nvCxnSpPr>
      <xdr:spPr>
        <a:xfrm flipV="1">
          <a:off x="2209800" y="679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146050</xdr:rowOff>
    </xdr:to>
    <xdr:cxnSp macro="">
      <xdr:nvCxnSpPr>
        <xdr:cNvPr id="75" name="直線コネクタ 74"/>
        <xdr:cNvCxnSpPr/>
      </xdr:nvCxnSpPr>
      <xdr:spPr>
        <a:xfrm>
          <a:off x="1320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60960</xdr:rowOff>
    </xdr:from>
    <xdr:to>
      <xdr:col>7</xdr:col>
      <xdr:colOff>66675</xdr:colOff>
      <xdr:row>38</xdr:row>
      <xdr:rowOff>162560</xdr:rowOff>
    </xdr:to>
    <xdr:sp macro="" textlink="">
      <xdr:nvSpPr>
        <xdr:cNvPr id="85" name="円/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7" name="円/楕円 86"/>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8" name="テキスト ボックス 87"/>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3" name="円/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市施設の老朽化に伴い、消耗品費や備品購入費が増大したこと</a:t>
          </a:r>
          <a:r>
            <a:rPr kumimoji="1" lang="ja-JP" altLang="en-US" sz="1200">
              <a:solidFill>
                <a:sysClr val="windowText" lastClr="000000"/>
              </a:solidFill>
              <a:effectLst/>
              <a:latin typeface="+mn-lt"/>
              <a:ea typeface="+mn-ea"/>
              <a:cs typeface="+mn-cs"/>
            </a:rPr>
            <a:t>で総務費の消耗品費や備品購入費が増となり総務費で増額となったことや、</a:t>
          </a:r>
          <a:r>
            <a:rPr kumimoji="1" lang="ja-JP" altLang="ja-JP" sz="1200">
              <a:solidFill>
                <a:sysClr val="windowText" lastClr="000000"/>
              </a:solidFill>
              <a:effectLst/>
              <a:latin typeface="+mn-lt"/>
              <a:ea typeface="+mn-ea"/>
              <a:cs typeface="+mn-cs"/>
            </a:rPr>
            <a:t>指定管理業務</a:t>
          </a:r>
          <a:r>
            <a:rPr kumimoji="1" lang="ja-JP" altLang="en-US" sz="1200">
              <a:solidFill>
                <a:sysClr val="windowText" lastClr="000000"/>
              </a:solidFill>
              <a:effectLst/>
              <a:latin typeface="+mn-lt"/>
              <a:ea typeface="+mn-ea"/>
              <a:cs typeface="+mn-cs"/>
            </a:rPr>
            <a:t>事業の賃金が増となったことにより委託料が前年度比５，３４５万円あまり増となり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１</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ポイント</a:t>
          </a:r>
          <a:r>
            <a:rPr kumimoji="1" lang="ja-JP" altLang="en-US" sz="1200">
              <a:solidFill>
                <a:sysClr val="windowText" lastClr="000000"/>
              </a:solidFill>
              <a:effectLst/>
              <a:latin typeface="+mn-lt"/>
              <a:ea typeface="+mn-ea"/>
              <a:cs typeface="+mn-cs"/>
            </a:rPr>
            <a:t>悪化</a:t>
          </a:r>
          <a:r>
            <a:rPr kumimoji="1" lang="ja-JP" altLang="ja-JP" sz="1200">
              <a:solidFill>
                <a:sysClr val="windowText" lastClr="000000"/>
              </a:solidFill>
              <a:effectLst/>
              <a:latin typeface="+mn-lt"/>
              <a:ea typeface="+mn-ea"/>
              <a:cs typeface="+mn-cs"/>
            </a:rPr>
            <a:t>した。</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　今後も、補助事業や有利債を活用した事業、事務を実施し、物件費の抑制に努める。</a:t>
          </a:r>
          <a:endParaRPr lang="ja-JP" altLang="ja-JP" sz="1200">
            <a:solidFill>
              <a:sysClr val="windowText" lastClr="000000"/>
            </a:solidFill>
            <a:effectLst/>
          </a:endParaRPr>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16</xdr:row>
      <xdr:rowOff>12700</xdr:rowOff>
    </xdr:to>
    <xdr:cxnSp macro="">
      <xdr:nvCxnSpPr>
        <xdr:cNvPr id="129" name="直線コネクタ 128"/>
        <xdr:cNvCxnSpPr/>
      </xdr:nvCxnSpPr>
      <xdr:spPr>
        <a:xfrm>
          <a:off x="15671800" y="26252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148771</xdr:rowOff>
    </xdr:from>
    <xdr:to>
      <xdr:col>22</xdr:col>
      <xdr:colOff>565150</xdr:colOff>
      <xdr:row>15</xdr:row>
      <xdr:rowOff>53521</xdr:rowOff>
    </xdr:to>
    <xdr:cxnSp macro="">
      <xdr:nvCxnSpPr>
        <xdr:cNvPr id="132" name="直線コネクタ 131"/>
        <xdr:cNvCxnSpPr/>
      </xdr:nvCxnSpPr>
      <xdr:spPr>
        <a:xfrm>
          <a:off x="14782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53521</xdr:rowOff>
    </xdr:to>
    <xdr:cxnSp macro="">
      <xdr:nvCxnSpPr>
        <xdr:cNvPr id="135" name="直線コネクタ 134"/>
        <xdr:cNvCxnSpPr/>
      </xdr:nvCxnSpPr>
      <xdr:spPr>
        <a:xfrm flipV="1">
          <a:off x="13893800" y="25490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53521</xdr:rowOff>
    </xdr:to>
    <xdr:cxnSp macro="">
      <xdr:nvCxnSpPr>
        <xdr:cNvPr id="138" name="直線コネクタ 137"/>
        <xdr:cNvCxnSpPr/>
      </xdr:nvCxnSpPr>
      <xdr:spPr>
        <a:xfrm>
          <a:off x="13004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8" name="円/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97971</xdr:rowOff>
    </xdr:from>
    <xdr:to>
      <xdr:col>21</xdr:col>
      <xdr:colOff>412750</xdr:colOff>
      <xdr:row>15</xdr:row>
      <xdr:rowOff>28121</xdr:rowOff>
    </xdr:to>
    <xdr:sp macro="" textlink="">
      <xdr:nvSpPr>
        <xdr:cNvPr id="152" name="円/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児童手当は</a:t>
          </a:r>
          <a:r>
            <a:rPr kumimoji="1" lang="ja-JP" altLang="en-US" sz="1200">
              <a:solidFill>
                <a:schemeClr val="dk1"/>
              </a:solidFill>
              <a:effectLst/>
              <a:latin typeface="+mn-lt"/>
              <a:ea typeface="+mn-ea"/>
              <a:cs typeface="+mn-cs"/>
            </a:rPr>
            <a:t>４年</a:t>
          </a:r>
          <a:r>
            <a:rPr kumimoji="1" lang="ja-JP" altLang="ja-JP" sz="1200">
              <a:solidFill>
                <a:schemeClr val="dk1"/>
              </a:solidFill>
              <a:effectLst/>
              <a:latin typeface="+mn-lt"/>
              <a:ea typeface="+mn-ea"/>
              <a:cs typeface="+mn-cs"/>
            </a:rPr>
            <a:t>連続で減と</a:t>
          </a:r>
          <a:r>
            <a:rPr kumimoji="1" lang="ja-JP" altLang="en-US" sz="1200">
              <a:solidFill>
                <a:schemeClr val="dk1"/>
              </a:solidFill>
              <a:effectLst/>
              <a:latin typeface="+mn-lt"/>
              <a:ea typeface="+mn-ea"/>
              <a:cs typeface="+mn-cs"/>
            </a:rPr>
            <a:t>なり</a:t>
          </a:r>
          <a:r>
            <a:rPr kumimoji="1" lang="ja-JP" altLang="ja-JP" sz="1200">
              <a:solidFill>
                <a:schemeClr val="dk1"/>
              </a:solidFill>
              <a:effectLst/>
              <a:latin typeface="+mn-lt"/>
              <a:ea typeface="+mn-ea"/>
              <a:cs typeface="+mn-cs"/>
            </a:rPr>
            <a:t>、生活保護費も</a:t>
          </a:r>
          <a:r>
            <a:rPr kumimoji="1" lang="ja-JP" altLang="en-US" sz="1200">
              <a:solidFill>
                <a:schemeClr val="dk1"/>
              </a:solidFill>
              <a:effectLst/>
              <a:latin typeface="+mn-lt"/>
              <a:ea typeface="+mn-ea"/>
              <a:cs typeface="+mn-cs"/>
            </a:rPr>
            <a:t>前年度より１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９２０</a:t>
          </a:r>
          <a:r>
            <a:rPr kumimoji="1" lang="ja-JP" altLang="ja-JP" sz="1200">
              <a:solidFill>
                <a:schemeClr val="dk1"/>
              </a:solidFill>
              <a:effectLst/>
              <a:latin typeface="+mn-lt"/>
              <a:ea typeface="+mn-ea"/>
              <a:cs typeface="+mn-cs"/>
            </a:rPr>
            <a:t>万円あまり</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となったこと</a:t>
          </a:r>
          <a:r>
            <a:rPr kumimoji="1" lang="ja-JP" altLang="en-US" sz="1200">
              <a:solidFill>
                <a:schemeClr val="dk1"/>
              </a:solidFill>
              <a:effectLst/>
              <a:latin typeface="+mn-lt"/>
              <a:ea typeface="+mn-ea"/>
              <a:cs typeface="+mn-cs"/>
            </a:rPr>
            <a:t>や、福祉医療費で前年度１，０７０万円あまり減となったことに</a:t>
          </a:r>
          <a:r>
            <a:rPr kumimoji="1" lang="ja-JP" altLang="ja-JP" sz="1200">
              <a:solidFill>
                <a:schemeClr val="dk1"/>
              </a:solidFill>
              <a:effectLst/>
              <a:latin typeface="+mn-lt"/>
              <a:ea typeface="+mn-ea"/>
              <a:cs typeface="+mn-cs"/>
            </a:rPr>
            <a:t>より扶助費全体で前年度比</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９００</a:t>
          </a:r>
          <a:r>
            <a:rPr kumimoji="1" lang="ja-JP" altLang="ja-JP" sz="1200">
              <a:solidFill>
                <a:schemeClr val="dk1"/>
              </a:solidFill>
              <a:effectLst/>
              <a:latin typeface="+mn-lt"/>
              <a:ea typeface="+mn-ea"/>
              <a:cs typeface="+mn-cs"/>
            </a:rPr>
            <a:t>万円あまりの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となり０．</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改善</a:t>
          </a:r>
          <a:r>
            <a:rPr kumimoji="1" lang="ja-JP" altLang="ja-JP" sz="1200">
              <a:solidFill>
                <a:schemeClr val="dk1"/>
              </a:solidFill>
              <a:effectLst/>
              <a:latin typeface="+mn-lt"/>
              <a:ea typeface="+mn-ea"/>
              <a:cs typeface="+mn-cs"/>
            </a:rPr>
            <a:t>した。</a:t>
          </a:r>
          <a:endParaRPr lang="ja-JP" altLang="ja-JP" sz="1200">
            <a:effectLst/>
          </a:endParaRPr>
        </a:p>
        <a:p>
          <a:r>
            <a:rPr kumimoji="1" lang="ja-JP" altLang="ja-JP" sz="1200">
              <a:solidFill>
                <a:schemeClr val="dk1"/>
              </a:solidFill>
              <a:effectLst/>
              <a:latin typeface="+mn-lt"/>
              <a:ea typeface="+mn-ea"/>
              <a:cs typeface="+mn-cs"/>
            </a:rPr>
            <a:t>　今後、社会保障費関係費用が全国自治体と同様に増えていくと推測されるため、施策の廃止や見直しを進め扶助費の抑制に努める。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50800</xdr:rowOff>
    </xdr:to>
    <xdr:cxnSp macro="">
      <xdr:nvCxnSpPr>
        <xdr:cNvPr id="190" name="直線コネクタ 189"/>
        <xdr:cNvCxnSpPr/>
      </xdr:nvCxnSpPr>
      <xdr:spPr>
        <a:xfrm flipV="1">
          <a:off x="3987800" y="9588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50800</xdr:rowOff>
    </xdr:to>
    <xdr:cxnSp macro="">
      <xdr:nvCxnSpPr>
        <xdr:cNvPr id="193" name="直線コネクタ 192"/>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76200</xdr:rowOff>
    </xdr:to>
    <xdr:cxnSp macro="">
      <xdr:nvCxnSpPr>
        <xdr:cNvPr id="196" name="直線コネクタ 195"/>
        <xdr:cNvCxnSpPr/>
      </xdr:nvCxnSpPr>
      <xdr:spPr>
        <a:xfrm flipV="1">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76200</xdr:rowOff>
    </xdr:to>
    <xdr:cxnSp macro="">
      <xdr:nvCxnSpPr>
        <xdr:cNvPr id="199" name="直線コネクタ 198"/>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9" name="円/楕円 208"/>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10"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5" name="円/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7" name="円/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積立金では、財政調整基金１億</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５５５</a:t>
          </a:r>
          <a:r>
            <a:rPr kumimoji="1" lang="ja-JP" altLang="ja-JP" sz="1200">
              <a:solidFill>
                <a:schemeClr val="dk1"/>
              </a:solidFill>
              <a:effectLst/>
              <a:latin typeface="+mn-lt"/>
              <a:ea typeface="+mn-ea"/>
              <a:cs typeface="+mn-cs"/>
            </a:rPr>
            <a:t>万円の積立を行ったことなどにより、前年度比</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９４４</a:t>
          </a:r>
          <a:r>
            <a:rPr kumimoji="1" lang="ja-JP" altLang="ja-JP" sz="1200">
              <a:solidFill>
                <a:schemeClr val="dk1"/>
              </a:solidFill>
              <a:effectLst/>
              <a:latin typeface="+mn-lt"/>
              <a:ea typeface="+mn-ea"/>
              <a:cs typeface="+mn-cs"/>
            </a:rPr>
            <a:t>万円増の</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億</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４８５</a:t>
          </a:r>
          <a:r>
            <a:rPr kumimoji="1" lang="ja-JP" altLang="ja-JP" sz="1200">
              <a:solidFill>
                <a:schemeClr val="dk1"/>
              </a:solidFill>
              <a:effectLst/>
              <a:latin typeface="+mn-lt"/>
              <a:ea typeface="+mn-ea"/>
              <a:cs typeface="+mn-cs"/>
            </a:rPr>
            <a:t>万</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千円となった。貸付金では、区画整理組合貸付金が１億１，</a:t>
          </a:r>
          <a:r>
            <a:rPr kumimoji="1" lang="ja-JP" altLang="en-US" sz="1200">
              <a:solidFill>
                <a:schemeClr val="dk1"/>
              </a:solidFill>
              <a:effectLst/>
              <a:latin typeface="+mn-lt"/>
              <a:ea typeface="+mn-ea"/>
              <a:cs typeface="+mn-cs"/>
            </a:rPr>
            <a:t>９３８</a:t>
          </a:r>
          <a:r>
            <a:rPr kumimoji="1" lang="ja-JP" altLang="ja-JP" sz="1200">
              <a:solidFill>
                <a:schemeClr val="dk1"/>
              </a:solidFill>
              <a:effectLst/>
              <a:latin typeface="+mn-lt"/>
              <a:ea typeface="+mn-ea"/>
              <a:cs typeface="+mn-cs"/>
            </a:rPr>
            <a:t>万円の減額となったことにより、前年度比１億</a:t>
          </a:r>
          <a:r>
            <a:rPr kumimoji="1" lang="ja-JP" altLang="en-US" sz="1200">
              <a:solidFill>
                <a:schemeClr val="dk1"/>
              </a:solidFill>
              <a:effectLst/>
              <a:latin typeface="+mn-lt"/>
              <a:ea typeface="+mn-ea"/>
              <a:cs typeface="+mn-cs"/>
            </a:rPr>
            <a:t>２，０２０</a:t>
          </a:r>
          <a:r>
            <a:rPr kumimoji="1" lang="ja-JP" altLang="ja-JP" sz="1200">
              <a:solidFill>
                <a:schemeClr val="dk1"/>
              </a:solidFill>
              <a:effectLst/>
              <a:latin typeface="+mn-lt"/>
              <a:ea typeface="+mn-ea"/>
              <a:cs typeface="+mn-cs"/>
            </a:rPr>
            <a:t>万円減の</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億</a:t>
          </a:r>
          <a:r>
            <a:rPr kumimoji="1" lang="ja-JP" altLang="en-US" sz="1200">
              <a:solidFill>
                <a:schemeClr val="dk1"/>
              </a:solidFill>
              <a:effectLst/>
              <a:latin typeface="+mn-lt"/>
              <a:ea typeface="+mn-ea"/>
              <a:cs typeface="+mn-cs"/>
            </a:rPr>
            <a:t>７</a:t>
          </a:r>
          <a:r>
            <a:rPr kumimoji="1" lang="ja-JP" altLang="ja-JP" sz="1200">
              <a:solidFill>
                <a:schemeClr val="dk1"/>
              </a:solidFill>
              <a:effectLst/>
              <a:latin typeface="+mn-lt"/>
              <a:ea typeface="+mn-ea"/>
              <a:cs typeface="+mn-cs"/>
            </a:rPr>
            <a:t>，０</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６万９千円となった。公営企業やその他の特別会計への赤字補填的な繰出金は今のところ無いが、国民健康保険事業や介護サービス事業の財政状況は厳しく、各々の会計において財政の健全化を図り、普通会計の負担を減らしていくように努める。　</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127000</xdr:rowOff>
    </xdr:to>
    <xdr:cxnSp macro="">
      <xdr:nvCxnSpPr>
        <xdr:cNvPr id="251" name="直線コネクタ 250"/>
        <xdr:cNvCxnSpPr/>
      </xdr:nvCxnSpPr>
      <xdr:spPr>
        <a:xfrm flipV="1">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127000</xdr:rowOff>
    </xdr:to>
    <xdr:cxnSp macro="">
      <xdr:nvCxnSpPr>
        <xdr:cNvPr id="254" name="直線コネクタ 253"/>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127000</xdr:rowOff>
    </xdr:to>
    <xdr:cxnSp macro="">
      <xdr:nvCxnSpPr>
        <xdr:cNvPr id="257" name="直線コネクタ 256"/>
        <xdr:cNvCxnSpPr/>
      </xdr:nvCxnSpPr>
      <xdr:spPr>
        <a:xfrm>
          <a:off x="13893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111760</xdr:rowOff>
    </xdr:to>
    <xdr:cxnSp macro="">
      <xdr:nvCxnSpPr>
        <xdr:cNvPr id="260" name="直線コネクタ 259"/>
        <xdr:cNvCxnSpPr/>
      </xdr:nvCxnSpPr>
      <xdr:spPr>
        <a:xfrm>
          <a:off x="13004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新規事業としてプレミアム付商品券発行事業を行い、前年度より、１，９００万円あまり増となったが、</a:t>
          </a:r>
          <a:r>
            <a:rPr kumimoji="1" lang="ja-JP" altLang="ja-JP" sz="1300" baseline="0">
              <a:solidFill>
                <a:schemeClr val="dk1"/>
              </a:solidFill>
              <a:effectLst/>
              <a:latin typeface="+mn-lt"/>
              <a:ea typeface="+mn-ea"/>
              <a:cs typeface="+mn-cs"/>
            </a:rPr>
            <a:t>産業振興推進ふるさと雇用事業補助金</a:t>
          </a:r>
          <a:r>
            <a:rPr kumimoji="1" lang="ja-JP" altLang="en-US" sz="1300" baseline="0">
              <a:solidFill>
                <a:schemeClr val="dk1"/>
              </a:solidFill>
              <a:effectLst/>
              <a:latin typeface="+mn-lt"/>
              <a:ea typeface="+mn-ea"/>
              <a:cs typeface="+mn-cs"/>
            </a:rPr>
            <a:t>が前年度終了したことで、</a:t>
          </a:r>
          <a:r>
            <a:rPr kumimoji="1" lang="ja-JP" altLang="ja-JP" sz="1300" baseline="0">
              <a:solidFill>
                <a:schemeClr val="dk1"/>
              </a:solidFill>
              <a:effectLst/>
              <a:latin typeface="+mn-lt"/>
              <a:ea typeface="+mn-ea"/>
              <a:cs typeface="+mn-cs"/>
            </a:rPr>
            <a:t>前年度比</a:t>
          </a:r>
          <a:r>
            <a:rPr kumimoji="1" lang="ja-JP" altLang="en-US" sz="1300" baseline="0">
              <a:solidFill>
                <a:schemeClr val="dk1"/>
              </a:solidFill>
              <a:effectLst/>
              <a:latin typeface="+mn-lt"/>
              <a:ea typeface="+mn-ea"/>
              <a:cs typeface="+mn-cs"/>
            </a:rPr>
            <a:t>２６</a:t>
          </a:r>
          <a:r>
            <a:rPr kumimoji="1" lang="ja-JP" altLang="ja-JP" sz="1300" baseline="0">
              <a:solidFill>
                <a:schemeClr val="dk1"/>
              </a:solidFill>
              <a:effectLst/>
              <a:latin typeface="+mn-lt"/>
              <a:ea typeface="+mn-ea"/>
              <a:cs typeface="+mn-cs"/>
            </a:rPr>
            <a:t>，９</a:t>
          </a:r>
          <a:r>
            <a:rPr kumimoji="1" lang="ja-JP" altLang="en-US" sz="1300" baseline="0">
              <a:solidFill>
                <a:schemeClr val="dk1"/>
              </a:solidFill>
              <a:effectLst/>
              <a:latin typeface="+mn-lt"/>
              <a:ea typeface="+mn-ea"/>
              <a:cs typeface="+mn-cs"/>
            </a:rPr>
            <a:t>８８</a:t>
          </a:r>
          <a:r>
            <a:rPr kumimoji="1" lang="ja-JP" altLang="ja-JP" sz="1300" baseline="0">
              <a:solidFill>
                <a:schemeClr val="dk1"/>
              </a:solidFill>
              <a:effectLst/>
              <a:latin typeface="+mn-lt"/>
              <a:ea typeface="+mn-ea"/>
              <a:cs typeface="+mn-cs"/>
            </a:rPr>
            <a:t>万円あまりの減額となり０．</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ポイント</a:t>
          </a:r>
          <a:r>
            <a:rPr kumimoji="1" lang="ja-JP" altLang="en-US" sz="1300" baseline="0">
              <a:solidFill>
                <a:schemeClr val="dk1"/>
              </a:solidFill>
              <a:effectLst/>
              <a:latin typeface="+mn-lt"/>
              <a:ea typeface="+mn-ea"/>
              <a:cs typeface="+mn-cs"/>
            </a:rPr>
            <a:t>改善</a:t>
          </a:r>
          <a:r>
            <a:rPr kumimoji="1" lang="ja-JP" altLang="ja-JP" sz="1300" baseline="0">
              <a:solidFill>
                <a:schemeClr val="dk1"/>
              </a:solidFill>
              <a:effectLst/>
              <a:latin typeface="+mn-lt"/>
              <a:ea typeface="+mn-ea"/>
              <a:cs typeface="+mn-cs"/>
            </a:rPr>
            <a:t>した。今後においても、事業内容を精査し、廃止・見直しを行っていくよう努める。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28702</xdr:rowOff>
    </xdr:from>
    <xdr:to>
      <xdr:col>24</xdr:col>
      <xdr:colOff>31750</xdr:colOff>
      <xdr:row>35</xdr:row>
      <xdr:rowOff>37846</xdr:rowOff>
    </xdr:to>
    <xdr:cxnSp macro="">
      <xdr:nvCxnSpPr>
        <xdr:cNvPr id="309" name="直線コネクタ 308"/>
        <xdr:cNvCxnSpPr/>
      </xdr:nvCxnSpPr>
      <xdr:spPr>
        <a:xfrm flipV="1">
          <a:off x="15671800" y="6029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65278</xdr:rowOff>
    </xdr:to>
    <xdr:cxnSp macro="">
      <xdr:nvCxnSpPr>
        <xdr:cNvPr id="312" name="直線コネクタ 311"/>
        <xdr:cNvCxnSpPr/>
      </xdr:nvCxnSpPr>
      <xdr:spPr>
        <a:xfrm flipV="1">
          <a:off x="14782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65278</xdr:rowOff>
    </xdr:to>
    <xdr:cxnSp macro="">
      <xdr:nvCxnSpPr>
        <xdr:cNvPr id="315" name="直線コネクタ 314"/>
        <xdr:cNvCxnSpPr/>
      </xdr:nvCxnSpPr>
      <xdr:spPr>
        <a:xfrm>
          <a:off x="13893800" y="6006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19558</xdr:rowOff>
    </xdr:to>
    <xdr:cxnSp macro="">
      <xdr:nvCxnSpPr>
        <xdr:cNvPr id="318" name="直線コネクタ 317"/>
        <xdr:cNvCxnSpPr/>
      </xdr:nvCxnSpPr>
      <xdr:spPr>
        <a:xfrm flipV="1">
          <a:off x="13004800" y="6006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8" name="円/楕円 327"/>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9"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30" name="円/楕円 32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31" name="テキスト ボックス 33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32" name="円/楕円 331"/>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33" name="テキスト ボックス 332"/>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6" name="円/楕円 335"/>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7" name="テキスト ボックス 336"/>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ysClr val="windowText" lastClr="000000"/>
              </a:solidFill>
              <a:effectLst/>
              <a:latin typeface="+mn-lt"/>
              <a:ea typeface="+mn-ea"/>
              <a:cs typeface="+mn-cs"/>
            </a:rPr>
            <a:t>前年度に比べ過疎対策事業債や退職手当債</a:t>
          </a:r>
          <a:r>
            <a:rPr kumimoji="1" lang="ja-JP" altLang="en-US" sz="1200">
              <a:solidFill>
                <a:sysClr val="windowText" lastClr="000000"/>
              </a:solidFill>
              <a:effectLst/>
              <a:latin typeface="+mn-lt"/>
              <a:ea typeface="+mn-ea"/>
              <a:cs typeface="+mn-cs"/>
            </a:rPr>
            <a:t>、緊急防災・減災事業債が</a:t>
          </a:r>
          <a:r>
            <a:rPr kumimoji="1" lang="ja-JP" altLang="ja-JP" sz="1200">
              <a:solidFill>
                <a:sysClr val="windowText" lastClr="000000"/>
              </a:solidFill>
              <a:effectLst/>
              <a:latin typeface="+mn-lt"/>
              <a:ea typeface="+mn-ea"/>
              <a:cs typeface="+mn-cs"/>
            </a:rPr>
            <a:t>増となる一方、一般単独事業債が減となり、公債費全体で</a:t>
          </a:r>
          <a:r>
            <a:rPr kumimoji="1" lang="ja-JP" altLang="en-US" sz="1200">
              <a:solidFill>
                <a:sysClr val="windowText" lastClr="000000"/>
              </a:solidFill>
              <a:effectLst/>
              <a:latin typeface="+mn-lt"/>
              <a:ea typeface="+mn-ea"/>
              <a:cs typeface="+mn-cs"/>
            </a:rPr>
            <a:t>６，５００</a:t>
          </a:r>
          <a:r>
            <a:rPr kumimoji="1" lang="ja-JP" altLang="ja-JP" sz="1200">
              <a:solidFill>
                <a:sysClr val="windowText" lastClr="000000"/>
              </a:solidFill>
              <a:effectLst/>
              <a:latin typeface="+mn-lt"/>
              <a:ea typeface="+mn-ea"/>
              <a:cs typeface="+mn-cs"/>
            </a:rPr>
            <a:t>万円あまりの</a:t>
          </a:r>
          <a:r>
            <a:rPr kumimoji="1" lang="ja-JP" altLang="en-US" sz="1200">
              <a:solidFill>
                <a:sysClr val="windowText" lastClr="000000"/>
              </a:solidFill>
              <a:effectLst/>
              <a:latin typeface="+mn-lt"/>
              <a:ea typeface="+mn-ea"/>
              <a:cs typeface="+mn-cs"/>
            </a:rPr>
            <a:t>増</a:t>
          </a:r>
          <a:r>
            <a:rPr kumimoji="1" lang="ja-JP" altLang="ja-JP" sz="1200">
              <a:solidFill>
                <a:sysClr val="windowText" lastClr="000000"/>
              </a:solidFill>
              <a:effectLst/>
              <a:latin typeface="+mn-lt"/>
              <a:ea typeface="+mn-ea"/>
              <a:cs typeface="+mn-cs"/>
            </a:rPr>
            <a:t>額</a:t>
          </a:r>
          <a:r>
            <a:rPr kumimoji="1" lang="ja-JP" altLang="en-US" sz="1200">
              <a:solidFill>
                <a:sysClr val="windowText" lastClr="000000"/>
              </a:solidFill>
              <a:effectLst/>
              <a:latin typeface="+mn-lt"/>
              <a:ea typeface="+mn-ea"/>
              <a:cs typeface="+mn-cs"/>
            </a:rPr>
            <a:t>となり</a:t>
          </a:r>
          <a:r>
            <a:rPr kumimoji="1" lang="ja-JP" altLang="ja-JP" sz="1200">
              <a:solidFill>
                <a:sysClr val="windowText" lastClr="000000"/>
              </a:solidFill>
              <a:effectLst/>
              <a:latin typeface="+mn-lt"/>
              <a:ea typeface="+mn-ea"/>
              <a:cs typeface="+mn-cs"/>
            </a:rPr>
            <a:t>、０．</a:t>
          </a:r>
          <a:r>
            <a:rPr kumimoji="1" lang="ja-JP" altLang="en-US" sz="1200">
              <a:solidFill>
                <a:sysClr val="windowText" lastClr="000000"/>
              </a:solidFill>
              <a:effectLst/>
              <a:latin typeface="+mn-lt"/>
              <a:ea typeface="+mn-ea"/>
              <a:cs typeface="+mn-cs"/>
            </a:rPr>
            <a:t>８</a:t>
          </a:r>
          <a:r>
            <a:rPr kumimoji="1" lang="ja-JP" altLang="ja-JP" sz="1200">
              <a:solidFill>
                <a:sysClr val="windowText" lastClr="000000"/>
              </a:solidFill>
              <a:effectLst/>
              <a:latin typeface="+mn-lt"/>
              <a:ea typeface="+mn-ea"/>
              <a:cs typeface="+mn-cs"/>
            </a:rPr>
            <a:t>ポイン</a:t>
          </a:r>
          <a:r>
            <a:rPr kumimoji="1" lang="ja-JP" altLang="en-US" sz="1200">
              <a:solidFill>
                <a:sysClr val="windowText" lastClr="000000"/>
              </a:solidFill>
              <a:effectLst/>
              <a:latin typeface="+mn-lt"/>
              <a:ea typeface="+mn-ea"/>
              <a:cs typeface="+mn-cs"/>
            </a:rPr>
            <a:t>ト悪化</a:t>
          </a:r>
          <a:r>
            <a:rPr kumimoji="1" lang="ja-JP" altLang="ja-JP" sz="1200">
              <a:solidFill>
                <a:sysClr val="windowText" lastClr="000000"/>
              </a:solidFill>
              <a:effectLst/>
              <a:latin typeface="+mn-lt"/>
              <a:ea typeface="+mn-ea"/>
              <a:cs typeface="+mn-cs"/>
            </a:rPr>
            <a:t>した。今後については、</a:t>
          </a:r>
          <a:r>
            <a:rPr kumimoji="1" lang="ja-JP" altLang="en-US" sz="1200">
              <a:solidFill>
                <a:sysClr val="windowText" lastClr="000000"/>
              </a:solidFill>
              <a:effectLst/>
              <a:latin typeface="+mn-lt"/>
              <a:ea typeface="+mn-ea"/>
              <a:cs typeface="+mn-cs"/>
            </a:rPr>
            <a:t>防災対策関連施設</a:t>
          </a:r>
          <a:r>
            <a:rPr kumimoji="1" lang="ja-JP" altLang="ja-JP" sz="1200">
              <a:solidFill>
                <a:sysClr val="windowText" lastClr="000000"/>
              </a:solidFill>
              <a:effectLst/>
              <a:latin typeface="+mn-lt"/>
              <a:ea typeface="+mn-ea"/>
              <a:cs typeface="+mn-cs"/>
            </a:rPr>
            <a:t>や清水</a:t>
          </a:r>
          <a:r>
            <a:rPr kumimoji="1" lang="ja-JP" altLang="en-US" sz="1200">
              <a:solidFill>
                <a:sysClr val="windowText" lastClr="000000"/>
              </a:solidFill>
              <a:effectLst/>
              <a:latin typeface="+mn-lt"/>
              <a:ea typeface="+mn-ea"/>
              <a:cs typeface="+mn-cs"/>
            </a:rPr>
            <a:t>小</a:t>
          </a:r>
          <a:r>
            <a:rPr kumimoji="1" lang="ja-JP" altLang="ja-JP" sz="1200">
              <a:solidFill>
                <a:sysClr val="windowText" lastClr="000000"/>
              </a:solidFill>
              <a:effectLst/>
              <a:latin typeface="+mn-lt"/>
              <a:ea typeface="+mn-ea"/>
              <a:cs typeface="+mn-cs"/>
            </a:rPr>
            <a:t>学校建設に伴う元金償還が本格化し、公債費の増が見込まれるが、起債依存型事業である道路整備事業の見直しや、地方道路等整備事業や公共事業等の新発債を抑制し、交付税措置の高い起債事業の優先など中長期を見据えた発行に努める。</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157480</xdr:rowOff>
    </xdr:to>
    <xdr:cxnSp macro="">
      <xdr:nvCxnSpPr>
        <xdr:cNvPr id="369" name="直線コネクタ 368"/>
        <xdr:cNvCxnSpPr/>
      </xdr:nvCxnSpPr>
      <xdr:spPr>
        <a:xfrm>
          <a:off x="3987800" y="130009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142240</xdr:rowOff>
    </xdr:from>
    <xdr:to>
      <xdr:col>5</xdr:col>
      <xdr:colOff>549275</xdr:colOff>
      <xdr:row>75</xdr:row>
      <xdr:rowOff>147955</xdr:rowOff>
    </xdr:to>
    <xdr:cxnSp macro="">
      <xdr:nvCxnSpPr>
        <xdr:cNvPr id="372" name="直線コネクタ 371"/>
        <xdr:cNvCxnSpPr/>
      </xdr:nvCxnSpPr>
      <xdr:spPr>
        <a:xfrm flipV="1">
          <a:off x="3098800" y="130009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147955</xdr:rowOff>
    </xdr:to>
    <xdr:cxnSp macro="">
      <xdr:nvCxnSpPr>
        <xdr:cNvPr id="375" name="直線コネクタ 374"/>
        <xdr:cNvCxnSpPr/>
      </xdr:nvCxnSpPr>
      <xdr:spPr>
        <a:xfrm>
          <a:off x="2209800" y="13004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128905</xdr:rowOff>
    </xdr:from>
    <xdr:to>
      <xdr:col>3</xdr:col>
      <xdr:colOff>142875</xdr:colOff>
      <xdr:row>75</xdr:row>
      <xdr:rowOff>146050</xdr:rowOff>
    </xdr:to>
    <xdr:cxnSp macro="">
      <xdr:nvCxnSpPr>
        <xdr:cNvPr id="378" name="直線コネクタ 377"/>
        <xdr:cNvCxnSpPr/>
      </xdr:nvCxnSpPr>
      <xdr:spPr>
        <a:xfrm>
          <a:off x="1320800" y="12987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8" name="円/楕円 387"/>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78757</xdr:rowOff>
    </xdr:from>
    <xdr:ext cx="762000" cy="259045"/>
    <xdr:sp macro="" textlink="">
      <xdr:nvSpPr>
        <xdr:cNvPr id="389" name="公債費該当値テキスト"/>
        <xdr:cNvSpPr txBox="1"/>
      </xdr:nvSpPr>
      <xdr:spPr>
        <a:xfrm>
          <a:off x="49149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91440</xdr:rowOff>
    </xdr:from>
    <xdr:to>
      <xdr:col>5</xdr:col>
      <xdr:colOff>600075</xdr:colOff>
      <xdr:row>76</xdr:row>
      <xdr:rowOff>21589</xdr:rowOff>
    </xdr:to>
    <xdr:sp macro="" textlink="">
      <xdr:nvSpPr>
        <xdr:cNvPr id="390" name="円/楕円 389"/>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6366</xdr:rowOff>
    </xdr:from>
    <xdr:ext cx="736600" cy="259045"/>
    <xdr:sp macro="" textlink="">
      <xdr:nvSpPr>
        <xdr:cNvPr id="391" name="テキスト ボックス 390"/>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97155</xdr:rowOff>
    </xdr:from>
    <xdr:to>
      <xdr:col>4</xdr:col>
      <xdr:colOff>396875</xdr:colOff>
      <xdr:row>76</xdr:row>
      <xdr:rowOff>27305</xdr:rowOff>
    </xdr:to>
    <xdr:sp macro="" textlink="">
      <xdr:nvSpPr>
        <xdr:cNvPr id="392" name="円/楕円 391"/>
        <xdr:cNvSpPr/>
      </xdr:nvSpPr>
      <xdr:spPr>
        <a:xfrm>
          <a:off x="3048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12082</xdr:rowOff>
    </xdr:from>
    <xdr:ext cx="762000" cy="259045"/>
    <xdr:sp macro="" textlink="">
      <xdr:nvSpPr>
        <xdr:cNvPr id="393" name="テキスト ボックス 392"/>
        <xdr:cNvSpPr txBox="1"/>
      </xdr:nvSpPr>
      <xdr:spPr>
        <a:xfrm>
          <a:off x="2717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4" name="円/楕円 39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10177</xdr:rowOff>
    </xdr:from>
    <xdr:ext cx="762000" cy="259045"/>
    <xdr:sp macro="" textlink="">
      <xdr:nvSpPr>
        <xdr:cNvPr id="395" name="テキスト ボックス 394"/>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78105</xdr:rowOff>
    </xdr:from>
    <xdr:to>
      <xdr:col>1</xdr:col>
      <xdr:colOff>676275</xdr:colOff>
      <xdr:row>76</xdr:row>
      <xdr:rowOff>8255</xdr:rowOff>
    </xdr:to>
    <xdr:sp macro="" textlink="">
      <xdr:nvSpPr>
        <xdr:cNvPr id="396" name="円/楕円 395"/>
        <xdr:cNvSpPr/>
      </xdr:nvSpPr>
      <xdr:spPr>
        <a:xfrm>
          <a:off x="1270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164482</xdr:rowOff>
    </xdr:from>
    <xdr:ext cx="762000" cy="259045"/>
    <xdr:sp macro="" textlink="">
      <xdr:nvSpPr>
        <xdr:cNvPr id="397" name="テキスト ボックス 396"/>
        <xdr:cNvSpPr txBox="1"/>
      </xdr:nvSpPr>
      <xdr:spPr>
        <a:xfrm>
          <a:off x="939800" y="130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人件費は、類似団体を大きく上回り高い水準にあるが、人件費以外は類似団体平均と同程度または下回る位置にあるので、公債費以外は類似団体平均をやや下回っている。</a:t>
          </a:r>
          <a:endParaRPr lang="ja-JP" altLang="ja-JP" sz="1200">
            <a:effectLst/>
          </a:endParaRPr>
        </a:p>
        <a:p>
          <a:r>
            <a:rPr kumimoji="1" lang="ja-JP" altLang="ja-JP" sz="1200">
              <a:solidFill>
                <a:schemeClr val="dk1"/>
              </a:solidFill>
              <a:effectLst/>
              <a:latin typeface="+mn-lt"/>
              <a:ea typeface="+mn-ea"/>
              <a:cs typeface="+mn-cs"/>
            </a:rPr>
            <a:t>　本市の場合、人件費について特に高い値となっている。過去には退職者非補充などにより職員削減に取り組んできた経過があるものの、今後は小学校や保育所及び公共施設の統廃合・見直しなどによって人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170435</xdr:rowOff>
    </xdr:to>
    <xdr:cxnSp macro="">
      <xdr:nvCxnSpPr>
        <xdr:cNvPr id="428" name="直線コネクタ 427"/>
        <xdr:cNvCxnSpPr/>
      </xdr:nvCxnSpPr>
      <xdr:spPr>
        <a:xfrm flipV="1">
          <a:off x="15671800" y="133080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170435</xdr:rowOff>
    </xdr:from>
    <xdr:to>
      <xdr:col>22</xdr:col>
      <xdr:colOff>565150</xdr:colOff>
      <xdr:row>78</xdr:row>
      <xdr:rowOff>21844</xdr:rowOff>
    </xdr:to>
    <xdr:cxnSp macro="">
      <xdr:nvCxnSpPr>
        <xdr:cNvPr id="431" name="直線コネクタ 430"/>
        <xdr:cNvCxnSpPr/>
      </xdr:nvCxnSpPr>
      <xdr:spPr>
        <a:xfrm flipV="1">
          <a:off x="14782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21844</xdr:rowOff>
    </xdr:from>
    <xdr:to>
      <xdr:col>21</xdr:col>
      <xdr:colOff>361950</xdr:colOff>
      <xdr:row>78</xdr:row>
      <xdr:rowOff>26415</xdr:rowOff>
    </xdr:to>
    <xdr:cxnSp macro="">
      <xdr:nvCxnSpPr>
        <xdr:cNvPr id="434" name="直線コネクタ 433"/>
        <xdr:cNvCxnSpPr/>
      </xdr:nvCxnSpPr>
      <xdr:spPr>
        <a:xfrm flipV="1">
          <a:off x="13893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152146</xdr:rowOff>
    </xdr:from>
    <xdr:to>
      <xdr:col>20</xdr:col>
      <xdr:colOff>158750</xdr:colOff>
      <xdr:row>78</xdr:row>
      <xdr:rowOff>26415</xdr:rowOff>
    </xdr:to>
    <xdr:cxnSp macro="">
      <xdr:nvCxnSpPr>
        <xdr:cNvPr id="437" name="直線コネクタ 436"/>
        <xdr:cNvCxnSpPr/>
      </xdr:nvCxnSpPr>
      <xdr:spPr>
        <a:xfrm>
          <a:off x="13004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7" name="円/楕円 446"/>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72153</xdr:rowOff>
    </xdr:from>
    <xdr:ext cx="762000" cy="259045"/>
    <xdr:sp macro="" textlink="">
      <xdr:nvSpPr>
        <xdr:cNvPr id="448"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9" name="円/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59962</xdr:rowOff>
    </xdr:from>
    <xdr:ext cx="736600" cy="259045"/>
    <xdr:sp macro="" textlink="">
      <xdr:nvSpPr>
        <xdr:cNvPr id="450" name="テキスト ボックス 449"/>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1" name="円/楕円 450"/>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82821</xdr:rowOff>
    </xdr:from>
    <xdr:ext cx="762000" cy="259045"/>
    <xdr:sp macro="" textlink="">
      <xdr:nvSpPr>
        <xdr:cNvPr id="452" name="テキスト ボックス 451"/>
        <xdr:cNvSpPr txBox="1"/>
      </xdr:nvSpPr>
      <xdr:spPr>
        <a:xfrm>
          <a:off x="14401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87392</xdr:rowOff>
    </xdr:from>
    <xdr:ext cx="762000" cy="259045"/>
    <xdr:sp macro="" textlink="">
      <xdr:nvSpPr>
        <xdr:cNvPr id="454" name="テキスト ボックス 45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5" name="円/楕円 45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41673</xdr:rowOff>
    </xdr:from>
    <xdr:ext cx="762000" cy="259045"/>
    <xdr:sp macro="" textlink="">
      <xdr:nvSpPr>
        <xdr:cNvPr id="456" name="テキスト ボックス 455"/>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高知県土佐清水市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71739</xdr:rowOff>
    </xdr:from>
    <xdr:to>
      <xdr:col>4</xdr:col>
      <xdr:colOff>1117600</xdr:colOff>
      <xdr:row>14</xdr:row>
      <xdr:rowOff>85193</xdr:rowOff>
    </xdr:to>
    <xdr:cxnSp macro="">
      <xdr:nvCxnSpPr>
        <xdr:cNvPr id="52" name="直線コネクタ 51"/>
        <xdr:cNvCxnSpPr/>
      </xdr:nvCxnSpPr>
      <xdr:spPr bwMode="auto">
        <a:xfrm>
          <a:off x="5003800" y="2519664"/>
          <a:ext cx="647700" cy="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71739</xdr:rowOff>
    </xdr:from>
    <xdr:to>
      <xdr:col>4</xdr:col>
      <xdr:colOff>469900</xdr:colOff>
      <xdr:row>14</xdr:row>
      <xdr:rowOff>146964</xdr:rowOff>
    </xdr:to>
    <xdr:cxnSp macro="">
      <xdr:nvCxnSpPr>
        <xdr:cNvPr id="55" name="直線コネクタ 54"/>
        <xdr:cNvCxnSpPr/>
      </xdr:nvCxnSpPr>
      <xdr:spPr bwMode="auto">
        <a:xfrm flipV="1">
          <a:off x="4305300" y="2519664"/>
          <a:ext cx="698500" cy="7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146964</xdr:rowOff>
    </xdr:from>
    <xdr:to>
      <xdr:col>3</xdr:col>
      <xdr:colOff>904875</xdr:colOff>
      <xdr:row>14</xdr:row>
      <xdr:rowOff>151994</xdr:rowOff>
    </xdr:to>
    <xdr:cxnSp macro="">
      <xdr:nvCxnSpPr>
        <xdr:cNvPr id="58" name="直線コネクタ 57"/>
        <xdr:cNvCxnSpPr/>
      </xdr:nvCxnSpPr>
      <xdr:spPr bwMode="auto">
        <a:xfrm flipV="1">
          <a:off x="3606800" y="2594889"/>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102943</xdr:rowOff>
    </xdr:from>
    <xdr:to>
      <xdr:col>3</xdr:col>
      <xdr:colOff>206375</xdr:colOff>
      <xdr:row>14</xdr:row>
      <xdr:rowOff>151994</xdr:rowOff>
    </xdr:to>
    <xdr:cxnSp macro="">
      <xdr:nvCxnSpPr>
        <xdr:cNvPr id="61" name="直線コネクタ 60"/>
        <xdr:cNvCxnSpPr/>
      </xdr:nvCxnSpPr>
      <xdr:spPr bwMode="auto">
        <a:xfrm>
          <a:off x="2908300" y="2550868"/>
          <a:ext cx="698500" cy="4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34393</xdr:rowOff>
    </xdr:from>
    <xdr:to>
      <xdr:col>5</xdr:col>
      <xdr:colOff>34925</xdr:colOff>
      <xdr:row>14</xdr:row>
      <xdr:rowOff>135993</xdr:rowOff>
    </xdr:to>
    <xdr:sp macro="" textlink="">
      <xdr:nvSpPr>
        <xdr:cNvPr id="71" name="円/楕円 70"/>
        <xdr:cNvSpPr/>
      </xdr:nvSpPr>
      <xdr:spPr bwMode="auto">
        <a:xfrm>
          <a:off x="5600700" y="248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50920</xdr:rowOff>
    </xdr:from>
    <xdr:ext cx="762000" cy="259045"/>
    <xdr:sp macro="" textlink="">
      <xdr:nvSpPr>
        <xdr:cNvPr id="72" name="人口1人当たり決算額の推移該当値テキスト130"/>
        <xdr:cNvSpPr txBox="1"/>
      </xdr:nvSpPr>
      <xdr:spPr>
        <a:xfrm>
          <a:off x="5740400" y="23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125,977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20939</xdr:rowOff>
    </xdr:from>
    <xdr:to>
      <xdr:col>4</xdr:col>
      <xdr:colOff>520700</xdr:colOff>
      <xdr:row>14</xdr:row>
      <xdr:rowOff>122539</xdr:rowOff>
    </xdr:to>
    <xdr:sp macro="" textlink="">
      <xdr:nvSpPr>
        <xdr:cNvPr id="73" name="円/楕円 72"/>
        <xdr:cNvSpPr/>
      </xdr:nvSpPr>
      <xdr:spPr bwMode="auto">
        <a:xfrm>
          <a:off x="4953000" y="2468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132716</xdr:rowOff>
    </xdr:from>
    <xdr:ext cx="736600" cy="259045"/>
    <xdr:sp macro="" textlink="">
      <xdr:nvSpPr>
        <xdr:cNvPr id="74" name="テキスト ボックス 73"/>
        <xdr:cNvSpPr txBox="1"/>
      </xdr:nvSpPr>
      <xdr:spPr>
        <a:xfrm>
          <a:off x="4622800" y="223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126,801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96164</xdr:rowOff>
    </xdr:from>
    <xdr:to>
      <xdr:col>3</xdr:col>
      <xdr:colOff>955675</xdr:colOff>
      <xdr:row>15</xdr:row>
      <xdr:rowOff>26314</xdr:rowOff>
    </xdr:to>
    <xdr:sp macro="" textlink="">
      <xdr:nvSpPr>
        <xdr:cNvPr id="75" name="円/楕円 74"/>
        <xdr:cNvSpPr/>
      </xdr:nvSpPr>
      <xdr:spPr bwMode="auto">
        <a:xfrm>
          <a:off x="4254500" y="254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36491</xdr:rowOff>
    </xdr:from>
    <xdr:ext cx="762000" cy="259045"/>
    <xdr:sp macro="" textlink="">
      <xdr:nvSpPr>
        <xdr:cNvPr id="76" name="テキスト ボックス 75"/>
        <xdr:cNvSpPr txBox="1"/>
      </xdr:nvSpPr>
      <xdr:spPr>
        <a:xfrm>
          <a:off x="3924300" y="23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101194</xdr:rowOff>
    </xdr:from>
    <xdr:to>
      <xdr:col>3</xdr:col>
      <xdr:colOff>257175</xdr:colOff>
      <xdr:row>15</xdr:row>
      <xdr:rowOff>31344</xdr:rowOff>
    </xdr:to>
    <xdr:sp macro="" textlink="">
      <xdr:nvSpPr>
        <xdr:cNvPr id="77" name="円/楕円 76"/>
        <xdr:cNvSpPr/>
      </xdr:nvSpPr>
      <xdr:spPr bwMode="auto">
        <a:xfrm>
          <a:off x="3556000" y="254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41521</xdr:rowOff>
    </xdr:from>
    <xdr:ext cx="762000" cy="259045"/>
    <xdr:sp macro="" textlink="">
      <xdr:nvSpPr>
        <xdr:cNvPr id="78" name="テキスト ボックス 77"/>
        <xdr:cNvSpPr txBox="1"/>
      </xdr:nvSpPr>
      <xdr:spPr>
        <a:xfrm>
          <a:off x="3225800" y="231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52143</xdr:rowOff>
    </xdr:from>
    <xdr:to>
      <xdr:col>2</xdr:col>
      <xdr:colOff>692150</xdr:colOff>
      <xdr:row>14</xdr:row>
      <xdr:rowOff>153743</xdr:rowOff>
    </xdr:to>
    <xdr:sp macro="" textlink="">
      <xdr:nvSpPr>
        <xdr:cNvPr id="79" name="円/楕円 78"/>
        <xdr:cNvSpPr/>
      </xdr:nvSpPr>
      <xdr:spPr bwMode="auto">
        <a:xfrm>
          <a:off x="2857500" y="250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163920</xdr:rowOff>
    </xdr:from>
    <xdr:ext cx="762000" cy="259045"/>
    <xdr:sp macro="" textlink="">
      <xdr:nvSpPr>
        <xdr:cNvPr id="80" name="テキスト ボックス 79"/>
        <xdr:cNvSpPr txBox="1"/>
      </xdr:nvSpPr>
      <xdr:spPr>
        <a:xfrm>
          <a:off x="2527300" y="226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229839</xdr:rowOff>
    </xdr:from>
    <xdr:to>
      <xdr:col>4</xdr:col>
      <xdr:colOff>1117600</xdr:colOff>
      <xdr:row>37</xdr:row>
      <xdr:rowOff>253801</xdr:rowOff>
    </xdr:to>
    <xdr:cxnSp macro="">
      <xdr:nvCxnSpPr>
        <xdr:cNvPr id="114" name="直線コネクタ 113"/>
        <xdr:cNvCxnSpPr/>
      </xdr:nvCxnSpPr>
      <xdr:spPr bwMode="auto">
        <a:xfrm flipV="1">
          <a:off x="5003800" y="7354539"/>
          <a:ext cx="647700" cy="2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239368</xdr:rowOff>
    </xdr:from>
    <xdr:to>
      <xdr:col>4</xdr:col>
      <xdr:colOff>469900</xdr:colOff>
      <xdr:row>37</xdr:row>
      <xdr:rowOff>253801</xdr:rowOff>
    </xdr:to>
    <xdr:cxnSp macro="">
      <xdr:nvCxnSpPr>
        <xdr:cNvPr id="117" name="直線コネクタ 116"/>
        <xdr:cNvCxnSpPr/>
      </xdr:nvCxnSpPr>
      <xdr:spPr bwMode="auto">
        <a:xfrm>
          <a:off x="4305300" y="7364068"/>
          <a:ext cx="698500" cy="14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239368</xdr:rowOff>
    </xdr:from>
    <xdr:to>
      <xdr:col>3</xdr:col>
      <xdr:colOff>904875</xdr:colOff>
      <xdr:row>37</xdr:row>
      <xdr:rowOff>240584</xdr:rowOff>
    </xdr:to>
    <xdr:cxnSp macro="">
      <xdr:nvCxnSpPr>
        <xdr:cNvPr id="120" name="直線コネクタ 119"/>
        <xdr:cNvCxnSpPr/>
      </xdr:nvCxnSpPr>
      <xdr:spPr bwMode="auto">
        <a:xfrm flipV="1">
          <a:off x="3606800" y="7364068"/>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240584</xdr:rowOff>
    </xdr:from>
    <xdr:to>
      <xdr:col>3</xdr:col>
      <xdr:colOff>206375</xdr:colOff>
      <xdr:row>37</xdr:row>
      <xdr:rowOff>243232</xdr:rowOff>
    </xdr:to>
    <xdr:cxnSp macro="">
      <xdr:nvCxnSpPr>
        <xdr:cNvPr id="123" name="直線コネクタ 122"/>
        <xdr:cNvCxnSpPr/>
      </xdr:nvCxnSpPr>
      <xdr:spPr bwMode="auto">
        <a:xfrm flipV="1">
          <a:off x="2908300" y="7365284"/>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179039</xdr:rowOff>
    </xdr:from>
    <xdr:to>
      <xdr:col>5</xdr:col>
      <xdr:colOff>34925</xdr:colOff>
      <xdr:row>37</xdr:row>
      <xdr:rowOff>280639</xdr:rowOff>
    </xdr:to>
    <xdr:sp macro="" textlink="">
      <xdr:nvSpPr>
        <xdr:cNvPr id="133" name="円/楕円 132"/>
        <xdr:cNvSpPr/>
      </xdr:nvSpPr>
      <xdr:spPr bwMode="auto">
        <a:xfrm>
          <a:off x="5600700" y="730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24116</xdr:rowOff>
    </xdr:from>
    <xdr:ext cx="762000" cy="259045"/>
    <xdr:sp macro="" textlink="">
      <xdr:nvSpPr>
        <xdr:cNvPr id="134" name="人口1人当たり決算額の推移該当値テキスト445"/>
        <xdr:cNvSpPr txBox="1"/>
      </xdr:nvSpPr>
      <xdr:spPr>
        <a:xfrm>
          <a:off x="5740400" y="714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203001</xdr:rowOff>
    </xdr:from>
    <xdr:to>
      <xdr:col>4</xdr:col>
      <xdr:colOff>520700</xdr:colOff>
      <xdr:row>37</xdr:row>
      <xdr:rowOff>304601</xdr:rowOff>
    </xdr:to>
    <xdr:sp macro="" textlink="">
      <xdr:nvSpPr>
        <xdr:cNvPr id="135" name="円/楕円 134"/>
        <xdr:cNvSpPr/>
      </xdr:nvSpPr>
      <xdr:spPr bwMode="auto">
        <a:xfrm>
          <a:off x="4953000" y="732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143328</xdr:rowOff>
    </xdr:from>
    <xdr:ext cx="736600" cy="259045"/>
    <xdr:sp macro="" textlink="">
      <xdr:nvSpPr>
        <xdr:cNvPr id="136" name="テキスト ボックス 135"/>
        <xdr:cNvSpPr txBox="1"/>
      </xdr:nvSpPr>
      <xdr:spPr>
        <a:xfrm>
          <a:off x="4622800" y="709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188568</xdr:rowOff>
    </xdr:from>
    <xdr:to>
      <xdr:col>3</xdr:col>
      <xdr:colOff>955675</xdr:colOff>
      <xdr:row>37</xdr:row>
      <xdr:rowOff>290168</xdr:rowOff>
    </xdr:to>
    <xdr:sp macro="" textlink="">
      <xdr:nvSpPr>
        <xdr:cNvPr id="137" name="円/楕円 136"/>
        <xdr:cNvSpPr/>
      </xdr:nvSpPr>
      <xdr:spPr bwMode="auto">
        <a:xfrm>
          <a:off x="4254500" y="731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128895</xdr:rowOff>
    </xdr:from>
    <xdr:ext cx="762000" cy="259045"/>
    <xdr:sp macro="" textlink="">
      <xdr:nvSpPr>
        <xdr:cNvPr id="138" name="テキスト ボックス 137"/>
        <xdr:cNvSpPr txBox="1"/>
      </xdr:nvSpPr>
      <xdr:spPr>
        <a:xfrm>
          <a:off x="3924300" y="708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189784</xdr:rowOff>
    </xdr:from>
    <xdr:to>
      <xdr:col>3</xdr:col>
      <xdr:colOff>257175</xdr:colOff>
      <xdr:row>37</xdr:row>
      <xdr:rowOff>291384</xdr:rowOff>
    </xdr:to>
    <xdr:sp macro="" textlink="">
      <xdr:nvSpPr>
        <xdr:cNvPr id="139" name="円/楕円 138"/>
        <xdr:cNvSpPr/>
      </xdr:nvSpPr>
      <xdr:spPr bwMode="auto">
        <a:xfrm>
          <a:off x="3556000" y="731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130111</xdr:rowOff>
    </xdr:from>
    <xdr:ext cx="762000" cy="259045"/>
    <xdr:sp macro="" textlink="">
      <xdr:nvSpPr>
        <xdr:cNvPr id="140" name="テキスト ボックス 139"/>
        <xdr:cNvSpPr txBox="1"/>
      </xdr:nvSpPr>
      <xdr:spPr>
        <a:xfrm>
          <a:off x="3225800" y="708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192432</xdr:rowOff>
    </xdr:from>
    <xdr:to>
      <xdr:col>2</xdr:col>
      <xdr:colOff>692150</xdr:colOff>
      <xdr:row>37</xdr:row>
      <xdr:rowOff>294032</xdr:rowOff>
    </xdr:to>
    <xdr:sp macro="" textlink="">
      <xdr:nvSpPr>
        <xdr:cNvPr id="141" name="円/楕円 140"/>
        <xdr:cNvSpPr/>
      </xdr:nvSpPr>
      <xdr:spPr bwMode="auto">
        <a:xfrm>
          <a:off x="2857500" y="731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132759</xdr:rowOff>
    </xdr:from>
    <xdr:ext cx="762000" cy="259045"/>
    <xdr:sp macro="" textlink="">
      <xdr:nvSpPr>
        <xdr:cNvPr id="142" name="テキスト ボックス 141"/>
        <xdr:cNvSpPr txBox="1"/>
      </xdr:nvSpPr>
      <xdr:spPr>
        <a:xfrm>
          <a:off x="2527300" y="70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77978</xdr:rowOff>
    </xdr:from>
    <xdr:to>
      <xdr:col>6</xdr:col>
      <xdr:colOff>511175</xdr:colOff>
      <xdr:row>32</xdr:row>
      <xdr:rowOff>85736</xdr:rowOff>
    </xdr:to>
    <xdr:cxnSp macro="">
      <xdr:nvCxnSpPr>
        <xdr:cNvPr id="65" name="直線コネクタ 64"/>
        <xdr:cNvCxnSpPr/>
      </xdr:nvCxnSpPr>
      <xdr:spPr>
        <a:xfrm flipV="1">
          <a:off x="3797300" y="5564378"/>
          <a:ext cx="838200" cy="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22414</xdr:rowOff>
    </xdr:from>
    <xdr:to>
      <xdr:col>5</xdr:col>
      <xdr:colOff>358775</xdr:colOff>
      <xdr:row>32</xdr:row>
      <xdr:rowOff>85736</xdr:rowOff>
    </xdr:to>
    <xdr:cxnSp macro="">
      <xdr:nvCxnSpPr>
        <xdr:cNvPr id="68" name="直線コネクタ 67"/>
        <xdr:cNvCxnSpPr/>
      </xdr:nvCxnSpPr>
      <xdr:spPr>
        <a:xfrm>
          <a:off x="2908300" y="5508814"/>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22414</xdr:rowOff>
    </xdr:from>
    <xdr:to>
      <xdr:col>4</xdr:col>
      <xdr:colOff>155575</xdr:colOff>
      <xdr:row>32</xdr:row>
      <xdr:rowOff>32415</xdr:rowOff>
    </xdr:to>
    <xdr:cxnSp macro="">
      <xdr:nvCxnSpPr>
        <xdr:cNvPr id="71" name="直線コネクタ 70"/>
        <xdr:cNvCxnSpPr/>
      </xdr:nvCxnSpPr>
      <xdr:spPr>
        <a:xfrm flipV="1">
          <a:off x="2019300" y="550881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154402</xdr:rowOff>
    </xdr:from>
    <xdr:to>
      <xdr:col>2</xdr:col>
      <xdr:colOff>638175</xdr:colOff>
      <xdr:row>32</xdr:row>
      <xdr:rowOff>32415</xdr:rowOff>
    </xdr:to>
    <xdr:cxnSp macro="">
      <xdr:nvCxnSpPr>
        <xdr:cNvPr id="74" name="直線コネクタ 73"/>
        <xdr:cNvCxnSpPr/>
      </xdr:nvCxnSpPr>
      <xdr:spPr>
        <a:xfrm>
          <a:off x="1130300" y="5469352"/>
          <a:ext cx="889000" cy="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27178</xdr:rowOff>
    </xdr:from>
    <xdr:to>
      <xdr:col>6</xdr:col>
      <xdr:colOff>561975</xdr:colOff>
      <xdr:row>32</xdr:row>
      <xdr:rowOff>128778</xdr:rowOff>
    </xdr:to>
    <xdr:sp macro="" textlink="">
      <xdr:nvSpPr>
        <xdr:cNvPr id="84" name="円/楕円 83"/>
        <xdr:cNvSpPr/>
      </xdr:nvSpPr>
      <xdr:spPr>
        <a:xfrm>
          <a:off x="45847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50055</xdr:rowOff>
    </xdr:from>
    <xdr:ext cx="599010" cy="259045"/>
    <xdr:sp macro="" textlink="">
      <xdr:nvSpPr>
        <xdr:cNvPr id="85" name="人件費該当値テキスト"/>
        <xdr:cNvSpPr txBox="1"/>
      </xdr:nvSpPr>
      <xdr:spPr>
        <a:xfrm>
          <a:off x="4686300" y="536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128,320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34936</xdr:rowOff>
    </xdr:from>
    <xdr:to>
      <xdr:col>5</xdr:col>
      <xdr:colOff>409575</xdr:colOff>
      <xdr:row>32</xdr:row>
      <xdr:rowOff>136536</xdr:rowOff>
    </xdr:to>
    <xdr:sp macro="" textlink="">
      <xdr:nvSpPr>
        <xdr:cNvPr id="86" name="円/楕円 85"/>
        <xdr:cNvSpPr/>
      </xdr:nvSpPr>
      <xdr:spPr>
        <a:xfrm>
          <a:off x="3746500" y="55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153063</xdr:rowOff>
    </xdr:from>
    <xdr:ext cx="599010" cy="259045"/>
    <xdr:sp macro="" textlink="">
      <xdr:nvSpPr>
        <xdr:cNvPr id="87" name="テキスト ボックス 86"/>
        <xdr:cNvSpPr txBox="1"/>
      </xdr:nvSpPr>
      <xdr:spPr>
        <a:xfrm>
          <a:off x="3497794" y="529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143064</xdr:rowOff>
    </xdr:from>
    <xdr:to>
      <xdr:col>4</xdr:col>
      <xdr:colOff>206375</xdr:colOff>
      <xdr:row>32</xdr:row>
      <xdr:rowOff>73214</xdr:rowOff>
    </xdr:to>
    <xdr:sp macro="" textlink="">
      <xdr:nvSpPr>
        <xdr:cNvPr id="88" name="円/楕円 87"/>
        <xdr:cNvSpPr/>
      </xdr:nvSpPr>
      <xdr:spPr>
        <a:xfrm>
          <a:off x="2857500" y="54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89741</xdr:rowOff>
    </xdr:from>
    <xdr:ext cx="599010" cy="259045"/>
    <xdr:sp macro="" textlink="">
      <xdr:nvSpPr>
        <xdr:cNvPr id="89" name="テキスト ボックス 88"/>
        <xdr:cNvSpPr txBox="1"/>
      </xdr:nvSpPr>
      <xdr:spPr>
        <a:xfrm>
          <a:off x="2608794" y="523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132,209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153065</xdr:rowOff>
    </xdr:from>
    <xdr:to>
      <xdr:col>3</xdr:col>
      <xdr:colOff>3175</xdr:colOff>
      <xdr:row>32</xdr:row>
      <xdr:rowOff>83215</xdr:rowOff>
    </xdr:to>
    <xdr:sp macro="" textlink="">
      <xdr:nvSpPr>
        <xdr:cNvPr id="90" name="円/楕円 89"/>
        <xdr:cNvSpPr/>
      </xdr:nvSpPr>
      <xdr:spPr>
        <a:xfrm>
          <a:off x="1968500" y="5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99742</xdr:rowOff>
    </xdr:from>
    <xdr:ext cx="599010" cy="259045"/>
    <xdr:sp macro="" textlink="">
      <xdr:nvSpPr>
        <xdr:cNvPr id="91" name="テキスト ボックス 90"/>
        <xdr:cNvSpPr txBox="1"/>
      </xdr:nvSpPr>
      <xdr:spPr>
        <a:xfrm>
          <a:off x="1719794" y="524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131,509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103602</xdr:rowOff>
    </xdr:from>
    <xdr:to>
      <xdr:col>1</xdr:col>
      <xdr:colOff>485775</xdr:colOff>
      <xdr:row>32</xdr:row>
      <xdr:rowOff>33752</xdr:rowOff>
    </xdr:to>
    <xdr:sp macro="" textlink="">
      <xdr:nvSpPr>
        <xdr:cNvPr id="92" name="円/楕円 91"/>
        <xdr:cNvSpPr/>
      </xdr:nvSpPr>
      <xdr:spPr>
        <a:xfrm>
          <a:off x="1079500" y="54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50279</xdr:rowOff>
    </xdr:from>
    <xdr:ext cx="599010" cy="259045"/>
    <xdr:sp macro="" textlink="">
      <xdr:nvSpPr>
        <xdr:cNvPr id="93" name="テキスト ボックス 92"/>
        <xdr:cNvSpPr txBox="1"/>
      </xdr:nvSpPr>
      <xdr:spPr>
        <a:xfrm>
          <a:off x="830794" y="51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23343</xdr:rowOff>
    </xdr:from>
    <xdr:to>
      <xdr:col>6</xdr:col>
      <xdr:colOff>511175</xdr:colOff>
      <xdr:row>55</xdr:row>
      <xdr:rowOff>120218</xdr:rowOff>
    </xdr:to>
    <xdr:cxnSp macro="">
      <xdr:nvCxnSpPr>
        <xdr:cNvPr id="123" name="直線コネクタ 122"/>
        <xdr:cNvCxnSpPr/>
      </xdr:nvCxnSpPr>
      <xdr:spPr>
        <a:xfrm flipV="1">
          <a:off x="3797300" y="9453093"/>
          <a:ext cx="838200" cy="9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120218</xdr:rowOff>
    </xdr:from>
    <xdr:to>
      <xdr:col>5</xdr:col>
      <xdr:colOff>358775</xdr:colOff>
      <xdr:row>56</xdr:row>
      <xdr:rowOff>17158</xdr:rowOff>
    </xdr:to>
    <xdr:cxnSp macro="">
      <xdr:nvCxnSpPr>
        <xdr:cNvPr id="126" name="直線コネクタ 125"/>
        <xdr:cNvCxnSpPr/>
      </xdr:nvCxnSpPr>
      <xdr:spPr>
        <a:xfrm flipV="1">
          <a:off x="2908300" y="9549968"/>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17158</xdr:rowOff>
    </xdr:from>
    <xdr:to>
      <xdr:col>4</xdr:col>
      <xdr:colOff>155575</xdr:colOff>
      <xdr:row>56</xdr:row>
      <xdr:rowOff>67488</xdr:rowOff>
    </xdr:to>
    <xdr:cxnSp macro="">
      <xdr:nvCxnSpPr>
        <xdr:cNvPr id="129" name="直線コネクタ 128"/>
        <xdr:cNvCxnSpPr/>
      </xdr:nvCxnSpPr>
      <xdr:spPr>
        <a:xfrm flipV="1">
          <a:off x="2019300" y="9618358"/>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142951</xdr:rowOff>
    </xdr:from>
    <xdr:to>
      <xdr:col>2</xdr:col>
      <xdr:colOff>638175</xdr:colOff>
      <xdr:row>56</xdr:row>
      <xdr:rowOff>67488</xdr:rowOff>
    </xdr:to>
    <xdr:cxnSp macro="">
      <xdr:nvCxnSpPr>
        <xdr:cNvPr id="132" name="直線コネクタ 131"/>
        <xdr:cNvCxnSpPr/>
      </xdr:nvCxnSpPr>
      <xdr:spPr>
        <a:xfrm>
          <a:off x="1130300" y="9572701"/>
          <a:ext cx="889000" cy="9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143993</xdr:rowOff>
    </xdr:from>
    <xdr:to>
      <xdr:col>6</xdr:col>
      <xdr:colOff>561975</xdr:colOff>
      <xdr:row>55</xdr:row>
      <xdr:rowOff>74143</xdr:rowOff>
    </xdr:to>
    <xdr:sp macro="" textlink="">
      <xdr:nvSpPr>
        <xdr:cNvPr id="142" name="円/楕円 141"/>
        <xdr:cNvSpPr/>
      </xdr:nvSpPr>
      <xdr:spPr>
        <a:xfrm>
          <a:off x="4584700" y="94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166870</xdr:rowOff>
    </xdr:from>
    <xdr:ext cx="534377" cy="259045"/>
    <xdr:sp macro="" textlink="">
      <xdr:nvSpPr>
        <xdr:cNvPr id="143" name="物件費該当値テキスト"/>
        <xdr:cNvSpPr txBox="1"/>
      </xdr:nvSpPr>
      <xdr:spPr>
        <a:xfrm>
          <a:off x="4686300" y="92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69418</xdr:rowOff>
    </xdr:from>
    <xdr:to>
      <xdr:col>5</xdr:col>
      <xdr:colOff>409575</xdr:colOff>
      <xdr:row>55</xdr:row>
      <xdr:rowOff>171018</xdr:rowOff>
    </xdr:to>
    <xdr:sp macro="" textlink="">
      <xdr:nvSpPr>
        <xdr:cNvPr id="144" name="円/楕円 143"/>
        <xdr:cNvSpPr/>
      </xdr:nvSpPr>
      <xdr:spPr>
        <a:xfrm>
          <a:off x="3746500" y="94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16095</xdr:rowOff>
    </xdr:from>
    <xdr:ext cx="534377" cy="259045"/>
    <xdr:sp macro="" textlink="">
      <xdr:nvSpPr>
        <xdr:cNvPr id="145" name="テキスト ボックス 144"/>
        <xdr:cNvSpPr txBox="1"/>
      </xdr:nvSpPr>
      <xdr:spPr>
        <a:xfrm>
          <a:off x="3530111" y="92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137808</xdr:rowOff>
    </xdr:from>
    <xdr:to>
      <xdr:col>4</xdr:col>
      <xdr:colOff>206375</xdr:colOff>
      <xdr:row>56</xdr:row>
      <xdr:rowOff>67958</xdr:rowOff>
    </xdr:to>
    <xdr:sp macro="" textlink="">
      <xdr:nvSpPr>
        <xdr:cNvPr id="146" name="円/楕円 145"/>
        <xdr:cNvSpPr/>
      </xdr:nvSpPr>
      <xdr:spPr>
        <a:xfrm>
          <a:off x="2857500" y="95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84485</xdr:rowOff>
    </xdr:from>
    <xdr:ext cx="534377" cy="259045"/>
    <xdr:sp macro="" textlink="">
      <xdr:nvSpPr>
        <xdr:cNvPr id="147" name="テキスト ボックス 146"/>
        <xdr:cNvSpPr txBox="1"/>
      </xdr:nvSpPr>
      <xdr:spPr>
        <a:xfrm>
          <a:off x="2641111" y="93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16688</xdr:rowOff>
    </xdr:from>
    <xdr:to>
      <xdr:col>3</xdr:col>
      <xdr:colOff>3175</xdr:colOff>
      <xdr:row>56</xdr:row>
      <xdr:rowOff>118288</xdr:rowOff>
    </xdr:to>
    <xdr:sp macro="" textlink="">
      <xdr:nvSpPr>
        <xdr:cNvPr id="148" name="円/楕円 147"/>
        <xdr:cNvSpPr/>
      </xdr:nvSpPr>
      <xdr:spPr>
        <a:xfrm>
          <a:off x="1968500" y="96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134815</xdr:rowOff>
    </xdr:from>
    <xdr:ext cx="534377" cy="259045"/>
    <xdr:sp macro="" textlink="">
      <xdr:nvSpPr>
        <xdr:cNvPr id="149" name="テキスト ボックス 148"/>
        <xdr:cNvSpPr txBox="1"/>
      </xdr:nvSpPr>
      <xdr:spPr>
        <a:xfrm>
          <a:off x="1752111" y="93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68,686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92151</xdr:rowOff>
    </xdr:from>
    <xdr:to>
      <xdr:col>1</xdr:col>
      <xdr:colOff>485775</xdr:colOff>
      <xdr:row>56</xdr:row>
      <xdr:rowOff>22301</xdr:rowOff>
    </xdr:to>
    <xdr:sp macro="" textlink="">
      <xdr:nvSpPr>
        <xdr:cNvPr id="150" name="円/楕円 149"/>
        <xdr:cNvSpPr/>
      </xdr:nvSpPr>
      <xdr:spPr>
        <a:xfrm>
          <a:off x="1079500" y="95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38828</xdr:rowOff>
    </xdr:from>
    <xdr:ext cx="534377" cy="259045"/>
    <xdr:sp macro="" textlink="">
      <xdr:nvSpPr>
        <xdr:cNvPr id="151" name="テキスト ボックス 150"/>
        <xdr:cNvSpPr txBox="1"/>
      </xdr:nvSpPr>
      <xdr:spPr>
        <a:xfrm>
          <a:off x="863111" y="92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5245</xdr:rowOff>
    </xdr:from>
    <xdr:to>
      <xdr:col>6</xdr:col>
      <xdr:colOff>511175</xdr:colOff>
      <xdr:row>78</xdr:row>
      <xdr:rowOff>45441</xdr:rowOff>
    </xdr:to>
    <xdr:cxnSp macro="">
      <xdr:nvCxnSpPr>
        <xdr:cNvPr id="180" name="直線コネクタ 179"/>
        <xdr:cNvCxnSpPr/>
      </xdr:nvCxnSpPr>
      <xdr:spPr>
        <a:xfrm>
          <a:off x="3797300" y="13378345"/>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5245</xdr:rowOff>
    </xdr:from>
    <xdr:to>
      <xdr:col>5</xdr:col>
      <xdr:colOff>358775</xdr:colOff>
      <xdr:row>78</xdr:row>
      <xdr:rowOff>77139</xdr:rowOff>
    </xdr:to>
    <xdr:cxnSp macro="">
      <xdr:nvCxnSpPr>
        <xdr:cNvPr id="183" name="直線コネクタ 182"/>
        <xdr:cNvCxnSpPr/>
      </xdr:nvCxnSpPr>
      <xdr:spPr>
        <a:xfrm flipV="1">
          <a:off x="2908300" y="13378345"/>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77139</xdr:rowOff>
    </xdr:from>
    <xdr:to>
      <xdr:col>4</xdr:col>
      <xdr:colOff>155575</xdr:colOff>
      <xdr:row>78</xdr:row>
      <xdr:rowOff>106477</xdr:rowOff>
    </xdr:to>
    <xdr:cxnSp macro="">
      <xdr:nvCxnSpPr>
        <xdr:cNvPr id="186" name="直線コネクタ 185"/>
        <xdr:cNvCxnSpPr/>
      </xdr:nvCxnSpPr>
      <xdr:spPr>
        <a:xfrm flipV="1">
          <a:off x="2019300" y="13450239"/>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106477</xdr:rowOff>
    </xdr:from>
    <xdr:to>
      <xdr:col>2</xdr:col>
      <xdr:colOff>638175</xdr:colOff>
      <xdr:row>78</xdr:row>
      <xdr:rowOff>126670</xdr:rowOff>
    </xdr:to>
    <xdr:cxnSp macro="">
      <xdr:nvCxnSpPr>
        <xdr:cNvPr id="189" name="直線コネクタ 188"/>
        <xdr:cNvCxnSpPr/>
      </xdr:nvCxnSpPr>
      <xdr:spPr>
        <a:xfrm flipV="1">
          <a:off x="1130300" y="1347957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166091</xdr:rowOff>
    </xdr:from>
    <xdr:to>
      <xdr:col>6</xdr:col>
      <xdr:colOff>561975</xdr:colOff>
      <xdr:row>78</xdr:row>
      <xdr:rowOff>96241</xdr:rowOff>
    </xdr:to>
    <xdr:sp macro="" textlink="">
      <xdr:nvSpPr>
        <xdr:cNvPr id="199" name="円/楕円 198"/>
        <xdr:cNvSpPr/>
      </xdr:nvSpPr>
      <xdr:spPr>
        <a:xfrm>
          <a:off x="4584700" y="133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144518</xdr:rowOff>
    </xdr:from>
    <xdr:ext cx="469744" cy="259045"/>
    <xdr:sp macro="" textlink="">
      <xdr:nvSpPr>
        <xdr:cNvPr id="200" name="維持補修費該当値テキスト"/>
        <xdr:cNvSpPr txBox="1"/>
      </xdr:nvSpPr>
      <xdr:spPr>
        <a:xfrm>
          <a:off x="4686300" y="133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125895</xdr:rowOff>
    </xdr:from>
    <xdr:to>
      <xdr:col>5</xdr:col>
      <xdr:colOff>409575</xdr:colOff>
      <xdr:row>78</xdr:row>
      <xdr:rowOff>56045</xdr:rowOff>
    </xdr:to>
    <xdr:sp macro="" textlink="">
      <xdr:nvSpPr>
        <xdr:cNvPr id="201" name="円/楕円 200"/>
        <xdr:cNvSpPr/>
      </xdr:nvSpPr>
      <xdr:spPr>
        <a:xfrm>
          <a:off x="3746500" y="133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47172</xdr:rowOff>
    </xdr:from>
    <xdr:ext cx="469744" cy="259045"/>
    <xdr:sp macro="" textlink="">
      <xdr:nvSpPr>
        <xdr:cNvPr id="202" name="テキスト ボックス 201"/>
        <xdr:cNvSpPr txBox="1"/>
      </xdr:nvSpPr>
      <xdr:spPr>
        <a:xfrm>
          <a:off x="3562427" y="1342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26339</xdr:rowOff>
    </xdr:from>
    <xdr:to>
      <xdr:col>4</xdr:col>
      <xdr:colOff>206375</xdr:colOff>
      <xdr:row>78</xdr:row>
      <xdr:rowOff>127939</xdr:rowOff>
    </xdr:to>
    <xdr:sp macro="" textlink="">
      <xdr:nvSpPr>
        <xdr:cNvPr id="203" name="円/楕円 202"/>
        <xdr:cNvSpPr/>
      </xdr:nvSpPr>
      <xdr:spPr>
        <a:xfrm>
          <a:off x="2857500" y="133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119066</xdr:rowOff>
    </xdr:from>
    <xdr:ext cx="469744" cy="259045"/>
    <xdr:sp macro="" textlink="">
      <xdr:nvSpPr>
        <xdr:cNvPr id="204" name="テキスト ボックス 203"/>
        <xdr:cNvSpPr txBox="1"/>
      </xdr:nvSpPr>
      <xdr:spPr>
        <a:xfrm>
          <a:off x="2673427" y="134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55677</xdr:rowOff>
    </xdr:from>
    <xdr:to>
      <xdr:col>3</xdr:col>
      <xdr:colOff>3175</xdr:colOff>
      <xdr:row>78</xdr:row>
      <xdr:rowOff>157277</xdr:rowOff>
    </xdr:to>
    <xdr:sp macro="" textlink="">
      <xdr:nvSpPr>
        <xdr:cNvPr id="205" name="円/楕円 204"/>
        <xdr:cNvSpPr/>
      </xdr:nvSpPr>
      <xdr:spPr>
        <a:xfrm>
          <a:off x="19685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148404</xdr:rowOff>
    </xdr:from>
    <xdr:ext cx="469744" cy="259045"/>
    <xdr:sp macro="" textlink="">
      <xdr:nvSpPr>
        <xdr:cNvPr id="206" name="テキスト ボックス 205"/>
        <xdr:cNvSpPr txBox="1"/>
      </xdr:nvSpPr>
      <xdr:spPr>
        <a:xfrm>
          <a:off x="1784427"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75870</xdr:rowOff>
    </xdr:from>
    <xdr:to>
      <xdr:col>1</xdr:col>
      <xdr:colOff>485775</xdr:colOff>
      <xdr:row>79</xdr:row>
      <xdr:rowOff>6020</xdr:rowOff>
    </xdr:to>
    <xdr:sp macro="" textlink="">
      <xdr:nvSpPr>
        <xdr:cNvPr id="207" name="円/楕円 206"/>
        <xdr:cNvSpPr/>
      </xdr:nvSpPr>
      <xdr:spPr>
        <a:xfrm>
          <a:off x="1079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168597</xdr:rowOff>
    </xdr:from>
    <xdr:ext cx="469744" cy="259045"/>
    <xdr:sp macro="" textlink="">
      <xdr:nvSpPr>
        <xdr:cNvPr id="208" name="テキスト ボックス 207"/>
        <xdr:cNvSpPr txBox="1"/>
      </xdr:nvSpPr>
      <xdr:spPr>
        <a:xfrm>
          <a:off x="895427"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36564</xdr:rowOff>
    </xdr:from>
    <xdr:to>
      <xdr:col>6</xdr:col>
      <xdr:colOff>511175</xdr:colOff>
      <xdr:row>97</xdr:row>
      <xdr:rowOff>38049</xdr:rowOff>
    </xdr:to>
    <xdr:cxnSp macro="">
      <xdr:nvCxnSpPr>
        <xdr:cNvPr id="238" name="直線コネクタ 237"/>
        <xdr:cNvCxnSpPr/>
      </xdr:nvCxnSpPr>
      <xdr:spPr>
        <a:xfrm>
          <a:off x="3797300" y="16667214"/>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36564</xdr:rowOff>
    </xdr:from>
    <xdr:to>
      <xdr:col>5</xdr:col>
      <xdr:colOff>358775</xdr:colOff>
      <xdr:row>97</xdr:row>
      <xdr:rowOff>143535</xdr:rowOff>
    </xdr:to>
    <xdr:cxnSp macro="">
      <xdr:nvCxnSpPr>
        <xdr:cNvPr id="241" name="直線コネクタ 240"/>
        <xdr:cNvCxnSpPr/>
      </xdr:nvCxnSpPr>
      <xdr:spPr>
        <a:xfrm flipV="1">
          <a:off x="2908300" y="16667214"/>
          <a:ext cx="889000" cy="10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113182</xdr:rowOff>
    </xdr:from>
    <xdr:to>
      <xdr:col>4</xdr:col>
      <xdr:colOff>155575</xdr:colOff>
      <xdr:row>97</xdr:row>
      <xdr:rowOff>143535</xdr:rowOff>
    </xdr:to>
    <xdr:cxnSp macro="">
      <xdr:nvCxnSpPr>
        <xdr:cNvPr id="244" name="直線コネクタ 243"/>
        <xdr:cNvCxnSpPr/>
      </xdr:nvCxnSpPr>
      <xdr:spPr>
        <a:xfrm>
          <a:off x="2019300" y="16743832"/>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113182</xdr:rowOff>
    </xdr:from>
    <xdr:to>
      <xdr:col>2</xdr:col>
      <xdr:colOff>638175</xdr:colOff>
      <xdr:row>98</xdr:row>
      <xdr:rowOff>6871</xdr:rowOff>
    </xdr:to>
    <xdr:cxnSp macro="">
      <xdr:nvCxnSpPr>
        <xdr:cNvPr id="247" name="直線コネクタ 246"/>
        <xdr:cNvCxnSpPr/>
      </xdr:nvCxnSpPr>
      <xdr:spPr>
        <a:xfrm flipV="1">
          <a:off x="1130300" y="16743832"/>
          <a:ext cx="889000" cy="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158699</xdr:rowOff>
    </xdr:from>
    <xdr:to>
      <xdr:col>6</xdr:col>
      <xdr:colOff>561975</xdr:colOff>
      <xdr:row>97</xdr:row>
      <xdr:rowOff>88849</xdr:rowOff>
    </xdr:to>
    <xdr:sp macro="" textlink="">
      <xdr:nvSpPr>
        <xdr:cNvPr id="257" name="円/楕円 256"/>
        <xdr:cNvSpPr/>
      </xdr:nvSpPr>
      <xdr:spPr>
        <a:xfrm>
          <a:off x="4584700" y="166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137126</xdr:rowOff>
    </xdr:from>
    <xdr:ext cx="534377" cy="259045"/>
    <xdr:sp macro="" textlink="">
      <xdr:nvSpPr>
        <xdr:cNvPr id="258" name="扶助費該当値テキスト"/>
        <xdr:cNvSpPr txBox="1"/>
      </xdr:nvSpPr>
      <xdr:spPr>
        <a:xfrm>
          <a:off x="4686300"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157214</xdr:rowOff>
    </xdr:from>
    <xdr:to>
      <xdr:col>5</xdr:col>
      <xdr:colOff>409575</xdr:colOff>
      <xdr:row>97</xdr:row>
      <xdr:rowOff>87364</xdr:rowOff>
    </xdr:to>
    <xdr:sp macro="" textlink="">
      <xdr:nvSpPr>
        <xdr:cNvPr id="259" name="円/楕円 258"/>
        <xdr:cNvSpPr/>
      </xdr:nvSpPr>
      <xdr:spPr>
        <a:xfrm>
          <a:off x="3746500" y="166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103891</xdr:rowOff>
    </xdr:from>
    <xdr:ext cx="534377" cy="259045"/>
    <xdr:sp macro="" textlink="">
      <xdr:nvSpPr>
        <xdr:cNvPr id="260" name="テキスト ボックス 259"/>
        <xdr:cNvSpPr txBox="1"/>
      </xdr:nvSpPr>
      <xdr:spPr>
        <a:xfrm>
          <a:off x="3530111" y="1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92735</xdr:rowOff>
    </xdr:from>
    <xdr:to>
      <xdr:col>4</xdr:col>
      <xdr:colOff>206375</xdr:colOff>
      <xdr:row>98</xdr:row>
      <xdr:rowOff>22885</xdr:rowOff>
    </xdr:to>
    <xdr:sp macro="" textlink="">
      <xdr:nvSpPr>
        <xdr:cNvPr id="261" name="円/楕円 260"/>
        <xdr:cNvSpPr/>
      </xdr:nvSpPr>
      <xdr:spPr>
        <a:xfrm>
          <a:off x="2857500" y="167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14012</xdr:rowOff>
    </xdr:from>
    <xdr:ext cx="534377" cy="259045"/>
    <xdr:sp macro="" textlink="">
      <xdr:nvSpPr>
        <xdr:cNvPr id="262" name="テキスト ボックス 261"/>
        <xdr:cNvSpPr txBox="1"/>
      </xdr:nvSpPr>
      <xdr:spPr>
        <a:xfrm>
          <a:off x="2641111" y="168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62382</xdr:rowOff>
    </xdr:from>
    <xdr:to>
      <xdr:col>3</xdr:col>
      <xdr:colOff>3175</xdr:colOff>
      <xdr:row>97</xdr:row>
      <xdr:rowOff>163982</xdr:rowOff>
    </xdr:to>
    <xdr:sp macro="" textlink="">
      <xdr:nvSpPr>
        <xdr:cNvPr id="263" name="円/楕円 262"/>
        <xdr:cNvSpPr/>
      </xdr:nvSpPr>
      <xdr:spPr>
        <a:xfrm>
          <a:off x="1968500" y="166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9059</xdr:rowOff>
    </xdr:from>
    <xdr:ext cx="534377" cy="259045"/>
    <xdr:sp macro="" textlink="">
      <xdr:nvSpPr>
        <xdr:cNvPr id="264" name="テキスト ボックス 263"/>
        <xdr:cNvSpPr txBox="1"/>
      </xdr:nvSpPr>
      <xdr:spPr>
        <a:xfrm>
          <a:off x="1752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127521</xdr:rowOff>
    </xdr:from>
    <xdr:to>
      <xdr:col>1</xdr:col>
      <xdr:colOff>485775</xdr:colOff>
      <xdr:row>98</xdr:row>
      <xdr:rowOff>57671</xdr:rowOff>
    </xdr:to>
    <xdr:sp macro="" textlink="">
      <xdr:nvSpPr>
        <xdr:cNvPr id="265" name="円/楕円 264"/>
        <xdr:cNvSpPr/>
      </xdr:nvSpPr>
      <xdr:spPr>
        <a:xfrm>
          <a:off x="1079500" y="167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48798</xdr:rowOff>
    </xdr:from>
    <xdr:ext cx="534377" cy="259045"/>
    <xdr:sp macro="" textlink="">
      <xdr:nvSpPr>
        <xdr:cNvPr id="266" name="テキスト ボックス 265"/>
        <xdr:cNvSpPr txBox="1"/>
      </xdr:nvSpPr>
      <xdr:spPr>
        <a:xfrm>
          <a:off x="863111" y="168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31915</xdr:rowOff>
    </xdr:from>
    <xdr:to>
      <xdr:col>15</xdr:col>
      <xdr:colOff>180975</xdr:colOff>
      <xdr:row>37</xdr:row>
      <xdr:rowOff>61223</xdr:rowOff>
    </xdr:to>
    <xdr:cxnSp macro="">
      <xdr:nvCxnSpPr>
        <xdr:cNvPr id="299" name="直線コネクタ 298"/>
        <xdr:cNvCxnSpPr/>
      </xdr:nvCxnSpPr>
      <xdr:spPr>
        <a:xfrm flipV="1">
          <a:off x="9639300" y="6375565"/>
          <a:ext cx="838200" cy="2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22742</xdr:rowOff>
    </xdr:from>
    <xdr:to>
      <xdr:col>14</xdr:col>
      <xdr:colOff>28575</xdr:colOff>
      <xdr:row>37</xdr:row>
      <xdr:rowOff>61223</xdr:rowOff>
    </xdr:to>
    <xdr:cxnSp macro="">
      <xdr:nvCxnSpPr>
        <xdr:cNvPr id="302" name="直線コネクタ 301"/>
        <xdr:cNvCxnSpPr/>
      </xdr:nvCxnSpPr>
      <xdr:spPr>
        <a:xfrm>
          <a:off x="8750300" y="6366392"/>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22742</xdr:rowOff>
    </xdr:from>
    <xdr:to>
      <xdr:col>12</xdr:col>
      <xdr:colOff>511175</xdr:colOff>
      <xdr:row>37</xdr:row>
      <xdr:rowOff>93132</xdr:rowOff>
    </xdr:to>
    <xdr:cxnSp macro="">
      <xdr:nvCxnSpPr>
        <xdr:cNvPr id="305" name="直線コネクタ 304"/>
        <xdr:cNvCxnSpPr/>
      </xdr:nvCxnSpPr>
      <xdr:spPr>
        <a:xfrm flipV="1">
          <a:off x="7861300" y="6366392"/>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93132</xdr:rowOff>
    </xdr:from>
    <xdr:to>
      <xdr:col>11</xdr:col>
      <xdr:colOff>307975</xdr:colOff>
      <xdr:row>37</xdr:row>
      <xdr:rowOff>116773</xdr:rowOff>
    </xdr:to>
    <xdr:cxnSp macro="">
      <xdr:nvCxnSpPr>
        <xdr:cNvPr id="308" name="直線コネクタ 307"/>
        <xdr:cNvCxnSpPr/>
      </xdr:nvCxnSpPr>
      <xdr:spPr>
        <a:xfrm flipV="1">
          <a:off x="6972300" y="6436782"/>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152565</xdr:rowOff>
    </xdr:from>
    <xdr:to>
      <xdr:col>15</xdr:col>
      <xdr:colOff>231775</xdr:colOff>
      <xdr:row>37</xdr:row>
      <xdr:rowOff>82715</xdr:rowOff>
    </xdr:to>
    <xdr:sp macro="" textlink="">
      <xdr:nvSpPr>
        <xdr:cNvPr id="318" name="円/楕円 317"/>
        <xdr:cNvSpPr/>
      </xdr:nvSpPr>
      <xdr:spPr>
        <a:xfrm>
          <a:off x="10426700" y="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130992</xdr:rowOff>
    </xdr:from>
    <xdr:ext cx="534377" cy="259045"/>
    <xdr:sp macro="" textlink="">
      <xdr:nvSpPr>
        <xdr:cNvPr id="319" name="補助費等該当値テキスト"/>
        <xdr:cNvSpPr txBox="1"/>
      </xdr:nvSpPr>
      <xdr:spPr>
        <a:xfrm>
          <a:off x="10528300" y="63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10423</xdr:rowOff>
    </xdr:from>
    <xdr:to>
      <xdr:col>14</xdr:col>
      <xdr:colOff>79375</xdr:colOff>
      <xdr:row>37</xdr:row>
      <xdr:rowOff>112023</xdr:rowOff>
    </xdr:to>
    <xdr:sp macro="" textlink="">
      <xdr:nvSpPr>
        <xdr:cNvPr id="320" name="円/楕円 319"/>
        <xdr:cNvSpPr/>
      </xdr:nvSpPr>
      <xdr:spPr>
        <a:xfrm>
          <a:off x="9588500" y="63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103150</xdr:rowOff>
    </xdr:from>
    <xdr:ext cx="534377" cy="259045"/>
    <xdr:sp macro="" textlink="">
      <xdr:nvSpPr>
        <xdr:cNvPr id="321" name="テキスト ボックス 320"/>
        <xdr:cNvSpPr txBox="1"/>
      </xdr:nvSpPr>
      <xdr:spPr>
        <a:xfrm>
          <a:off x="9372111" y="644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143392</xdr:rowOff>
    </xdr:from>
    <xdr:to>
      <xdr:col>12</xdr:col>
      <xdr:colOff>561975</xdr:colOff>
      <xdr:row>37</xdr:row>
      <xdr:rowOff>73542</xdr:rowOff>
    </xdr:to>
    <xdr:sp macro="" textlink="">
      <xdr:nvSpPr>
        <xdr:cNvPr id="322" name="円/楕円 321"/>
        <xdr:cNvSpPr/>
      </xdr:nvSpPr>
      <xdr:spPr>
        <a:xfrm>
          <a:off x="8699500" y="63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64669</xdr:rowOff>
    </xdr:from>
    <xdr:ext cx="534377" cy="259045"/>
    <xdr:sp macro="" textlink="">
      <xdr:nvSpPr>
        <xdr:cNvPr id="323" name="テキスト ボックス 322"/>
        <xdr:cNvSpPr txBox="1"/>
      </xdr:nvSpPr>
      <xdr:spPr>
        <a:xfrm>
          <a:off x="8483111" y="64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42332</xdr:rowOff>
    </xdr:from>
    <xdr:to>
      <xdr:col>11</xdr:col>
      <xdr:colOff>358775</xdr:colOff>
      <xdr:row>37</xdr:row>
      <xdr:rowOff>143932</xdr:rowOff>
    </xdr:to>
    <xdr:sp macro="" textlink="">
      <xdr:nvSpPr>
        <xdr:cNvPr id="324" name="円/楕円 323"/>
        <xdr:cNvSpPr/>
      </xdr:nvSpPr>
      <xdr:spPr>
        <a:xfrm>
          <a:off x="7810500" y="63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135059</xdr:rowOff>
    </xdr:from>
    <xdr:ext cx="534377" cy="259045"/>
    <xdr:sp macro="" textlink="">
      <xdr:nvSpPr>
        <xdr:cNvPr id="325" name="テキスト ボックス 324"/>
        <xdr:cNvSpPr txBox="1"/>
      </xdr:nvSpPr>
      <xdr:spPr>
        <a:xfrm>
          <a:off x="7594111" y="64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65973</xdr:rowOff>
    </xdr:from>
    <xdr:to>
      <xdr:col>10</xdr:col>
      <xdr:colOff>155575</xdr:colOff>
      <xdr:row>37</xdr:row>
      <xdr:rowOff>167573</xdr:rowOff>
    </xdr:to>
    <xdr:sp macro="" textlink="">
      <xdr:nvSpPr>
        <xdr:cNvPr id="326" name="円/楕円 325"/>
        <xdr:cNvSpPr/>
      </xdr:nvSpPr>
      <xdr:spPr>
        <a:xfrm>
          <a:off x="6921500" y="64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158700</xdr:rowOff>
    </xdr:from>
    <xdr:ext cx="534377" cy="259045"/>
    <xdr:sp macro="" textlink="">
      <xdr:nvSpPr>
        <xdr:cNvPr id="327" name="テキスト ボックス 326"/>
        <xdr:cNvSpPr txBox="1"/>
      </xdr:nvSpPr>
      <xdr:spPr>
        <a:xfrm>
          <a:off x="6705111" y="650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162701</xdr:rowOff>
    </xdr:from>
    <xdr:to>
      <xdr:col>15</xdr:col>
      <xdr:colOff>180975</xdr:colOff>
      <xdr:row>58</xdr:row>
      <xdr:rowOff>29189</xdr:rowOff>
    </xdr:to>
    <xdr:cxnSp macro="">
      <xdr:nvCxnSpPr>
        <xdr:cNvPr id="354" name="直線コネクタ 353"/>
        <xdr:cNvCxnSpPr/>
      </xdr:nvCxnSpPr>
      <xdr:spPr>
        <a:xfrm>
          <a:off x="9639300" y="9935351"/>
          <a:ext cx="838200" cy="3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162701</xdr:rowOff>
    </xdr:from>
    <xdr:to>
      <xdr:col>14</xdr:col>
      <xdr:colOff>28575</xdr:colOff>
      <xdr:row>58</xdr:row>
      <xdr:rowOff>50490</xdr:rowOff>
    </xdr:to>
    <xdr:cxnSp macro="">
      <xdr:nvCxnSpPr>
        <xdr:cNvPr id="357" name="直線コネクタ 356"/>
        <xdr:cNvCxnSpPr/>
      </xdr:nvCxnSpPr>
      <xdr:spPr>
        <a:xfrm flipV="1">
          <a:off x="8750300" y="9935351"/>
          <a:ext cx="8890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100288</xdr:rowOff>
    </xdr:from>
    <xdr:to>
      <xdr:col>12</xdr:col>
      <xdr:colOff>511175</xdr:colOff>
      <xdr:row>58</xdr:row>
      <xdr:rowOff>50490</xdr:rowOff>
    </xdr:to>
    <xdr:cxnSp macro="">
      <xdr:nvCxnSpPr>
        <xdr:cNvPr id="360" name="直線コネクタ 359"/>
        <xdr:cNvCxnSpPr/>
      </xdr:nvCxnSpPr>
      <xdr:spPr>
        <a:xfrm>
          <a:off x="7861300" y="9872938"/>
          <a:ext cx="889000" cy="1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100288</xdr:rowOff>
    </xdr:from>
    <xdr:to>
      <xdr:col>11</xdr:col>
      <xdr:colOff>307975</xdr:colOff>
      <xdr:row>58</xdr:row>
      <xdr:rowOff>11199</xdr:rowOff>
    </xdr:to>
    <xdr:cxnSp macro="">
      <xdr:nvCxnSpPr>
        <xdr:cNvPr id="363" name="直線コネクタ 362"/>
        <xdr:cNvCxnSpPr/>
      </xdr:nvCxnSpPr>
      <xdr:spPr>
        <a:xfrm flipV="1">
          <a:off x="6972300" y="9872938"/>
          <a:ext cx="889000" cy="8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149839</xdr:rowOff>
    </xdr:from>
    <xdr:to>
      <xdr:col>15</xdr:col>
      <xdr:colOff>231775</xdr:colOff>
      <xdr:row>58</xdr:row>
      <xdr:rowOff>79989</xdr:rowOff>
    </xdr:to>
    <xdr:sp macro="" textlink="">
      <xdr:nvSpPr>
        <xdr:cNvPr id="373" name="円/楕円 372"/>
        <xdr:cNvSpPr/>
      </xdr:nvSpPr>
      <xdr:spPr>
        <a:xfrm>
          <a:off x="10426700" y="99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109216</xdr:rowOff>
    </xdr:from>
    <xdr:ext cx="599010" cy="259045"/>
    <xdr:sp macro="" textlink="">
      <xdr:nvSpPr>
        <xdr:cNvPr id="374" name="普通建設事業費該当値テキスト"/>
        <xdr:cNvSpPr txBox="1"/>
      </xdr:nvSpPr>
      <xdr:spPr>
        <a:xfrm>
          <a:off x="10528300" y="971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111901</xdr:rowOff>
    </xdr:from>
    <xdr:to>
      <xdr:col>14</xdr:col>
      <xdr:colOff>79375</xdr:colOff>
      <xdr:row>58</xdr:row>
      <xdr:rowOff>42051</xdr:rowOff>
    </xdr:to>
    <xdr:sp macro="" textlink="">
      <xdr:nvSpPr>
        <xdr:cNvPr id="375" name="円/楕円 374"/>
        <xdr:cNvSpPr/>
      </xdr:nvSpPr>
      <xdr:spPr>
        <a:xfrm>
          <a:off x="9588500" y="98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58578</xdr:rowOff>
    </xdr:from>
    <xdr:ext cx="599010" cy="259045"/>
    <xdr:sp macro="" textlink="">
      <xdr:nvSpPr>
        <xdr:cNvPr id="376" name="テキスト ボックス 375"/>
        <xdr:cNvSpPr txBox="1"/>
      </xdr:nvSpPr>
      <xdr:spPr>
        <a:xfrm>
          <a:off x="9339794" y="9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171140</xdr:rowOff>
    </xdr:from>
    <xdr:to>
      <xdr:col>12</xdr:col>
      <xdr:colOff>561975</xdr:colOff>
      <xdr:row>58</xdr:row>
      <xdr:rowOff>101290</xdr:rowOff>
    </xdr:to>
    <xdr:sp macro="" textlink="">
      <xdr:nvSpPr>
        <xdr:cNvPr id="377" name="円/楕円 376"/>
        <xdr:cNvSpPr/>
      </xdr:nvSpPr>
      <xdr:spPr>
        <a:xfrm>
          <a:off x="8699500" y="99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117817</xdr:rowOff>
    </xdr:from>
    <xdr:ext cx="534377" cy="259045"/>
    <xdr:sp macro="" textlink="">
      <xdr:nvSpPr>
        <xdr:cNvPr id="378" name="テキスト ボックス 377"/>
        <xdr:cNvSpPr txBox="1"/>
      </xdr:nvSpPr>
      <xdr:spPr>
        <a:xfrm>
          <a:off x="8483111" y="97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49488</xdr:rowOff>
    </xdr:from>
    <xdr:to>
      <xdr:col>11</xdr:col>
      <xdr:colOff>358775</xdr:colOff>
      <xdr:row>57</xdr:row>
      <xdr:rowOff>151088</xdr:rowOff>
    </xdr:to>
    <xdr:sp macro="" textlink="">
      <xdr:nvSpPr>
        <xdr:cNvPr id="379" name="円/楕円 378"/>
        <xdr:cNvSpPr/>
      </xdr:nvSpPr>
      <xdr:spPr>
        <a:xfrm>
          <a:off x="7810500" y="98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167615</xdr:rowOff>
    </xdr:from>
    <xdr:ext cx="599010" cy="259045"/>
    <xdr:sp macro="" textlink="">
      <xdr:nvSpPr>
        <xdr:cNvPr id="380" name="テキスト ボックス 379"/>
        <xdr:cNvSpPr txBox="1"/>
      </xdr:nvSpPr>
      <xdr:spPr>
        <a:xfrm>
          <a:off x="7561794" y="95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131849</xdr:rowOff>
    </xdr:from>
    <xdr:to>
      <xdr:col>10</xdr:col>
      <xdr:colOff>155575</xdr:colOff>
      <xdr:row>58</xdr:row>
      <xdr:rowOff>61999</xdr:rowOff>
    </xdr:to>
    <xdr:sp macro="" textlink="">
      <xdr:nvSpPr>
        <xdr:cNvPr id="381" name="円/楕円 380"/>
        <xdr:cNvSpPr/>
      </xdr:nvSpPr>
      <xdr:spPr>
        <a:xfrm>
          <a:off x="6921500" y="99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78526</xdr:rowOff>
    </xdr:from>
    <xdr:ext cx="599010" cy="259045"/>
    <xdr:sp macro="" textlink="">
      <xdr:nvSpPr>
        <xdr:cNvPr id="382" name="テキスト ボックス 381"/>
        <xdr:cNvSpPr txBox="1"/>
      </xdr:nvSpPr>
      <xdr:spPr>
        <a:xfrm>
          <a:off x="6672794" y="967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149605</xdr:rowOff>
    </xdr:from>
    <xdr:to>
      <xdr:col>15</xdr:col>
      <xdr:colOff>180975</xdr:colOff>
      <xdr:row>79</xdr:row>
      <xdr:rowOff>2791</xdr:rowOff>
    </xdr:to>
    <xdr:cxnSp macro="">
      <xdr:nvCxnSpPr>
        <xdr:cNvPr id="411" name="直線コネクタ 410"/>
        <xdr:cNvCxnSpPr/>
      </xdr:nvCxnSpPr>
      <xdr:spPr>
        <a:xfrm>
          <a:off x="9639300" y="13522705"/>
          <a:ext cx="83820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123441</xdr:rowOff>
    </xdr:from>
    <xdr:to>
      <xdr:col>15</xdr:col>
      <xdr:colOff>231775</xdr:colOff>
      <xdr:row>79</xdr:row>
      <xdr:rowOff>53591</xdr:rowOff>
    </xdr:to>
    <xdr:sp macro="" textlink="">
      <xdr:nvSpPr>
        <xdr:cNvPr id="421" name="円/楕円 420"/>
        <xdr:cNvSpPr/>
      </xdr:nvSpPr>
      <xdr:spPr>
        <a:xfrm>
          <a:off x="10426700" y="134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98805</xdr:rowOff>
    </xdr:from>
    <xdr:to>
      <xdr:col>14</xdr:col>
      <xdr:colOff>79375</xdr:colOff>
      <xdr:row>79</xdr:row>
      <xdr:rowOff>28955</xdr:rowOff>
    </xdr:to>
    <xdr:sp macro="" textlink="">
      <xdr:nvSpPr>
        <xdr:cNvPr id="423" name="円/楕円 422"/>
        <xdr:cNvSpPr/>
      </xdr:nvSpPr>
      <xdr:spPr>
        <a:xfrm>
          <a:off x="9588500" y="134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45482</xdr:rowOff>
    </xdr:from>
    <xdr:ext cx="534377" cy="259045"/>
    <xdr:sp macro="" textlink="">
      <xdr:nvSpPr>
        <xdr:cNvPr id="424" name="テキスト ボックス 423"/>
        <xdr:cNvSpPr txBox="1"/>
      </xdr:nvSpPr>
      <xdr:spPr>
        <a:xfrm>
          <a:off x="9372111" y="132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48520</xdr:rowOff>
    </xdr:from>
    <xdr:to>
      <xdr:col>15</xdr:col>
      <xdr:colOff>180975</xdr:colOff>
      <xdr:row>96</xdr:row>
      <xdr:rowOff>26132</xdr:rowOff>
    </xdr:to>
    <xdr:cxnSp macro="">
      <xdr:nvCxnSpPr>
        <xdr:cNvPr id="453" name="直線コネクタ 452"/>
        <xdr:cNvCxnSpPr/>
      </xdr:nvCxnSpPr>
      <xdr:spPr>
        <a:xfrm>
          <a:off x="9639300" y="16336270"/>
          <a:ext cx="838200" cy="1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146782</xdr:rowOff>
    </xdr:from>
    <xdr:to>
      <xdr:col>15</xdr:col>
      <xdr:colOff>231775</xdr:colOff>
      <xdr:row>96</xdr:row>
      <xdr:rowOff>76932</xdr:rowOff>
    </xdr:to>
    <xdr:sp macro="" textlink="">
      <xdr:nvSpPr>
        <xdr:cNvPr id="463" name="円/楕円 462"/>
        <xdr:cNvSpPr/>
      </xdr:nvSpPr>
      <xdr:spPr>
        <a:xfrm>
          <a:off x="10426700" y="164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169659</xdr:rowOff>
    </xdr:from>
    <xdr:ext cx="534377" cy="259045"/>
    <xdr:sp macro="" textlink="">
      <xdr:nvSpPr>
        <xdr:cNvPr id="464" name="普通建設事業費 （ うち更新整備　）該当値テキスト"/>
        <xdr:cNvSpPr txBox="1"/>
      </xdr:nvSpPr>
      <xdr:spPr>
        <a:xfrm>
          <a:off x="10528300" y="162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169170</xdr:rowOff>
    </xdr:from>
    <xdr:to>
      <xdr:col>14</xdr:col>
      <xdr:colOff>79375</xdr:colOff>
      <xdr:row>95</xdr:row>
      <xdr:rowOff>99320</xdr:rowOff>
    </xdr:to>
    <xdr:sp macro="" textlink="">
      <xdr:nvSpPr>
        <xdr:cNvPr id="465" name="円/楕円 464"/>
        <xdr:cNvSpPr/>
      </xdr:nvSpPr>
      <xdr:spPr>
        <a:xfrm>
          <a:off x="9588500" y="16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115847</xdr:rowOff>
    </xdr:from>
    <xdr:ext cx="534377" cy="259045"/>
    <xdr:sp macro="" textlink="">
      <xdr:nvSpPr>
        <xdr:cNvPr id="466" name="テキスト ボックス 465"/>
        <xdr:cNvSpPr txBox="1"/>
      </xdr:nvSpPr>
      <xdr:spPr>
        <a:xfrm>
          <a:off x="9372111" y="160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110882</xdr:rowOff>
    </xdr:from>
    <xdr:to>
      <xdr:col>23</xdr:col>
      <xdr:colOff>517525</xdr:colOff>
      <xdr:row>38</xdr:row>
      <xdr:rowOff>122701</xdr:rowOff>
    </xdr:to>
    <xdr:cxnSp macro="">
      <xdr:nvCxnSpPr>
        <xdr:cNvPr id="493" name="直線コネクタ 492"/>
        <xdr:cNvCxnSpPr/>
      </xdr:nvCxnSpPr>
      <xdr:spPr>
        <a:xfrm>
          <a:off x="15481300" y="6625982"/>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110882</xdr:rowOff>
    </xdr:from>
    <xdr:to>
      <xdr:col>22</xdr:col>
      <xdr:colOff>365125</xdr:colOff>
      <xdr:row>38</xdr:row>
      <xdr:rowOff>128229</xdr:rowOff>
    </xdr:to>
    <xdr:cxnSp macro="">
      <xdr:nvCxnSpPr>
        <xdr:cNvPr id="496" name="直線コネクタ 495"/>
        <xdr:cNvCxnSpPr/>
      </xdr:nvCxnSpPr>
      <xdr:spPr>
        <a:xfrm flipV="1">
          <a:off x="14592300" y="6625982"/>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121655</xdr:rowOff>
    </xdr:from>
    <xdr:to>
      <xdr:col>21</xdr:col>
      <xdr:colOff>161925</xdr:colOff>
      <xdr:row>38</xdr:row>
      <xdr:rowOff>128229</xdr:rowOff>
    </xdr:to>
    <xdr:cxnSp macro="">
      <xdr:nvCxnSpPr>
        <xdr:cNvPr id="499" name="直線コネクタ 498"/>
        <xdr:cNvCxnSpPr/>
      </xdr:nvCxnSpPr>
      <xdr:spPr>
        <a:xfrm>
          <a:off x="13703300" y="6636755"/>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121655</xdr:rowOff>
    </xdr:from>
    <xdr:to>
      <xdr:col>19</xdr:col>
      <xdr:colOff>644525</xdr:colOff>
      <xdr:row>38</xdr:row>
      <xdr:rowOff>126602</xdr:rowOff>
    </xdr:to>
    <xdr:cxnSp macro="">
      <xdr:nvCxnSpPr>
        <xdr:cNvPr id="502" name="直線コネクタ 501"/>
        <xdr:cNvCxnSpPr/>
      </xdr:nvCxnSpPr>
      <xdr:spPr>
        <a:xfrm flipV="1">
          <a:off x="12814300" y="6636755"/>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71901</xdr:rowOff>
    </xdr:from>
    <xdr:to>
      <xdr:col>23</xdr:col>
      <xdr:colOff>568325</xdr:colOff>
      <xdr:row>39</xdr:row>
      <xdr:rowOff>2051</xdr:rowOff>
    </xdr:to>
    <xdr:sp macro="" textlink="">
      <xdr:nvSpPr>
        <xdr:cNvPr id="512" name="円/楕円 511"/>
        <xdr:cNvSpPr/>
      </xdr:nvSpPr>
      <xdr:spPr>
        <a:xfrm>
          <a:off x="16268700" y="65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60082</xdr:rowOff>
    </xdr:from>
    <xdr:to>
      <xdr:col>22</xdr:col>
      <xdr:colOff>415925</xdr:colOff>
      <xdr:row>38</xdr:row>
      <xdr:rowOff>161682</xdr:rowOff>
    </xdr:to>
    <xdr:sp macro="" textlink="">
      <xdr:nvSpPr>
        <xdr:cNvPr id="514" name="円/楕円 513"/>
        <xdr:cNvSpPr/>
      </xdr:nvSpPr>
      <xdr:spPr>
        <a:xfrm>
          <a:off x="15430500" y="65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152809</xdr:rowOff>
    </xdr:from>
    <xdr:ext cx="469744" cy="259045"/>
    <xdr:sp macro="" textlink="">
      <xdr:nvSpPr>
        <xdr:cNvPr id="515" name="テキスト ボックス 514"/>
        <xdr:cNvSpPr txBox="1"/>
      </xdr:nvSpPr>
      <xdr:spPr>
        <a:xfrm>
          <a:off x="15246427" y="66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77429</xdr:rowOff>
    </xdr:from>
    <xdr:to>
      <xdr:col>21</xdr:col>
      <xdr:colOff>212725</xdr:colOff>
      <xdr:row>39</xdr:row>
      <xdr:rowOff>7579</xdr:rowOff>
    </xdr:to>
    <xdr:sp macro="" textlink="">
      <xdr:nvSpPr>
        <xdr:cNvPr id="516" name="円/楕円 515"/>
        <xdr:cNvSpPr/>
      </xdr:nvSpPr>
      <xdr:spPr>
        <a:xfrm>
          <a:off x="14541500" y="65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170156</xdr:rowOff>
    </xdr:from>
    <xdr:ext cx="469744" cy="259045"/>
    <xdr:sp macro="" textlink="">
      <xdr:nvSpPr>
        <xdr:cNvPr id="517" name="テキスト ボックス 516"/>
        <xdr:cNvSpPr txBox="1"/>
      </xdr:nvSpPr>
      <xdr:spPr>
        <a:xfrm>
          <a:off x="14357427" y="668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70855</xdr:rowOff>
    </xdr:from>
    <xdr:to>
      <xdr:col>20</xdr:col>
      <xdr:colOff>9525</xdr:colOff>
      <xdr:row>39</xdr:row>
      <xdr:rowOff>1005</xdr:rowOff>
    </xdr:to>
    <xdr:sp macro="" textlink="">
      <xdr:nvSpPr>
        <xdr:cNvPr id="518" name="円/楕円 517"/>
        <xdr:cNvSpPr/>
      </xdr:nvSpPr>
      <xdr:spPr>
        <a:xfrm>
          <a:off x="13652500" y="65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163582</xdr:rowOff>
    </xdr:from>
    <xdr:ext cx="469744" cy="259045"/>
    <xdr:sp macro="" textlink="">
      <xdr:nvSpPr>
        <xdr:cNvPr id="519" name="テキスト ボックス 518"/>
        <xdr:cNvSpPr txBox="1"/>
      </xdr:nvSpPr>
      <xdr:spPr>
        <a:xfrm>
          <a:off x="13468427" y="66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75802</xdr:rowOff>
    </xdr:from>
    <xdr:to>
      <xdr:col>18</xdr:col>
      <xdr:colOff>492125</xdr:colOff>
      <xdr:row>39</xdr:row>
      <xdr:rowOff>5952</xdr:rowOff>
    </xdr:to>
    <xdr:sp macro="" textlink="">
      <xdr:nvSpPr>
        <xdr:cNvPr id="520" name="円/楕円 519"/>
        <xdr:cNvSpPr/>
      </xdr:nvSpPr>
      <xdr:spPr>
        <a:xfrm>
          <a:off x="12763500" y="65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168529</xdr:rowOff>
    </xdr:from>
    <xdr:ext cx="469744" cy="259045"/>
    <xdr:sp macro="" textlink="">
      <xdr:nvSpPr>
        <xdr:cNvPr id="521" name="テキスト ボックス 520"/>
        <xdr:cNvSpPr txBox="1"/>
      </xdr:nvSpPr>
      <xdr:spPr>
        <a:xfrm>
          <a:off x="12579427" y="668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159916</xdr:rowOff>
    </xdr:from>
    <xdr:to>
      <xdr:col>23</xdr:col>
      <xdr:colOff>517525</xdr:colOff>
      <xdr:row>77</xdr:row>
      <xdr:rowOff>16089</xdr:rowOff>
    </xdr:to>
    <xdr:cxnSp macro="">
      <xdr:nvCxnSpPr>
        <xdr:cNvPr id="605" name="直線コネクタ 604"/>
        <xdr:cNvCxnSpPr/>
      </xdr:nvCxnSpPr>
      <xdr:spPr>
        <a:xfrm flipV="1">
          <a:off x="15481300" y="13190116"/>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16089</xdr:rowOff>
    </xdr:from>
    <xdr:to>
      <xdr:col>22</xdr:col>
      <xdr:colOff>365125</xdr:colOff>
      <xdr:row>77</xdr:row>
      <xdr:rowOff>17537</xdr:rowOff>
    </xdr:to>
    <xdr:cxnSp macro="">
      <xdr:nvCxnSpPr>
        <xdr:cNvPr id="608" name="直線コネクタ 607"/>
        <xdr:cNvCxnSpPr/>
      </xdr:nvCxnSpPr>
      <xdr:spPr>
        <a:xfrm flipV="1">
          <a:off x="14592300" y="13217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17537</xdr:rowOff>
    </xdr:from>
    <xdr:to>
      <xdr:col>21</xdr:col>
      <xdr:colOff>161925</xdr:colOff>
      <xdr:row>77</xdr:row>
      <xdr:rowOff>20729</xdr:rowOff>
    </xdr:to>
    <xdr:cxnSp macro="">
      <xdr:nvCxnSpPr>
        <xdr:cNvPr id="611" name="直線コネクタ 610"/>
        <xdr:cNvCxnSpPr/>
      </xdr:nvCxnSpPr>
      <xdr:spPr>
        <a:xfrm flipV="1">
          <a:off x="13703300" y="1321918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20729</xdr:rowOff>
    </xdr:from>
    <xdr:to>
      <xdr:col>19</xdr:col>
      <xdr:colOff>644525</xdr:colOff>
      <xdr:row>77</xdr:row>
      <xdr:rowOff>28411</xdr:rowOff>
    </xdr:to>
    <xdr:cxnSp macro="">
      <xdr:nvCxnSpPr>
        <xdr:cNvPr id="614" name="直線コネクタ 613"/>
        <xdr:cNvCxnSpPr/>
      </xdr:nvCxnSpPr>
      <xdr:spPr>
        <a:xfrm flipV="1">
          <a:off x="12814300" y="13222379"/>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109116</xdr:rowOff>
    </xdr:from>
    <xdr:to>
      <xdr:col>23</xdr:col>
      <xdr:colOff>568325</xdr:colOff>
      <xdr:row>77</xdr:row>
      <xdr:rowOff>39266</xdr:rowOff>
    </xdr:to>
    <xdr:sp macro="" textlink="">
      <xdr:nvSpPr>
        <xdr:cNvPr id="624" name="円/楕円 623"/>
        <xdr:cNvSpPr/>
      </xdr:nvSpPr>
      <xdr:spPr>
        <a:xfrm>
          <a:off x="16268700" y="131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131993</xdr:rowOff>
    </xdr:from>
    <xdr:ext cx="599010" cy="259045"/>
    <xdr:sp macro="" textlink="">
      <xdr:nvSpPr>
        <xdr:cNvPr id="625" name="公債費該当値テキスト"/>
        <xdr:cNvSpPr txBox="1"/>
      </xdr:nvSpPr>
      <xdr:spPr>
        <a:xfrm>
          <a:off x="16370300" y="1299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136739</xdr:rowOff>
    </xdr:from>
    <xdr:to>
      <xdr:col>22</xdr:col>
      <xdr:colOff>415925</xdr:colOff>
      <xdr:row>77</xdr:row>
      <xdr:rowOff>66889</xdr:rowOff>
    </xdr:to>
    <xdr:sp macro="" textlink="">
      <xdr:nvSpPr>
        <xdr:cNvPr id="626" name="円/楕円 625"/>
        <xdr:cNvSpPr/>
      </xdr:nvSpPr>
      <xdr:spPr>
        <a:xfrm>
          <a:off x="15430500" y="1316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83415</xdr:rowOff>
    </xdr:from>
    <xdr:ext cx="534377" cy="259045"/>
    <xdr:sp macro="" textlink="">
      <xdr:nvSpPr>
        <xdr:cNvPr id="627" name="テキスト ボックス 626"/>
        <xdr:cNvSpPr txBox="1"/>
      </xdr:nvSpPr>
      <xdr:spPr>
        <a:xfrm>
          <a:off x="15214111" y="129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138187</xdr:rowOff>
    </xdr:from>
    <xdr:to>
      <xdr:col>21</xdr:col>
      <xdr:colOff>212725</xdr:colOff>
      <xdr:row>77</xdr:row>
      <xdr:rowOff>68337</xdr:rowOff>
    </xdr:to>
    <xdr:sp macro="" textlink="">
      <xdr:nvSpPr>
        <xdr:cNvPr id="628" name="円/楕円 627"/>
        <xdr:cNvSpPr/>
      </xdr:nvSpPr>
      <xdr:spPr>
        <a:xfrm>
          <a:off x="14541500" y="131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84863</xdr:rowOff>
    </xdr:from>
    <xdr:ext cx="534377" cy="259045"/>
    <xdr:sp macro="" textlink="">
      <xdr:nvSpPr>
        <xdr:cNvPr id="629" name="テキスト ボックス 628"/>
        <xdr:cNvSpPr txBox="1"/>
      </xdr:nvSpPr>
      <xdr:spPr>
        <a:xfrm>
          <a:off x="14325111" y="12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141379</xdr:rowOff>
    </xdr:from>
    <xdr:to>
      <xdr:col>20</xdr:col>
      <xdr:colOff>9525</xdr:colOff>
      <xdr:row>77</xdr:row>
      <xdr:rowOff>71529</xdr:rowOff>
    </xdr:to>
    <xdr:sp macro="" textlink="">
      <xdr:nvSpPr>
        <xdr:cNvPr id="630" name="円/楕円 629"/>
        <xdr:cNvSpPr/>
      </xdr:nvSpPr>
      <xdr:spPr>
        <a:xfrm>
          <a:off x="13652500" y="131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88056</xdr:rowOff>
    </xdr:from>
    <xdr:ext cx="534377" cy="259045"/>
    <xdr:sp macro="" textlink="">
      <xdr:nvSpPr>
        <xdr:cNvPr id="631" name="テキスト ボックス 630"/>
        <xdr:cNvSpPr txBox="1"/>
      </xdr:nvSpPr>
      <xdr:spPr>
        <a:xfrm>
          <a:off x="13436111" y="129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149061</xdr:rowOff>
    </xdr:from>
    <xdr:to>
      <xdr:col>18</xdr:col>
      <xdr:colOff>492125</xdr:colOff>
      <xdr:row>77</xdr:row>
      <xdr:rowOff>79211</xdr:rowOff>
    </xdr:to>
    <xdr:sp macro="" textlink="">
      <xdr:nvSpPr>
        <xdr:cNvPr id="632" name="円/楕円 631"/>
        <xdr:cNvSpPr/>
      </xdr:nvSpPr>
      <xdr:spPr>
        <a:xfrm>
          <a:off x="12763500" y="13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95737</xdr:rowOff>
    </xdr:from>
    <xdr:ext cx="534377" cy="259045"/>
    <xdr:sp macro="" textlink="">
      <xdr:nvSpPr>
        <xdr:cNvPr id="633" name="テキスト ボックス 632"/>
        <xdr:cNvSpPr txBox="1"/>
      </xdr:nvSpPr>
      <xdr:spPr>
        <a:xfrm>
          <a:off x="12547111" y="129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101640</xdr:rowOff>
    </xdr:from>
    <xdr:to>
      <xdr:col>23</xdr:col>
      <xdr:colOff>517525</xdr:colOff>
      <xdr:row>98</xdr:row>
      <xdr:rowOff>114717</xdr:rowOff>
    </xdr:to>
    <xdr:cxnSp macro="">
      <xdr:nvCxnSpPr>
        <xdr:cNvPr id="660" name="直線コネクタ 659"/>
        <xdr:cNvCxnSpPr/>
      </xdr:nvCxnSpPr>
      <xdr:spPr>
        <a:xfrm flipV="1">
          <a:off x="15481300" y="16903740"/>
          <a:ext cx="8382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114717</xdr:rowOff>
    </xdr:from>
    <xdr:to>
      <xdr:col>22</xdr:col>
      <xdr:colOff>365125</xdr:colOff>
      <xdr:row>98</xdr:row>
      <xdr:rowOff>121969</xdr:rowOff>
    </xdr:to>
    <xdr:cxnSp macro="">
      <xdr:nvCxnSpPr>
        <xdr:cNvPr id="663" name="直線コネクタ 662"/>
        <xdr:cNvCxnSpPr/>
      </xdr:nvCxnSpPr>
      <xdr:spPr>
        <a:xfrm flipV="1">
          <a:off x="14592300" y="16916817"/>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121186</xdr:rowOff>
    </xdr:from>
    <xdr:to>
      <xdr:col>21</xdr:col>
      <xdr:colOff>161925</xdr:colOff>
      <xdr:row>98</xdr:row>
      <xdr:rowOff>121969</xdr:rowOff>
    </xdr:to>
    <xdr:cxnSp macro="">
      <xdr:nvCxnSpPr>
        <xdr:cNvPr id="666" name="直線コネクタ 665"/>
        <xdr:cNvCxnSpPr/>
      </xdr:nvCxnSpPr>
      <xdr:spPr>
        <a:xfrm>
          <a:off x="13703300" y="16923286"/>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103673</xdr:rowOff>
    </xdr:from>
    <xdr:to>
      <xdr:col>19</xdr:col>
      <xdr:colOff>644525</xdr:colOff>
      <xdr:row>98</xdr:row>
      <xdr:rowOff>121186</xdr:rowOff>
    </xdr:to>
    <xdr:cxnSp macro="">
      <xdr:nvCxnSpPr>
        <xdr:cNvPr id="669" name="直線コネクタ 668"/>
        <xdr:cNvCxnSpPr/>
      </xdr:nvCxnSpPr>
      <xdr:spPr>
        <a:xfrm>
          <a:off x="12814300" y="16905773"/>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50840</xdr:rowOff>
    </xdr:from>
    <xdr:to>
      <xdr:col>23</xdr:col>
      <xdr:colOff>568325</xdr:colOff>
      <xdr:row>98</xdr:row>
      <xdr:rowOff>152440</xdr:rowOff>
    </xdr:to>
    <xdr:sp macro="" textlink="">
      <xdr:nvSpPr>
        <xdr:cNvPr id="679" name="円/楕円 678"/>
        <xdr:cNvSpPr/>
      </xdr:nvSpPr>
      <xdr:spPr>
        <a:xfrm>
          <a:off x="16268700" y="16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63917</xdr:rowOff>
    </xdr:from>
    <xdr:to>
      <xdr:col>22</xdr:col>
      <xdr:colOff>415925</xdr:colOff>
      <xdr:row>98</xdr:row>
      <xdr:rowOff>165517</xdr:rowOff>
    </xdr:to>
    <xdr:sp macro="" textlink="">
      <xdr:nvSpPr>
        <xdr:cNvPr id="681" name="円/楕円 680"/>
        <xdr:cNvSpPr/>
      </xdr:nvSpPr>
      <xdr:spPr>
        <a:xfrm>
          <a:off x="15430500" y="168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156644</xdr:rowOff>
    </xdr:from>
    <xdr:ext cx="534377" cy="259045"/>
    <xdr:sp macro="" textlink="">
      <xdr:nvSpPr>
        <xdr:cNvPr id="682" name="テキスト ボックス 681"/>
        <xdr:cNvSpPr txBox="1"/>
      </xdr:nvSpPr>
      <xdr:spPr>
        <a:xfrm>
          <a:off x="15214111" y="169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71169</xdr:rowOff>
    </xdr:from>
    <xdr:to>
      <xdr:col>21</xdr:col>
      <xdr:colOff>212725</xdr:colOff>
      <xdr:row>99</xdr:row>
      <xdr:rowOff>1319</xdr:rowOff>
    </xdr:to>
    <xdr:sp macro="" textlink="">
      <xdr:nvSpPr>
        <xdr:cNvPr id="683" name="円/楕円 682"/>
        <xdr:cNvSpPr/>
      </xdr:nvSpPr>
      <xdr:spPr>
        <a:xfrm>
          <a:off x="14541500" y="16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163896</xdr:rowOff>
    </xdr:from>
    <xdr:ext cx="469744" cy="259045"/>
    <xdr:sp macro="" textlink="">
      <xdr:nvSpPr>
        <xdr:cNvPr id="684" name="テキスト ボックス 683"/>
        <xdr:cNvSpPr txBox="1"/>
      </xdr:nvSpPr>
      <xdr:spPr>
        <a:xfrm>
          <a:off x="14357427" y="169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70386</xdr:rowOff>
    </xdr:from>
    <xdr:to>
      <xdr:col>20</xdr:col>
      <xdr:colOff>9525</xdr:colOff>
      <xdr:row>99</xdr:row>
      <xdr:rowOff>536</xdr:rowOff>
    </xdr:to>
    <xdr:sp macro="" textlink="">
      <xdr:nvSpPr>
        <xdr:cNvPr id="685" name="円/楕円 684"/>
        <xdr:cNvSpPr/>
      </xdr:nvSpPr>
      <xdr:spPr>
        <a:xfrm>
          <a:off x="13652500" y="168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163113</xdr:rowOff>
    </xdr:from>
    <xdr:ext cx="469744" cy="259045"/>
    <xdr:sp macro="" textlink="">
      <xdr:nvSpPr>
        <xdr:cNvPr id="686" name="テキスト ボックス 685"/>
        <xdr:cNvSpPr txBox="1"/>
      </xdr:nvSpPr>
      <xdr:spPr>
        <a:xfrm>
          <a:off x="13468427" y="169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52873</xdr:rowOff>
    </xdr:from>
    <xdr:to>
      <xdr:col>18</xdr:col>
      <xdr:colOff>492125</xdr:colOff>
      <xdr:row>98</xdr:row>
      <xdr:rowOff>154473</xdr:rowOff>
    </xdr:to>
    <xdr:sp macro="" textlink="">
      <xdr:nvSpPr>
        <xdr:cNvPr id="687" name="円/楕円 686"/>
        <xdr:cNvSpPr/>
      </xdr:nvSpPr>
      <xdr:spPr>
        <a:xfrm>
          <a:off x="12763500" y="168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145600</xdr:rowOff>
    </xdr:from>
    <xdr:ext cx="534377" cy="259045"/>
    <xdr:sp macro="" textlink="">
      <xdr:nvSpPr>
        <xdr:cNvPr id="688" name="テキスト ボックス 687"/>
        <xdr:cNvSpPr txBox="1"/>
      </xdr:nvSpPr>
      <xdr:spPr>
        <a:xfrm>
          <a:off x="12547111" y="169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139151</xdr:rowOff>
    </xdr:from>
    <xdr:to>
      <xdr:col>32</xdr:col>
      <xdr:colOff>187325</xdr:colOff>
      <xdr:row>38</xdr:row>
      <xdr:rowOff>139197</xdr:rowOff>
    </xdr:to>
    <xdr:cxnSp macro="">
      <xdr:nvCxnSpPr>
        <xdr:cNvPr id="715" name="直線コネクタ 714"/>
        <xdr:cNvCxnSpPr/>
      </xdr:nvCxnSpPr>
      <xdr:spPr>
        <a:xfrm flipV="1">
          <a:off x="21323300" y="665425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139197</xdr:rowOff>
    </xdr:from>
    <xdr:to>
      <xdr:col>31</xdr:col>
      <xdr:colOff>34925</xdr:colOff>
      <xdr:row>38</xdr:row>
      <xdr:rowOff>139197</xdr:rowOff>
    </xdr:to>
    <xdr:cxnSp macro="">
      <xdr:nvCxnSpPr>
        <xdr:cNvPr id="718" name="直線コネクタ 717"/>
        <xdr:cNvCxnSpPr/>
      </xdr:nvCxnSpPr>
      <xdr:spPr>
        <a:xfrm>
          <a:off x="20434300" y="6654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139105</xdr:rowOff>
    </xdr:from>
    <xdr:to>
      <xdr:col>29</xdr:col>
      <xdr:colOff>517525</xdr:colOff>
      <xdr:row>38</xdr:row>
      <xdr:rowOff>139197</xdr:rowOff>
    </xdr:to>
    <xdr:cxnSp macro="">
      <xdr:nvCxnSpPr>
        <xdr:cNvPr id="721" name="直線コネクタ 720"/>
        <xdr:cNvCxnSpPr/>
      </xdr:nvCxnSpPr>
      <xdr:spPr>
        <a:xfrm>
          <a:off x="19545300" y="66542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139105</xdr:rowOff>
    </xdr:from>
    <xdr:to>
      <xdr:col>28</xdr:col>
      <xdr:colOff>314325</xdr:colOff>
      <xdr:row>38</xdr:row>
      <xdr:rowOff>139197</xdr:rowOff>
    </xdr:to>
    <xdr:cxnSp macro="">
      <xdr:nvCxnSpPr>
        <xdr:cNvPr id="724" name="直線コネクタ 723"/>
        <xdr:cNvCxnSpPr/>
      </xdr:nvCxnSpPr>
      <xdr:spPr>
        <a:xfrm flipV="1">
          <a:off x="18656300" y="665420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88351</xdr:rowOff>
    </xdr:from>
    <xdr:to>
      <xdr:col>32</xdr:col>
      <xdr:colOff>238125</xdr:colOff>
      <xdr:row>39</xdr:row>
      <xdr:rowOff>18501</xdr:rowOff>
    </xdr:to>
    <xdr:sp macro="" textlink="">
      <xdr:nvSpPr>
        <xdr:cNvPr id="734" name="円/楕円 733"/>
        <xdr:cNvSpPr/>
      </xdr:nvSpPr>
      <xdr:spPr>
        <a:xfrm>
          <a:off x="22110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3278</xdr:rowOff>
    </xdr:from>
    <xdr:ext cx="313932" cy="259045"/>
    <xdr:sp macro="" textlink="">
      <xdr:nvSpPr>
        <xdr:cNvPr id="735" name="投資及び出資金該当値テキスト"/>
        <xdr:cNvSpPr txBox="1"/>
      </xdr:nvSpPr>
      <xdr:spPr>
        <a:xfrm>
          <a:off x="22212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88397</xdr:rowOff>
    </xdr:from>
    <xdr:to>
      <xdr:col>31</xdr:col>
      <xdr:colOff>85725</xdr:colOff>
      <xdr:row>39</xdr:row>
      <xdr:rowOff>18547</xdr:rowOff>
    </xdr:to>
    <xdr:sp macro="" textlink="">
      <xdr:nvSpPr>
        <xdr:cNvPr id="736" name="円/楕円 735"/>
        <xdr:cNvSpPr/>
      </xdr:nvSpPr>
      <xdr:spPr>
        <a:xfrm>
          <a:off x="2127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9674</xdr:rowOff>
    </xdr:from>
    <xdr:ext cx="313932" cy="259045"/>
    <xdr:sp macro="" textlink="">
      <xdr:nvSpPr>
        <xdr:cNvPr id="737" name="テキスト ボックス 736"/>
        <xdr:cNvSpPr txBox="1"/>
      </xdr:nvSpPr>
      <xdr:spPr>
        <a:xfrm>
          <a:off x="2116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88397</xdr:rowOff>
    </xdr:from>
    <xdr:to>
      <xdr:col>29</xdr:col>
      <xdr:colOff>568325</xdr:colOff>
      <xdr:row>39</xdr:row>
      <xdr:rowOff>18547</xdr:rowOff>
    </xdr:to>
    <xdr:sp macro="" textlink="">
      <xdr:nvSpPr>
        <xdr:cNvPr id="738" name="円/楕円 737"/>
        <xdr:cNvSpPr/>
      </xdr:nvSpPr>
      <xdr:spPr>
        <a:xfrm>
          <a:off x="2038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9674</xdr:rowOff>
    </xdr:from>
    <xdr:ext cx="313932" cy="259045"/>
    <xdr:sp macro="" textlink="">
      <xdr:nvSpPr>
        <xdr:cNvPr id="739" name="テキスト ボックス 738"/>
        <xdr:cNvSpPr txBox="1"/>
      </xdr:nvSpPr>
      <xdr:spPr>
        <a:xfrm>
          <a:off x="2027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88305</xdr:rowOff>
    </xdr:from>
    <xdr:to>
      <xdr:col>28</xdr:col>
      <xdr:colOff>365125</xdr:colOff>
      <xdr:row>39</xdr:row>
      <xdr:rowOff>18455</xdr:rowOff>
    </xdr:to>
    <xdr:sp macro="" textlink="">
      <xdr:nvSpPr>
        <xdr:cNvPr id="740" name="円/楕円 739"/>
        <xdr:cNvSpPr/>
      </xdr:nvSpPr>
      <xdr:spPr>
        <a:xfrm>
          <a:off x="19494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9582</xdr:rowOff>
    </xdr:from>
    <xdr:ext cx="313932" cy="259045"/>
    <xdr:sp macro="" textlink="">
      <xdr:nvSpPr>
        <xdr:cNvPr id="741" name="テキスト ボックス 740"/>
        <xdr:cNvSpPr txBox="1"/>
      </xdr:nvSpPr>
      <xdr:spPr>
        <a:xfrm>
          <a:off x="19388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88397</xdr:rowOff>
    </xdr:from>
    <xdr:to>
      <xdr:col>27</xdr:col>
      <xdr:colOff>161925</xdr:colOff>
      <xdr:row>39</xdr:row>
      <xdr:rowOff>18547</xdr:rowOff>
    </xdr:to>
    <xdr:sp macro="" textlink="">
      <xdr:nvSpPr>
        <xdr:cNvPr id="742" name="円/楕円 741"/>
        <xdr:cNvSpPr/>
      </xdr:nvSpPr>
      <xdr:spPr>
        <a:xfrm>
          <a:off x="18605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9674</xdr:rowOff>
    </xdr:from>
    <xdr:ext cx="313932" cy="259045"/>
    <xdr:sp macro="" textlink="">
      <xdr:nvSpPr>
        <xdr:cNvPr id="743" name="テキスト ボックス 742"/>
        <xdr:cNvSpPr txBox="1"/>
      </xdr:nvSpPr>
      <xdr:spPr>
        <a:xfrm>
          <a:off x="18499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169456</xdr:rowOff>
    </xdr:from>
    <xdr:to>
      <xdr:col>32</xdr:col>
      <xdr:colOff>187325</xdr:colOff>
      <xdr:row>52</xdr:row>
      <xdr:rowOff>117335</xdr:rowOff>
    </xdr:to>
    <xdr:cxnSp macro="">
      <xdr:nvCxnSpPr>
        <xdr:cNvPr id="772" name="直線コネクタ 771"/>
        <xdr:cNvCxnSpPr/>
      </xdr:nvCxnSpPr>
      <xdr:spPr>
        <a:xfrm>
          <a:off x="21323300" y="8913406"/>
          <a:ext cx="8382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17892</xdr:rowOff>
    </xdr:from>
    <xdr:ext cx="469744" cy="259045"/>
    <xdr:sp macro="" textlink="">
      <xdr:nvSpPr>
        <xdr:cNvPr id="773" name="貸付金平均値テキスト"/>
        <xdr:cNvSpPr txBox="1"/>
      </xdr:nvSpPr>
      <xdr:spPr>
        <a:xfrm>
          <a:off x="22212300" y="9961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72492</xdr:rowOff>
    </xdr:from>
    <xdr:to>
      <xdr:col>31</xdr:col>
      <xdr:colOff>34925</xdr:colOff>
      <xdr:row>51</xdr:row>
      <xdr:rowOff>169456</xdr:rowOff>
    </xdr:to>
    <xdr:cxnSp macro="">
      <xdr:nvCxnSpPr>
        <xdr:cNvPr id="775" name="直線コネクタ 774"/>
        <xdr:cNvCxnSpPr/>
      </xdr:nvCxnSpPr>
      <xdr:spPr>
        <a:xfrm>
          <a:off x="20434300" y="8816442"/>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72492</xdr:rowOff>
    </xdr:from>
    <xdr:to>
      <xdr:col>29</xdr:col>
      <xdr:colOff>517525</xdr:colOff>
      <xdr:row>52</xdr:row>
      <xdr:rowOff>156883</xdr:rowOff>
    </xdr:to>
    <xdr:cxnSp macro="">
      <xdr:nvCxnSpPr>
        <xdr:cNvPr id="778" name="直線コネクタ 777"/>
        <xdr:cNvCxnSpPr/>
      </xdr:nvCxnSpPr>
      <xdr:spPr>
        <a:xfrm flipV="1">
          <a:off x="19545300" y="8816442"/>
          <a:ext cx="889000" cy="2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38621</xdr:rowOff>
    </xdr:from>
    <xdr:to>
      <xdr:col>28</xdr:col>
      <xdr:colOff>314325</xdr:colOff>
      <xdr:row>52</xdr:row>
      <xdr:rowOff>156883</xdr:rowOff>
    </xdr:to>
    <xdr:cxnSp macro="">
      <xdr:nvCxnSpPr>
        <xdr:cNvPr id="781" name="直線コネクタ 780"/>
        <xdr:cNvCxnSpPr/>
      </xdr:nvCxnSpPr>
      <xdr:spPr>
        <a:xfrm>
          <a:off x="18656300" y="8954021"/>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66535</xdr:rowOff>
    </xdr:from>
    <xdr:to>
      <xdr:col>32</xdr:col>
      <xdr:colOff>238125</xdr:colOff>
      <xdr:row>52</xdr:row>
      <xdr:rowOff>168135</xdr:rowOff>
    </xdr:to>
    <xdr:sp macro="" textlink="">
      <xdr:nvSpPr>
        <xdr:cNvPr id="791" name="円/楕円 790"/>
        <xdr:cNvSpPr/>
      </xdr:nvSpPr>
      <xdr:spPr>
        <a:xfrm>
          <a:off x="22110700" y="89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89412</xdr:rowOff>
    </xdr:from>
    <xdr:ext cx="534377" cy="259045"/>
    <xdr:sp macro="" textlink="">
      <xdr:nvSpPr>
        <xdr:cNvPr id="792" name="貸付金該当値テキスト"/>
        <xdr:cNvSpPr txBox="1"/>
      </xdr:nvSpPr>
      <xdr:spPr>
        <a:xfrm>
          <a:off x="22212300" y="88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59,174</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118656</xdr:rowOff>
    </xdr:from>
    <xdr:to>
      <xdr:col>31</xdr:col>
      <xdr:colOff>85725</xdr:colOff>
      <xdr:row>52</xdr:row>
      <xdr:rowOff>48806</xdr:rowOff>
    </xdr:to>
    <xdr:sp macro="" textlink="">
      <xdr:nvSpPr>
        <xdr:cNvPr id="793" name="円/楕円 792"/>
        <xdr:cNvSpPr/>
      </xdr:nvSpPr>
      <xdr:spPr>
        <a:xfrm>
          <a:off x="21272500" y="8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65333</xdr:rowOff>
    </xdr:from>
    <xdr:ext cx="534377" cy="259045"/>
    <xdr:sp macro="" textlink="">
      <xdr:nvSpPr>
        <xdr:cNvPr id="794" name="テキスト ボックス 793"/>
        <xdr:cNvSpPr txBox="1"/>
      </xdr:nvSpPr>
      <xdr:spPr>
        <a:xfrm>
          <a:off x="21056111" y="86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65,438</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21692</xdr:rowOff>
    </xdr:from>
    <xdr:to>
      <xdr:col>29</xdr:col>
      <xdr:colOff>568325</xdr:colOff>
      <xdr:row>51</xdr:row>
      <xdr:rowOff>123292</xdr:rowOff>
    </xdr:to>
    <xdr:sp macro="" textlink="">
      <xdr:nvSpPr>
        <xdr:cNvPr id="795" name="円/楕円 794"/>
        <xdr:cNvSpPr/>
      </xdr:nvSpPr>
      <xdr:spPr>
        <a:xfrm>
          <a:off x="20383500" y="87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139819</xdr:rowOff>
    </xdr:from>
    <xdr:ext cx="534377" cy="259045"/>
    <xdr:sp macro="" textlink="">
      <xdr:nvSpPr>
        <xdr:cNvPr id="796" name="テキスト ボックス 795"/>
        <xdr:cNvSpPr txBox="1"/>
      </xdr:nvSpPr>
      <xdr:spPr>
        <a:xfrm>
          <a:off x="20167111" y="854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106083</xdr:rowOff>
    </xdr:from>
    <xdr:to>
      <xdr:col>28</xdr:col>
      <xdr:colOff>365125</xdr:colOff>
      <xdr:row>53</xdr:row>
      <xdr:rowOff>36233</xdr:rowOff>
    </xdr:to>
    <xdr:sp macro="" textlink="">
      <xdr:nvSpPr>
        <xdr:cNvPr id="797" name="円/楕円 796"/>
        <xdr:cNvSpPr/>
      </xdr:nvSpPr>
      <xdr:spPr>
        <a:xfrm>
          <a:off x="19494500" y="90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52760</xdr:rowOff>
    </xdr:from>
    <xdr:ext cx="534377" cy="259045"/>
    <xdr:sp macro="" textlink="">
      <xdr:nvSpPr>
        <xdr:cNvPr id="798" name="テキスト ボックス 797"/>
        <xdr:cNvSpPr txBox="1"/>
      </xdr:nvSpPr>
      <xdr:spPr>
        <a:xfrm>
          <a:off x="19278111" y="87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159271</xdr:rowOff>
    </xdr:from>
    <xdr:to>
      <xdr:col>27</xdr:col>
      <xdr:colOff>161925</xdr:colOff>
      <xdr:row>52</xdr:row>
      <xdr:rowOff>89421</xdr:rowOff>
    </xdr:to>
    <xdr:sp macro="" textlink="">
      <xdr:nvSpPr>
        <xdr:cNvPr id="799" name="円/楕円 798"/>
        <xdr:cNvSpPr/>
      </xdr:nvSpPr>
      <xdr:spPr>
        <a:xfrm>
          <a:off x="18605500" y="89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105948</xdr:rowOff>
    </xdr:from>
    <xdr:ext cx="534377" cy="259045"/>
    <xdr:sp macro="" textlink="">
      <xdr:nvSpPr>
        <xdr:cNvPr id="800" name="テキスト ボックス 799"/>
        <xdr:cNvSpPr txBox="1"/>
      </xdr:nvSpPr>
      <xdr:spPr>
        <a:xfrm>
          <a:off x="18389111" y="86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137109</xdr:rowOff>
    </xdr:from>
    <xdr:to>
      <xdr:col>32</xdr:col>
      <xdr:colOff>187325</xdr:colOff>
      <xdr:row>74</xdr:row>
      <xdr:rowOff>66281</xdr:rowOff>
    </xdr:to>
    <xdr:cxnSp macro="">
      <xdr:nvCxnSpPr>
        <xdr:cNvPr id="830" name="直線コネクタ 829"/>
        <xdr:cNvCxnSpPr/>
      </xdr:nvCxnSpPr>
      <xdr:spPr>
        <a:xfrm flipV="1">
          <a:off x="21323300" y="12652959"/>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66281</xdr:rowOff>
    </xdr:from>
    <xdr:to>
      <xdr:col>31</xdr:col>
      <xdr:colOff>34925</xdr:colOff>
      <xdr:row>74</xdr:row>
      <xdr:rowOff>97923</xdr:rowOff>
    </xdr:to>
    <xdr:cxnSp macro="">
      <xdr:nvCxnSpPr>
        <xdr:cNvPr id="833" name="直線コネクタ 832"/>
        <xdr:cNvCxnSpPr/>
      </xdr:nvCxnSpPr>
      <xdr:spPr>
        <a:xfrm flipV="1">
          <a:off x="20434300" y="12753581"/>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97923</xdr:rowOff>
    </xdr:from>
    <xdr:to>
      <xdr:col>29</xdr:col>
      <xdr:colOff>517525</xdr:colOff>
      <xdr:row>74</xdr:row>
      <xdr:rowOff>119831</xdr:rowOff>
    </xdr:to>
    <xdr:cxnSp macro="">
      <xdr:nvCxnSpPr>
        <xdr:cNvPr id="836" name="直線コネクタ 835"/>
        <xdr:cNvCxnSpPr/>
      </xdr:nvCxnSpPr>
      <xdr:spPr>
        <a:xfrm flipV="1">
          <a:off x="19545300" y="1278522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119831</xdr:rowOff>
    </xdr:from>
    <xdr:to>
      <xdr:col>28</xdr:col>
      <xdr:colOff>314325</xdr:colOff>
      <xdr:row>74</xdr:row>
      <xdr:rowOff>150902</xdr:rowOff>
    </xdr:to>
    <xdr:cxnSp macro="">
      <xdr:nvCxnSpPr>
        <xdr:cNvPr id="839" name="直線コネクタ 838"/>
        <xdr:cNvCxnSpPr/>
      </xdr:nvCxnSpPr>
      <xdr:spPr>
        <a:xfrm flipV="1">
          <a:off x="18656300" y="12807131"/>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86309</xdr:rowOff>
    </xdr:from>
    <xdr:to>
      <xdr:col>32</xdr:col>
      <xdr:colOff>238125</xdr:colOff>
      <xdr:row>74</xdr:row>
      <xdr:rowOff>16459</xdr:rowOff>
    </xdr:to>
    <xdr:sp macro="" textlink="">
      <xdr:nvSpPr>
        <xdr:cNvPr id="849" name="円/楕円 848"/>
        <xdr:cNvSpPr/>
      </xdr:nvSpPr>
      <xdr:spPr>
        <a:xfrm>
          <a:off x="22110700" y="126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109186</xdr:rowOff>
    </xdr:from>
    <xdr:ext cx="534377" cy="259045"/>
    <xdr:sp macro="" textlink="">
      <xdr:nvSpPr>
        <xdr:cNvPr id="850" name="繰出金該当値テキスト"/>
        <xdr:cNvSpPr txBox="1"/>
      </xdr:nvSpPr>
      <xdr:spPr>
        <a:xfrm>
          <a:off x="22212300" y="124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15481</xdr:rowOff>
    </xdr:from>
    <xdr:to>
      <xdr:col>31</xdr:col>
      <xdr:colOff>85725</xdr:colOff>
      <xdr:row>74</xdr:row>
      <xdr:rowOff>117081</xdr:rowOff>
    </xdr:to>
    <xdr:sp macro="" textlink="">
      <xdr:nvSpPr>
        <xdr:cNvPr id="851" name="円/楕円 850"/>
        <xdr:cNvSpPr/>
      </xdr:nvSpPr>
      <xdr:spPr>
        <a:xfrm>
          <a:off x="21272500" y="127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133608</xdr:rowOff>
    </xdr:from>
    <xdr:ext cx="534377" cy="259045"/>
    <xdr:sp macro="" textlink="">
      <xdr:nvSpPr>
        <xdr:cNvPr id="852" name="テキスト ボックス 851"/>
        <xdr:cNvSpPr txBox="1"/>
      </xdr:nvSpPr>
      <xdr:spPr>
        <a:xfrm>
          <a:off x="21056111" y="124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63,854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47123</xdr:rowOff>
    </xdr:from>
    <xdr:to>
      <xdr:col>29</xdr:col>
      <xdr:colOff>568325</xdr:colOff>
      <xdr:row>74</xdr:row>
      <xdr:rowOff>148723</xdr:rowOff>
    </xdr:to>
    <xdr:sp macro="" textlink="">
      <xdr:nvSpPr>
        <xdr:cNvPr id="853" name="円/楕円 852"/>
        <xdr:cNvSpPr/>
      </xdr:nvSpPr>
      <xdr:spPr>
        <a:xfrm>
          <a:off x="20383500" y="127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165250</xdr:rowOff>
    </xdr:from>
    <xdr:ext cx="534377" cy="259045"/>
    <xdr:sp macro="" textlink="">
      <xdr:nvSpPr>
        <xdr:cNvPr id="854" name="テキスト ボックス 853"/>
        <xdr:cNvSpPr txBox="1"/>
      </xdr:nvSpPr>
      <xdr:spPr>
        <a:xfrm>
          <a:off x="20167111" y="125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69031</xdr:rowOff>
    </xdr:from>
    <xdr:to>
      <xdr:col>28</xdr:col>
      <xdr:colOff>365125</xdr:colOff>
      <xdr:row>74</xdr:row>
      <xdr:rowOff>170631</xdr:rowOff>
    </xdr:to>
    <xdr:sp macro="" textlink="">
      <xdr:nvSpPr>
        <xdr:cNvPr id="855" name="円/楕円 854"/>
        <xdr:cNvSpPr/>
      </xdr:nvSpPr>
      <xdr:spPr>
        <a:xfrm>
          <a:off x="19494500" y="127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15708</xdr:rowOff>
    </xdr:from>
    <xdr:ext cx="534377" cy="259045"/>
    <xdr:sp macro="" textlink="">
      <xdr:nvSpPr>
        <xdr:cNvPr id="856" name="テキスト ボックス 855"/>
        <xdr:cNvSpPr txBox="1"/>
      </xdr:nvSpPr>
      <xdr:spPr>
        <a:xfrm>
          <a:off x="19278111" y="125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100102</xdr:rowOff>
    </xdr:from>
    <xdr:to>
      <xdr:col>27</xdr:col>
      <xdr:colOff>161925</xdr:colOff>
      <xdr:row>75</xdr:row>
      <xdr:rowOff>30252</xdr:rowOff>
    </xdr:to>
    <xdr:sp macro="" textlink="">
      <xdr:nvSpPr>
        <xdr:cNvPr id="857" name="円/楕円 856"/>
        <xdr:cNvSpPr/>
      </xdr:nvSpPr>
      <xdr:spPr>
        <a:xfrm>
          <a:off x="18605500" y="127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46779</xdr:rowOff>
    </xdr:from>
    <xdr:ext cx="534377" cy="259045"/>
    <xdr:sp macro="" textlink="">
      <xdr:nvSpPr>
        <xdr:cNvPr id="858" name="テキスト ボックス 857"/>
        <xdr:cNvSpPr txBox="1"/>
      </xdr:nvSpPr>
      <xdr:spPr>
        <a:xfrm>
          <a:off x="18389111" y="125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・歳出決算総額は、住民一人当たり、７２，７５</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円となっている。主な構成項目である人件費は、住民一人当たり１２８，３２０円となっており、平成２６年度から１２８，０００円程度で推移してきており、高止まりの傾向にある。さらに、平成２３年度から比較すると５％減少しているが類似団体平均と比べて高い水準にある。　</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kumimoji="1" lang="ja-JP" altLang="ja-JP" sz="1100" b="0" i="0" baseline="0">
              <a:solidFill>
                <a:schemeClr val="dk1"/>
              </a:solidFill>
              <a:effectLst/>
              <a:latin typeface="+mn-lt"/>
              <a:ea typeface="+mn-ea"/>
              <a:cs typeface="+mn-cs"/>
            </a:rPr>
            <a:t>に比べ高い水準にあるのは、市内に私立幼稚園が１園あるものの公立保育園</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園を市営で運営していること、また消防署も複数の市町村による広域設置ではなく、単独で運営していることにより、職員数が類似団体平均より多いためである。）</a:t>
          </a:r>
          <a:endParaRPr lang="ja-JP" altLang="ja-JP" sz="1400">
            <a:effectLst/>
          </a:endParaRPr>
        </a:p>
        <a:p>
          <a:r>
            <a:rPr lang="ja-JP" altLang="ja-JP" sz="1100" b="0" i="0" baseline="0">
              <a:solidFill>
                <a:schemeClr val="dk1"/>
              </a:solidFill>
              <a:effectLst/>
              <a:latin typeface="+mn-lt"/>
              <a:ea typeface="+mn-ea"/>
              <a:cs typeface="+mn-cs"/>
            </a:rPr>
            <a:t>・普通建設事業費（うち更新整備）は住民一人当たり６９，９０４円となっており、類似団体と比較して一人当たりコストが高い状況となっている。これは、近年の防災対策事業に伴う更新整備の増加によるものであり、前年度決算と比較すると２１．９％減となっている。このため、公共施設等総合管理計画に基づき、事業の取捨選択を徹底していくことで、事業費の減少を目指すこととしている</a:t>
          </a:r>
          <a:r>
            <a:rPr kumimoji="1" lang="ja-JP" altLang="en-US" sz="1300" b="0" i="0" baseline="0">
              <a:solidFill>
                <a:sysClr val="windowText" lastClr="000000"/>
              </a:solidFill>
              <a:effectLst/>
              <a:latin typeface="ＭＳ Ｐゴシック"/>
              <a:ea typeface="+mn-ea"/>
              <a:cs typeface="+mn-cs"/>
            </a:rPr>
            <a:t>。</a:t>
          </a:r>
          <a:endParaRPr kumimoji="1" lang="en-US" altLang="ja-JP" sz="1300" b="0" i="0" baseline="0">
            <a:solidFill>
              <a:sysClr val="windowText" lastClr="000000"/>
            </a:solidFill>
            <a:effectLst/>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高知県土佐清水市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14,707
14,650
266.34
10,861,782
10,699,559
141,585
5,465,831
14,852,300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156464</xdr:rowOff>
    </xdr:from>
    <xdr:to>
      <xdr:col>6</xdr:col>
      <xdr:colOff>511175</xdr:colOff>
      <xdr:row>33</xdr:row>
      <xdr:rowOff>16066</xdr:rowOff>
    </xdr:to>
    <xdr:cxnSp macro="">
      <xdr:nvCxnSpPr>
        <xdr:cNvPr id="61" name="直線コネクタ 60"/>
        <xdr:cNvCxnSpPr/>
      </xdr:nvCxnSpPr>
      <xdr:spPr>
        <a:xfrm flipV="1">
          <a:off x="3797300" y="5642864"/>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156464</xdr:rowOff>
    </xdr:from>
    <xdr:to>
      <xdr:col>5</xdr:col>
      <xdr:colOff>358775</xdr:colOff>
      <xdr:row>33</xdr:row>
      <xdr:rowOff>16066</xdr:rowOff>
    </xdr:to>
    <xdr:cxnSp macro="">
      <xdr:nvCxnSpPr>
        <xdr:cNvPr id="64" name="直線コネクタ 63"/>
        <xdr:cNvCxnSpPr/>
      </xdr:nvCxnSpPr>
      <xdr:spPr>
        <a:xfrm>
          <a:off x="2908300" y="5642864"/>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137223</xdr:rowOff>
    </xdr:from>
    <xdr:to>
      <xdr:col>4</xdr:col>
      <xdr:colOff>155575</xdr:colOff>
      <xdr:row>32</xdr:row>
      <xdr:rowOff>156464</xdr:rowOff>
    </xdr:to>
    <xdr:cxnSp macro="">
      <xdr:nvCxnSpPr>
        <xdr:cNvPr id="67" name="直線コネクタ 66"/>
        <xdr:cNvCxnSpPr/>
      </xdr:nvCxnSpPr>
      <xdr:spPr>
        <a:xfrm>
          <a:off x="2019300" y="5623623"/>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146748</xdr:rowOff>
    </xdr:from>
    <xdr:to>
      <xdr:col>2</xdr:col>
      <xdr:colOff>638175</xdr:colOff>
      <xdr:row>32</xdr:row>
      <xdr:rowOff>137223</xdr:rowOff>
    </xdr:to>
    <xdr:cxnSp macro="">
      <xdr:nvCxnSpPr>
        <xdr:cNvPr id="70" name="直線コネクタ 69"/>
        <xdr:cNvCxnSpPr/>
      </xdr:nvCxnSpPr>
      <xdr:spPr>
        <a:xfrm>
          <a:off x="1130300" y="5461698"/>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105664</xdr:rowOff>
    </xdr:from>
    <xdr:to>
      <xdr:col>6</xdr:col>
      <xdr:colOff>561975</xdr:colOff>
      <xdr:row>33</xdr:row>
      <xdr:rowOff>35814</xdr:rowOff>
    </xdr:to>
    <xdr:sp macro="" textlink="">
      <xdr:nvSpPr>
        <xdr:cNvPr id="80" name="円/楕円 79"/>
        <xdr:cNvSpPr/>
      </xdr:nvSpPr>
      <xdr:spPr>
        <a:xfrm>
          <a:off x="45847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128541</xdr:rowOff>
    </xdr:from>
    <xdr:ext cx="469744" cy="259045"/>
    <xdr:sp macro="" textlink="">
      <xdr:nvSpPr>
        <xdr:cNvPr id="81" name="議会費該当値テキスト"/>
        <xdr:cNvSpPr txBox="1"/>
      </xdr:nvSpPr>
      <xdr:spPr>
        <a:xfrm>
          <a:off x="4686300"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136716</xdr:rowOff>
    </xdr:from>
    <xdr:to>
      <xdr:col>5</xdr:col>
      <xdr:colOff>409575</xdr:colOff>
      <xdr:row>33</xdr:row>
      <xdr:rowOff>66866</xdr:rowOff>
    </xdr:to>
    <xdr:sp macro="" textlink="">
      <xdr:nvSpPr>
        <xdr:cNvPr id="82" name="円/楕円 81"/>
        <xdr:cNvSpPr/>
      </xdr:nvSpPr>
      <xdr:spPr>
        <a:xfrm>
          <a:off x="3746500" y="56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83393</xdr:rowOff>
    </xdr:from>
    <xdr:ext cx="469744" cy="259045"/>
    <xdr:sp macro="" textlink="">
      <xdr:nvSpPr>
        <xdr:cNvPr id="83" name="テキスト ボックス 82"/>
        <xdr:cNvSpPr txBox="1"/>
      </xdr:nvSpPr>
      <xdr:spPr>
        <a:xfrm>
          <a:off x="3562427" y="539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105664</xdr:rowOff>
    </xdr:from>
    <xdr:to>
      <xdr:col>4</xdr:col>
      <xdr:colOff>206375</xdr:colOff>
      <xdr:row>33</xdr:row>
      <xdr:rowOff>35814</xdr:rowOff>
    </xdr:to>
    <xdr:sp macro="" textlink="">
      <xdr:nvSpPr>
        <xdr:cNvPr id="84" name="円/楕円 83"/>
        <xdr:cNvSpPr/>
      </xdr:nvSpPr>
      <xdr:spPr>
        <a:xfrm>
          <a:off x="2857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52341</xdr:rowOff>
    </xdr:from>
    <xdr:ext cx="469744" cy="259045"/>
    <xdr:sp macro="" textlink="">
      <xdr:nvSpPr>
        <xdr:cNvPr id="85" name="テキスト ボックス 84"/>
        <xdr:cNvSpPr txBox="1"/>
      </xdr:nvSpPr>
      <xdr:spPr>
        <a:xfrm>
          <a:off x="2673427"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86423</xdr:rowOff>
    </xdr:from>
    <xdr:to>
      <xdr:col>3</xdr:col>
      <xdr:colOff>3175</xdr:colOff>
      <xdr:row>33</xdr:row>
      <xdr:rowOff>16573</xdr:rowOff>
    </xdr:to>
    <xdr:sp macro="" textlink="">
      <xdr:nvSpPr>
        <xdr:cNvPr id="86" name="円/楕円 85"/>
        <xdr:cNvSpPr/>
      </xdr:nvSpPr>
      <xdr:spPr>
        <a:xfrm>
          <a:off x="1968500" y="55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33100</xdr:rowOff>
    </xdr:from>
    <xdr:ext cx="469744" cy="259045"/>
    <xdr:sp macro="" textlink="">
      <xdr:nvSpPr>
        <xdr:cNvPr id="87" name="テキスト ボックス 86"/>
        <xdr:cNvSpPr txBox="1"/>
      </xdr:nvSpPr>
      <xdr:spPr>
        <a:xfrm>
          <a:off x="1784427" y="534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95948</xdr:rowOff>
    </xdr:from>
    <xdr:to>
      <xdr:col>1</xdr:col>
      <xdr:colOff>485775</xdr:colOff>
      <xdr:row>32</xdr:row>
      <xdr:rowOff>26098</xdr:rowOff>
    </xdr:to>
    <xdr:sp macro="" textlink="">
      <xdr:nvSpPr>
        <xdr:cNvPr id="88" name="円/楕円 87"/>
        <xdr:cNvSpPr/>
      </xdr:nvSpPr>
      <xdr:spPr>
        <a:xfrm>
          <a:off x="1079500" y="54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42625</xdr:rowOff>
    </xdr:from>
    <xdr:ext cx="469744" cy="259045"/>
    <xdr:sp macro="" textlink="">
      <xdr:nvSpPr>
        <xdr:cNvPr id="89" name="テキスト ボックス 88"/>
        <xdr:cNvSpPr txBox="1"/>
      </xdr:nvSpPr>
      <xdr:spPr>
        <a:xfrm>
          <a:off x="895427" y="51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160365</xdr:rowOff>
    </xdr:from>
    <xdr:to>
      <xdr:col>6</xdr:col>
      <xdr:colOff>511175</xdr:colOff>
      <xdr:row>58</xdr:row>
      <xdr:rowOff>25884</xdr:rowOff>
    </xdr:to>
    <xdr:cxnSp macro="">
      <xdr:nvCxnSpPr>
        <xdr:cNvPr id="118" name="直線コネクタ 117"/>
        <xdr:cNvCxnSpPr/>
      </xdr:nvCxnSpPr>
      <xdr:spPr>
        <a:xfrm>
          <a:off x="3797300" y="9933015"/>
          <a:ext cx="8382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160365</xdr:rowOff>
    </xdr:from>
    <xdr:to>
      <xdr:col>5</xdr:col>
      <xdr:colOff>358775</xdr:colOff>
      <xdr:row>58</xdr:row>
      <xdr:rowOff>63565</xdr:rowOff>
    </xdr:to>
    <xdr:cxnSp macro="">
      <xdr:nvCxnSpPr>
        <xdr:cNvPr id="121" name="直線コネクタ 120"/>
        <xdr:cNvCxnSpPr/>
      </xdr:nvCxnSpPr>
      <xdr:spPr>
        <a:xfrm flipV="1">
          <a:off x="2908300" y="9933015"/>
          <a:ext cx="889000" cy="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63565</xdr:rowOff>
    </xdr:from>
    <xdr:to>
      <xdr:col>4</xdr:col>
      <xdr:colOff>155575</xdr:colOff>
      <xdr:row>58</xdr:row>
      <xdr:rowOff>65786</xdr:rowOff>
    </xdr:to>
    <xdr:cxnSp macro="">
      <xdr:nvCxnSpPr>
        <xdr:cNvPr id="124" name="直線コネクタ 123"/>
        <xdr:cNvCxnSpPr/>
      </xdr:nvCxnSpPr>
      <xdr:spPr>
        <a:xfrm flipV="1">
          <a:off x="2019300" y="1000766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58366</xdr:rowOff>
    </xdr:from>
    <xdr:to>
      <xdr:col>2</xdr:col>
      <xdr:colOff>638175</xdr:colOff>
      <xdr:row>58</xdr:row>
      <xdr:rowOff>65786</xdr:rowOff>
    </xdr:to>
    <xdr:cxnSp macro="">
      <xdr:nvCxnSpPr>
        <xdr:cNvPr id="127" name="直線コネクタ 126"/>
        <xdr:cNvCxnSpPr/>
      </xdr:nvCxnSpPr>
      <xdr:spPr>
        <a:xfrm>
          <a:off x="1130300" y="1000246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146534</xdr:rowOff>
    </xdr:from>
    <xdr:to>
      <xdr:col>6</xdr:col>
      <xdr:colOff>561975</xdr:colOff>
      <xdr:row>58</xdr:row>
      <xdr:rowOff>76684</xdr:rowOff>
    </xdr:to>
    <xdr:sp macro="" textlink="">
      <xdr:nvSpPr>
        <xdr:cNvPr id="137" name="円/楕円 136"/>
        <xdr:cNvSpPr/>
      </xdr:nvSpPr>
      <xdr:spPr>
        <a:xfrm>
          <a:off x="4584700" y="99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169411</xdr:rowOff>
    </xdr:from>
    <xdr:ext cx="534377" cy="259045"/>
    <xdr:sp macro="" textlink="">
      <xdr:nvSpPr>
        <xdr:cNvPr id="138" name="総務費該当値テキスト"/>
        <xdr:cNvSpPr txBox="1"/>
      </xdr:nvSpPr>
      <xdr:spPr>
        <a:xfrm>
          <a:off x="4686300" y="97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109565</xdr:rowOff>
    </xdr:from>
    <xdr:to>
      <xdr:col>5</xdr:col>
      <xdr:colOff>409575</xdr:colOff>
      <xdr:row>58</xdr:row>
      <xdr:rowOff>39715</xdr:rowOff>
    </xdr:to>
    <xdr:sp macro="" textlink="">
      <xdr:nvSpPr>
        <xdr:cNvPr id="139" name="円/楕円 138"/>
        <xdr:cNvSpPr/>
      </xdr:nvSpPr>
      <xdr:spPr>
        <a:xfrm>
          <a:off x="3746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56242</xdr:rowOff>
    </xdr:from>
    <xdr:ext cx="599010" cy="259045"/>
    <xdr:sp macro="" textlink="">
      <xdr:nvSpPr>
        <xdr:cNvPr id="140" name="テキスト ボックス 139"/>
        <xdr:cNvSpPr txBox="1"/>
      </xdr:nvSpPr>
      <xdr:spPr>
        <a:xfrm>
          <a:off x="3497794" y="965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12765</xdr:rowOff>
    </xdr:from>
    <xdr:to>
      <xdr:col>4</xdr:col>
      <xdr:colOff>206375</xdr:colOff>
      <xdr:row>58</xdr:row>
      <xdr:rowOff>114365</xdr:rowOff>
    </xdr:to>
    <xdr:sp macro="" textlink="">
      <xdr:nvSpPr>
        <xdr:cNvPr id="141" name="円/楕円 140"/>
        <xdr:cNvSpPr/>
      </xdr:nvSpPr>
      <xdr:spPr>
        <a:xfrm>
          <a:off x="2857500" y="99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105492</xdr:rowOff>
    </xdr:from>
    <xdr:ext cx="534377" cy="259045"/>
    <xdr:sp macro="" textlink="">
      <xdr:nvSpPr>
        <xdr:cNvPr id="142" name="テキスト ボックス 141"/>
        <xdr:cNvSpPr txBox="1"/>
      </xdr:nvSpPr>
      <xdr:spPr>
        <a:xfrm>
          <a:off x="2641111" y="100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14986</xdr:rowOff>
    </xdr:from>
    <xdr:to>
      <xdr:col>3</xdr:col>
      <xdr:colOff>3175</xdr:colOff>
      <xdr:row>58</xdr:row>
      <xdr:rowOff>116586</xdr:rowOff>
    </xdr:to>
    <xdr:sp macro="" textlink="">
      <xdr:nvSpPr>
        <xdr:cNvPr id="143" name="円/楕円 142"/>
        <xdr:cNvSpPr/>
      </xdr:nvSpPr>
      <xdr:spPr>
        <a:xfrm>
          <a:off x="1968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107713</xdr:rowOff>
    </xdr:from>
    <xdr:ext cx="534377" cy="259045"/>
    <xdr:sp macro="" textlink="">
      <xdr:nvSpPr>
        <xdr:cNvPr id="144" name="テキスト ボックス 143"/>
        <xdr:cNvSpPr txBox="1"/>
      </xdr:nvSpPr>
      <xdr:spPr>
        <a:xfrm>
          <a:off x="1752111"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7566</xdr:rowOff>
    </xdr:from>
    <xdr:to>
      <xdr:col>1</xdr:col>
      <xdr:colOff>485775</xdr:colOff>
      <xdr:row>58</xdr:row>
      <xdr:rowOff>109166</xdr:rowOff>
    </xdr:to>
    <xdr:sp macro="" textlink="">
      <xdr:nvSpPr>
        <xdr:cNvPr id="145" name="円/楕円 144"/>
        <xdr:cNvSpPr/>
      </xdr:nvSpPr>
      <xdr:spPr>
        <a:xfrm>
          <a:off x="1079500" y="99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125693</xdr:rowOff>
    </xdr:from>
    <xdr:ext cx="534377" cy="259045"/>
    <xdr:sp macro="" textlink="">
      <xdr:nvSpPr>
        <xdr:cNvPr id="146" name="テキスト ボックス 145"/>
        <xdr:cNvSpPr txBox="1"/>
      </xdr:nvSpPr>
      <xdr:spPr>
        <a:xfrm>
          <a:off x="863111" y="97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81963</xdr:rowOff>
    </xdr:from>
    <xdr:to>
      <xdr:col>6</xdr:col>
      <xdr:colOff>511175</xdr:colOff>
      <xdr:row>74</xdr:row>
      <xdr:rowOff>96708</xdr:rowOff>
    </xdr:to>
    <xdr:cxnSp macro="">
      <xdr:nvCxnSpPr>
        <xdr:cNvPr id="176" name="直線コネクタ 175"/>
        <xdr:cNvCxnSpPr/>
      </xdr:nvCxnSpPr>
      <xdr:spPr>
        <a:xfrm>
          <a:off x="3797300" y="12597813"/>
          <a:ext cx="838200" cy="1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81963</xdr:rowOff>
    </xdr:from>
    <xdr:to>
      <xdr:col>5</xdr:col>
      <xdr:colOff>358775</xdr:colOff>
      <xdr:row>75</xdr:row>
      <xdr:rowOff>48154</xdr:rowOff>
    </xdr:to>
    <xdr:cxnSp macro="">
      <xdr:nvCxnSpPr>
        <xdr:cNvPr id="179" name="直線コネクタ 178"/>
        <xdr:cNvCxnSpPr/>
      </xdr:nvCxnSpPr>
      <xdr:spPr>
        <a:xfrm flipV="1">
          <a:off x="2908300" y="12597813"/>
          <a:ext cx="8890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48154</xdr:rowOff>
    </xdr:from>
    <xdr:to>
      <xdr:col>4</xdr:col>
      <xdr:colOff>155575</xdr:colOff>
      <xdr:row>75</xdr:row>
      <xdr:rowOff>113480</xdr:rowOff>
    </xdr:to>
    <xdr:cxnSp macro="">
      <xdr:nvCxnSpPr>
        <xdr:cNvPr id="182" name="直線コネクタ 181"/>
        <xdr:cNvCxnSpPr/>
      </xdr:nvCxnSpPr>
      <xdr:spPr>
        <a:xfrm flipV="1">
          <a:off x="2019300" y="12906904"/>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93325</xdr:rowOff>
    </xdr:from>
    <xdr:to>
      <xdr:col>2</xdr:col>
      <xdr:colOff>638175</xdr:colOff>
      <xdr:row>75</xdr:row>
      <xdr:rowOff>113480</xdr:rowOff>
    </xdr:to>
    <xdr:cxnSp macro="">
      <xdr:nvCxnSpPr>
        <xdr:cNvPr id="185" name="直線コネクタ 184"/>
        <xdr:cNvCxnSpPr/>
      </xdr:nvCxnSpPr>
      <xdr:spPr>
        <a:xfrm>
          <a:off x="1130300" y="12952075"/>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45908</xdr:rowOff>
    </xdr:from>
    <xdr:to>
      <xdr:col>6</xdr:col>
      <xdr:colOff>561975</xdr:colOff>
      <xdr:row>74</xdr:row>
      <xdr:rowOff>147508</xdr:rowOff>
    </xdr:to>
    <xdr:sp macro="" textlink="">
      <xdr:nvSpPr>
        <xdr:cNvPr id="195" name="円/楕円 194"/>
        <xdr:cNvSpPr/>
      </xdr:nvSpPr>
      <xdr:spPr>
        <a:xfrm>
          <a:off x="4584700" y="12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68785</xdr:rowOff>
    </xdr:from>
    <xdr:ext cx="599010" cy="259045"/>
    <xdr:sp macro="" textlink="">
      <xdr:nvSpPr>
        <xdr:cNvPr id="196" name="民生費該当値テキスト"/>
        <xdr:cNvSpPr txBox="1"/>
      </xdr:nvSpPr>
      <xdr:spPr>
        <a:xfrm>
          <a:off x="4686300" y="125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205,642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31163</xdr:rowOff>
    </xdr:from>
    <xdr:to>
      <xdr:col>5</xdr:col>
      <xdr:colOff>409575</xdr:colOff>
      <xdr:row>73</xdr:row>
      <xdr:rowOff>132763</xdr:rowOff>
    </xdr:to>
    <xdr:sp macro="" textlink="">
      <xdr:nvSpPr>
        <xdr:cNvPr id="197" name="円/楕円 196"/>
        <xdr:cNvSpPr/>
      </xdr:nvSpPr>
      <xdr:spPr>
        <a:xfrm>
          <a:off x="3746500" y="125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149290</xdr:rowOff>
    </xdr:from>
    <xdr:ext cx="599010" cy="259045"/>
    <xdr:sp macro="" textlink="">
      <xdr:nvSpPr>
        <xdr:cNvPr id="198" name="テキスト ボックス 197"/>
        <xdr:cNvSpPr txBox="1"/>
      </xdr:nvSpPr>
      <xdr:spPr>
        <a:xfrm>
          <a:off x="3497794" y="1232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230,077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168804</xdr:rowOff>
    </xdr:from>
    <xdr:to>
      <xdr:col>4</xdr:col>
      <xdr:colOff>206375</xdr:colOff>
      <xdr:row>75</xdr:row>
      <xdr:rowOff>98954</xdr:rowOff>
    </xdr:to>
    <xdr:sp macro="" textlink="">
      <xdr:nvSpPr>
        <xdr:cNvPr id="199" name="円/楕円 198"/>
        <xdr:cNvSpPr/>
      </xdr:nvSpPr>
      <xdr:spPr>
        <a:xfrm>
          <a:off x="2857500" y="128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115481</xdr:rowOff>
    </xdr:from>
    <xdr:ext cx="599010" cy="259045"/>
    <xdr:sp macro="" textlink="">
      <xdr:nvSpPr>
        <xdr:cNvPr id="200" name="テキスト ボックス 199"/>
        <xdr:cNvSpPr txBox="1"/>
      </xdr:nvSpPr>
      <xdr:spPr>
        <a:xfrm>
          <a:off x="2608794" y="126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62680</xdr:rowOff>
    </xdr:from>
    <xdr:to>
      <xdr:col>3</xdr:col>
      <xdr:colOff>3175</xdr:colOff>
      <xdr:row>75</xdr:row>
      <xdr:rowOff>164280</xdr:rowOff>
    </xdr:to>
    <xdr:sp macro="" textlink="">
      <xdr:nvSpPr>
        <xdr:cNvPr id="201" name="円/楕円 200"/>
        <xdr:cNvSpPr/>
      </xdr:nvSpPr>
      <xdr:spPr>
        <a:xfrm>
          <a:off x="1968500" y="129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9357</xdr:rowOff>
    </xdr:from>
    <xdr:ext cx="599010" cy="259045"/>
    <xdr:sp macro="" textlink="">
      <xdr:nvSpPr>
        <xdr:cNvPr id="202" name="テキスト ボックス 201"/>
        <xdr:cNvSpPr txBox="1"/>
      </xdr:nvSpPr>
      <xdr:spPr>
        <a:xfrm>
          <a:off x="1719794" y="1269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42525</xdr:rowOff>
    </xdr:from>
    <xdr:to>
      <xdr:col>1</xdr:col>
      <xdr:colOff>485775</xdr:colOff>
      <xdr:row>75</xdr:row>
      <xdr:rowOff>144125</xdr:rowOff>
    </xdr:to>
    <xdr:sp macro="" textlink="">
      <xdr:nvSpPr>
        <xdr:cNvPr id="203" name="円/楕円 202"/>
        <xdr:cNvSpPr/>
      </xdr:nvSpPr>
      <xdr:spPr>
        <a:xfrm>
          <a:off x="1079500" y="129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160652</xdr:rowOff>
    </xdr:from>
    <xdr:ext cx="599010" cy="259045"/>
    <xdr:sp macro="" textlink="">
      <xdr:nvSpPr>
        <xdr:cNvPr id="204" name="テキスト ボックス 203"/>
        <xdr:cNvSpPr txBox="1"/>
      </xdr:nvSpPr>
      <xdr:spPr>
        <a:xfrm>
          <a:off x="830794" y="12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141441</xdr:rowOff>
    </xdr:from>
    <xdr:to>
      <xdr:col>6</xdr:col>
      <xdr:colOff>511175</xdr:colOff>
      <xdr:row>96</xdr:row>
      <xdr:rowOff>170256</xdr:rowOff>
    </xdr:to>
    <xdr:cxnSp macro="">
      <xdr:nvCxnSpPr>
        <xdr:cNvPr id="235" name="直線コネクタ 234"/>
        <xdr:cNvCxnSpPr/>
      </xdr:nvCxnSpPr>
      <xdr:spPr>
        <a:xfrm flipV="1">
          <a:off x="3797300" y="16600641"/>
          <a:ext cx="8382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130392</xdr:rowOff>
    </xdr:from>
    <xdr:to>
      <xdr:col>5</xdr:col>
      <xdr:colOff>358775</xdr:colOff>
      <xdr:row>96</xdr:row>
      <xdr:rowOff>170256</xdr:rowOff>
    </xdr:to>
    <xdr:cxnSp macro="">
      <xdr:nvCxnSpPr>
        <xdr:cNvPr id="238" name="直線コネクタ 237"/>
        <xdr:cNvCxnSpPr/>
      </xdr:nvCxnSpPr>
      <xdr:spPr>
        <a:xfrm>
          <a:off x="2908300" y="16589592"/>
          <a:ext cx="8890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130392</xdr:rowOff>
    </xdr:from>
    <xdr:to>
      <xdr:col>4</xdr:col>
      <xdr:colOff>155575</xdr:colOff>
      <xdr:row>96</xdr:row>
      <xdr:rowOff>159207</xdr:rowOff>
    </xdr:to>
    <xdr:cxnSp macro="">
      <xdr:nvCxnSpPr>
        <xdr:cNvPr id="241" name="直線コネクタ 240"/>
        <xdr:cNvCxnSpPr/>
      </xdr:nvCxnSpPr>
      <xdr:spPr>
        <a:xfrm flipV="1">
          <a:off x="2019300" y="16589592"/>
          <a:ext cx="889000" cy="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143097</xdr:rowOff>
    </xdr:from>
    <xdr:to>
      <xdr:col>2</xdr:col>
      <xdr:colOff>638175</xdr:colOff>
      <xdr:row>96</xdr:row>
      <xdr:rowOff>159207</xdr:rowOff>
    </xdr:to>
    <xdr:cxnSp macro="">
      <xdr:nvCxnSpPr>
        <xdr:cNvPr id="244" name="直線コネクタ 243"/>
        <xdr:cNvCxnSpPr/>
      </xdr:nvCxnSpPr>
      <xdr:spPr>
        <a:xfrm>
          <a:off x="1130300" y="16602297"/>
          <a:ext cx="889000" cy="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90641</xdr:rowOff>
    </xdr:from>
    <xdr:to>
      <xdr:col>6</xdr:col>
      <xdr:colOff>561975</xdr:colOff>
      <xdr:row>97</xdr:row>
      <xdr:rowOff>20791</xdr:rowOff>
    </xdr:to>
    <xdr:sp macro="" textlink="">
      <xdr:nvSpPr>
        <xdr:cNvPr id="254" name="円/楕円 253"/>
        <xdr:cNvSpPr/>
      </xdr:nvSpPr>
      <xdr:spPr>
        <a:xfrm>
          <a:off x="4584700" y="165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69068</xdr:rowOff>
    </xdr:from>
    <xdr:ext cx="534377" cy="259045"/>
    <xdr:sp macro="" textlink="">
      <xdr:nvSpPr>
        <xdr:cNvPr id="255" name="衛生費該当値テキスト"/>
        <xdr:cNvSpPr txBox="1"/>
      </xdr:nvSpPr>
      <xdr:spPr>
        <a:xfrm>
          <a:off x="4686300" y="1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119456</xdr:rowOff>
    </xdr:from>
    <xdr:to>
      <xdr:col>5</xdr:col>
      <xdr:colOff>409575</xdr:colOff>
      <xdr:row>97</xdr:row>
      <xdr:rowOff>49606</xdr:rowOff>
    </xdr:to>
    <xdr:sp macro="" textlink="">
      <xdr:nvSpPr>
        <xdr:cNvPr id="256" name="円/楕円 255"/>
        <xdr:cNvSpPr/>
      </xdr:nvSpPr>
      <xdr:spPr>
        <a:xfrm>
          <a:off x="3746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40733</xdr:rowOff>
    </xdr:from>
    <xdr:ext cx="534377" cy="259045"/>
    <xdr:sp macro="" textlink="">
      <xdr:nvSpPr>
        <xdr:cNvPr id="257" name="テキスト ボックス 256"/>
        <xdr:cNvSpPr txBox="1"/>
      </xdr:nvSpPr>
      <xdr:spPr>
        <a:xfrm>
          <a:off x="3530111" y="166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79592</xdr:rowOff>
    </xdr:from>
    <xdr:to>
      <xdr:col>4</xdr:col>
      <xdr:colOff>206375</xdr:colOff>
      <xdr:row>97</xdr:row>
      <xdr:rowOff>9742</xdr:rowOff>
    </xdr:to>
    <xdr:sp macro="" textlink="">
      <xdr:nvSpPr>
        <xdr:cNvPr id="258" name="円/楕円 257"/>
        <xdr:cNvSpPr/>
      </xdr:nvSpPr>
      <xdr:spPr>
        <a:xfrm>
          <a:off x="2857500" y="165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869</xdr:rowOff>
    </xdr:from>
    <xdr:ext cx="534377" cy="259045"/>
    <xdr:sp macro="" textlink="">
      <xdr:nvSpPr>
        <xdr:cNvPr id="259" name="テキスト ボックス 258"/>
        <xdr:cNvSpPr txBox="1"/>
      </xdr:nvSpPr>
      <xdr:spPr>
        <a:xfrm>
          <a:off x="2641111" y="166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108407</xdr:rowOff>
    </xdr:from>
    <xdr:to>
      <xdr:col>3</xdr:col>
      <xdr:colOff>3175</xdr:colOff>
      <xdr:row>97</xdr:row>
      <xdr:rowOff>38557</xdr:rowOff>
    </xdr:to>
    <xdr:sp macro="" textlink="">
      <xdr:nvSpPr>
        <xdr:cNvPr id="260" name="円/楕円 259"/>
        <xdr:cNvSpPr/>
      </xdr:nvSpPr>
      <xdr:spPr>
        <a:xfrm>
          <a:off x="1968500" y="1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29684</xdr:rowOff>
    </xdr:from>
    <xdr:ext cx="534377" cy="259045"/>
    <xdr:sp macro="" textlink="">
      <xdr:nvSpPr>
        <xdr:cNvPr id="261" name="テキスト ボックス 260"/>
        <xdr:cNvSpPr txBox="1"/>
      </xdr:nvSpPr>
      <xdr:spPr>
        <a:xfrm>
          <a:off x="1752111" y="166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92297</xdr:rowOff>
    </xdr:from>
    <xdr:to>
      <xdr:col>1</xdr:col>
      <xdr:colOff>485775</xdr:colOff>
      <xdr:row>97</xdr:row>
      <xdr:rowOff>22447</xdr:rowOff>
    </xdr:to>
    <xdr:sp macro="" textlink="">
      <xdr:nvSpPr>
        <xdr:cNvPr id="262" name="円/楕円 261"/>
        <xdr:cNvSpPr/>
      </xdr:nvSpPr>
      <xdr:spPr>
        <a:xfrm>
          <a:off x="1079500" y="165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13574</xdr:rowOff>
    </xdr:from>
    <xdr:ext cx="534377" cy="259045"/>
    <xdr:sp macro="" textlink="">
      <xdr:nvSpPr>
        <xdr:cNvPr id="263" name="テキスト ボックス 262"/>
        <xdr:cNvSpPr txBox="1"/>
      </xdr:nvSpPr>
      <xdr:spPr>
        <a:xfrm>
          <a:off x="863111" y="166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61976</xdr:rowOff>
    </xdr:from>
    <xdr:to>
      <xdr:col>15</xdr:col>
      <xdr:colOff>180340</xdr:colOff>
      <xdr:row>38</xdr:row>
      <xdr:rowOff>139700</xdr:rowOff>
    </xdr:to>
    <xdr:cxnSp macro="">
      <xdr:nvCxnSpPr>
        <xdr:cNvPr id="285" name="直線コネクタ 284"/>
        <xdr:cNvCxnSpPr/>
      </xdr:nvCxnSpPr>
      <xdr:spPr>
        <a:xfrm flipV="1">
          <a:off x="10475595" y="5719826"/>
          <a:ext cx="1270" cy="93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8653</xdr:rowOff>
    </xdr:from>
    <xdr:ext cx="534377" cy="259045"/>
    <xdr:sp macro="" textlink="">
      <xdr:nvSpPr>
        <xdr:cNvPr id="288" name="労働費最大値テキスト"/>
        <xdr:cNvSpPr txBox="1"/>
      </xdr:nvSpPr>
      <xdr:spPr>
        <a:xfrm>
          <a:off x="10528300" y="549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33</xdr:row>
      <xdr:rowOff>61976</xdr:rowOff>
    </xdr:from>
    <xdr:to>
      <xdr:col>15</xdr:col>
      <xdr:colOff>269875</xdr:colOff>
      <xdr:row>33</xdr:row>
      <xdr:rowOff>61976</xdr:rowOff>
    </xdr:to>
    <xdr:cxnSp macro="">
      <xdr:nvCxnSpPr>
        <xdr:cNvPr id="289" name="直線コネクタ 288"/>
        <xdr:cNvCxnSpPr/>
      </xdr:nvCxnSpPr>
      <xdr:spPr>
        <a:xfrm>
          <a:off x="10388600" y="571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168778</xdr:rowOff>
    </xdr:from>
    <xdr:to>
      <xdr:col>15</xdr:col>
      <xdr:colOff>180975</xdr:colOff>
      <xdr:row>37</xdr:row>
      <xdr:rowOff>114920</xdr:rowOff>
    </xdr:to>
    <xdr:cxnSp macro="">
      <xdr:nvCxnSpPr>
        <xdr:cNvPr id="290" name="直線コネクタ 289"/>
        <xdr:cNvCxnSpPr/>
      </xdr:nvCxnSpPr>
      <xdr:spPr>
        <a:xfrm>
          <a:off x="9639300" y="6169528"/>
          <a:ext cx="838200" cy="28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159316</xdr:rowOff>
    </xdr:from>
    <xdr:ext cx="378565" cy="259045"/>
    <xdr:sp macro="" textlink="">
      <xdr:nvSpPr>
        <xdr:cNvPr id="291" name="労働費平均値テキスト"/>
        <xdr:cNvSpPr txBox="1"/>
      </xdr:nvSpPr>
      <xdr:spPr>
        <a:xfrm>
          <a:off x="10528300" y="650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9439</xdr:rowOff>
    </xdr:from>
    <xdr:to>
      <xdr:col>15</xdr:col>
      <xdr:colOff>231775</xdr:colOff>
      <xdr:row>38</xdr:row>
      <xdr:rowOff>111039</xdr:rowOff>
    </xdr:to>
    <xdr:sp macro="" textlink="">
      <xdr:nvSpPr>
        <xdr:cNvPr id="292" name="フローチャート : 判断 291"/>
        <xdr:cNvSpPr/>
      </xdr:nvSpPr>
      <xdr:spPr>
        <a:xfrm>
          <a:off x="10426700" y="652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90048</xdr:rowOff>
    </xdr:from>
    <xdr:to>
      <xdr:col>14</xdr:col>
      <xdr:colOff>28575</xdr:colOff>
      <xdr:row>35</xdr:row>
      <xdr:rowOff>168778</xdr:rowOff>
    </xdr:to>
    <xdr:cxnSp macro="">
      <xdr:nvCxnSpPr>
        <xdr:cNvPr id="293" name="直線コネクタ 292"/>
        <xdr:cNvCxnSpPr/>
      </xdr:nvCxnSpPr>
      <xdr:spPr>
        <a:xfrm>
          <a:off x="8750300" y="6090798"/>
          <a:ext cx="889000" cy="7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102525</xdr:rowOff>
    </xdr:from>
    <xdr:to>
      <xdr:col>14</xdr:col>
      <xdr:colOff>79375</xdr:colOff>
      <xdr:row>38</xdr:row>
      <xdr:rowOff>32675</xdr:rowOff>
    </xdr:to>
    <xdr:sp macro="" textlink="">
      <xdr:nvSpPr>
        <xdr:cNvPr id="294" name="フローチャート : 判断 293"/>
        <xdr:cNvSpPr/>
      </xdr:nvSpPr>
      <xdr:spPr>
        <a:xfrm>
          <a:off x="9588500" y="64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23802</xdr:rowOff>
    </xdr:from>
    <xdr:ext cx="469744" cy="259045"/>
    <xdr:sp macro="" textlink="">
      <xdr:nvSpPr>
        <xdr:cNvPr id="295" name="テキスト ボックス 294"/>
        <xdr:cNvSpPr txBox="1"/>
      </xdr:nvSpPr>
      <xdr:spPr>
        <a:xfrm>
          <a:off x="9404427" y="65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90048</xdr:rowOff>
    </xdr:from>
    <xdr:to>
      <xdr:col>12</xdr:col>
      <xdr:colOff>511175</xdr:colOff>
      <xdr:row>35</xdr:row>
      <xdr:rowOff>143266</xdr:rowOff>
    </xdr:to>
    <xdr:cxnSp macro="">
      <xdr:nvCxnSpPr>
        <xdr:cNvPr id="296" name="直線コネクタ 295"/>
        <xdr:cNvCxnSpPr/>
      </xdr:nvCxnSpPr>
      <xdr:spPr>
        <a:xfrm flipV="1">
          <a:off x="7861300" y="6090798"/>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43088</xdr:rowOff>
    </xdr:from>
    <xdr:to>
      <xdr:col>12</xdr:col>
      <xdr:colOff>561975</xdr:colOff>
      <xdr:row>37</xdr:row>
      <xdr:rowOff>144688</xdr:rowOff>
    </xdr:to>
    <xdr:sp macro="" textlink="">
      <xdr:nvSpPr>
        <xdr:cNvPr id="297" name="フローチャート : 判断 296"/>
        <xdr:cNvSpPr/>
      </xdr:nvSpPr>
      <xdr:spPr>
        <a:xfrm>
          <a:off x="8699500" y="638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135816</xdr:rowOff>
    </xdr:from>
    <xdr:ext cx="469744" cy="259045"/>
    <xdr:sp macro="" textlink="">
      <xdr:nvSpPr>
        <xdr:cNvPr id="298" name="テキスト ボックス 297"/>
        <xdr:cNvSpPr txBox="1"/>
      </xdr:nvSpPr>
      <xdr:spPr>
        <a:xfrm>
          <a:off x="8515427" y="64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74046</xdr:rowOff>
    </xdr:from>
    <xdr:to>
      <xdr:col>11</xdr:col>
      <xdr:colOff>307975</xdr:colOff>
      <xdr:row>35</xdr:row>
      <xdr:rowOff>143266</xdr:rowOff>
    </xdr:to>
    <xdr:cxnSp macro="">
      <xdr:nvCxnSpPr>
        <xdr:cNvPr id="299" name="直線コネクタ 298"/>
        <xdr:cNvCxnSpPr/>
      </xdr:nvCxnSpPr>
      <xdr:spPr>
        <a:xfrm>
          <a:off x="6972300" y="5217546"/>
          <a:ext cx="889000" cy="9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3770</xdr:rowOff>
    </xdr:from>
    <xdr:to>
      <xdr:col>11</xdr:col>
      <xdr:colOff>358775</xdr:colOff>
      <xdr:row>37</xdr:row>
      <xdr:rowOff>105370</xdr:rowOff>
    </xdr:to>
    <xdr:sp macro="" textlink="">
      <xdr:nvSpPr>
        <xdr:cNvPr id="300" name="フローチャート : 判断 299"/>
        <xdr:cNvSpPr/>
      </xdr:nvSpPr>
      <xdr:spPr>
        <a:xfrm>
          <a:off x="7810500" y="63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96497</xdr:rowOff>
    </xdr:from>
    <xdr:ext cx="469744" cy="259045"/>
    <xdr:sp macro="" textlink="">
      <xdr:nvSpPr>
        <xdr:cNvPr id="301" name="テキスト ボックス 300"/>
        <xdr:cNvSpPr txBox="1"/>
      </xdr:nvSpPr>
      <xdr:spPr>
        <a:xfrm>
          <a:off x="7626427" y="64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34676</xdr:rowOff>
    </xdr:from>
    <xdr:to>
      <xdr:col>10</xdr:col>
      <xdr:colOff>155575</xdr:colOff>
      <xdr:row>36</xdr:row>
      <xdr:rowOff>136276</xdr:rowOff>
    </xdr:to>
    <xdr:sp macro="" textlink="">
      <xdr:nvSpPr>
        <xdr:cNvPr id="302" name="フローチャート : 判断 301"/>
        <xdr:cNvSpPr/>
      </xdr:nvSpPr>
      <xdr:spPr>
        <a:xfrm>
          <a:off x="6921500" y="620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127403</xdr:rowOff>
    </xdr:from>
    <xdr:ext cx="469744" cy="259045"/>
    <xdr:sp macro="" textlink="">
      <xdr:nvSpPr>
        <xdr:cNvPr id="303" name="テキスト ボックス 302"/>
        <xdr:cNvSpPr txBox="1"/>
      </xdr:nvSpPr>
      <xdr:spPr>
        <a:xfrm>
          <a:off x="6737427" y="629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64120</xdr:rowOff>
    </xdr:from>
    <xdr:to>
      <xdr:col>15</xdr:col>
      <xdr:colOff>231775</xdr:colOff>
      <xdr:row>37</xdr:row>
      <xdr:rowOff>165720</xdr:rowOff>
    </xdr:to>
    <xdr:sp macro="" textlink="">
      <xdr:nvSpPr>
        <xdr:cNvPr id="309" name="円/楕円 308"/>
        <xdr:cNvSpPr/>
      </xdr:nvSpPr>
      <xdr:spPr>
        <a:xfrm>
          <a:off x="10426700" y="64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86997</xdr:rowOff>
    </xdr:from>
    <xdr:ext cx="469744" cy="259045"/>
    <xdr:sp macro="" textlink="">
      <xdr:nvSpPr>
        <xdr:cNvPr id="310" name="労働費該当値テキスト"/>
        <xdr:cNvSpPr txBox="1"/>
      </xdr:nvSpPr>
      <xdr:spPr>
        <a:xfrm>
          <a:off x="10528300" y="62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117978</xdr:rowOff>
    </xdr:from>
    <xdr:to>
      <xdr:col>14</xdr:col>
      <xdr:colOff>79375</xdr:colOff>
      <xdr:row>36</xdr:row>
      <xdr:rowOff>48128</xdr:rowOff>
    </xdr:to>
    <xdr:sp macro="" textlink="">
      <xdr:nvSpPr>
        <xdr:cNvPr id="311" name="円/楕円 310"/>
        <xdr:cNvSpPr/>
      </xdr:nvSpPr>
      <xdr:spPr>
        <a:xfrm>
          <a:off x="9588500" y="61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64655</xdr:rowOff>
    </xdr:from>
    <xdr:ext cx="469744" cy="259045"/>
    <xdr:sp macro="" textlink="">
      <xdr:nvSpPr>
        <xdr:cNvPr id="312" name="テキスト ボックス 311"/>
        <xdr:cNvSpPr txBox="1"/>
      </xdr:nvSpPr>
      <xdr:spPr>
        <a:xfrm>
          <a:off x="9404427" y="58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39248</xdr:rowOff>
    </xdr:from>
    <xdr:to>
      <xdr:col>12</xdr:col>
      <xdr:colOff>561975</xdr:colOff>
      <xdr:row>35</xdr:row>
      <xdr:rowOff>140848</xdr:rowOff>
    </xdr:to>
    <xdr:sp macro="" textlink="">
      <xdr:nvSpPr>
        <xdr:cNvPr id="313" name="円/楕円 312"/>
        <xdr:cNvSpPr/>
      </xdr:nvSpPr>
      <xdr:spPr>
        <a:xfrm>
          <a:off x="8699500" y="60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157375</xdr:rowOff>
    </xdr:from>
    <xdr:ext cx="469744" cy="259045"/>
    <xdr:sp macro="" textlink="">
      <xdr:nvSpPr>
        <xdr:cNvPr id="314" name="テキスト ボックス 313"/>
        <xdr:cNvSpPr txBox="1"/>
      </xdr:nvSpPr>
      <xdr:spPr>
        <a:xfrm>
          <a:off x="8515427" y="581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92466</xdr:rowOff>
    </xdr:from>
    <xdr:to>
      <xdr:col>11</xdr:col>
      <xdr:colOff>358775</xdr:colOff>
      <xdr:row>36</xdr:row>
      <xdr:rowOff>22616</xdr:rowOff>
    </xdr:to>
    <xdr:sp macro="" textlink="">
      <xdr:nvSpPr>
        <xdr:cNvPr id="315" name="円/楕円 314"/>
        <xdr:cNvSpPr/>
      </xdr:nvSpPr>
      <xdr:spPr>
        <a:xfrm>
          <a:off x="7810500" y="60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39143</xdr:rowOff>
    </xdr:from>
    <xdr:ext cx="469744" cy="259045"/>
    <xdr:sp macro="" textlink="">
      <xdr:nvSpPr>
        <xdr:cNvPr id="316" name="テキスト ボックス 315"/>
        <xdr:cNvSpPr txBox="1"/>
      </xdr:nvSpPr>
      <xdr:spPr>
        <a:xfrm>
          <a:off x="7626427" y="586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23246</xdr:rowOff>
    </xdr:from>
    <xdr:to>
      <xdr:col>10</xdr:col>
      <xdr:colOff>155575</xdr:colOff>
      <xdr:row>30</xdr:row>
      <xdr:rowOff>124846</xdr:rowOff>
    </xdr:to>
    <xdr:sp macro="" textlink="">
      <xdr:nvSpPr>
        <xdr:cNvPr id="317" name="円/楕円 316"/>
        <xdr:cNvSpPr/>
      </xdr:nvSpPr>
      <xdr:spPr>
        <a:xfrm>
          <a:off x="6921500" y="51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141373</xdr:rowOff>
    </xdr:from>
    <xdr:ext cx="534377" cy="259045"/>
    <xdr:sp macro="" textlink="">
      <xdr:nvSpPr>
        <xdr:cNvPr id="318" name="テキスト ボックス 317"/>
        <xdr:cNvSpPr txBox="1"/>
      </xdr:nvSpPr>
      <xdr:spPr>
        <a:xfrm>
          <a:off x="6705111" y="49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0" name="直線コネクタ 339"/>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1"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2" name="直線コネクタ 341"/>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3"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4" name="直線コネクタ 343"/>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81498</xdr:rowOff>
    </xdr:from>
    <xdr:to>
      <xdr:col>15</xdr:col>
      <xdr:colOff>180975</xdr:colOff>
      <xdr:row>57</xdr:row>
      <xdr:rowOff>83300</xdr:rowOff>
    </xdr:to>
    <xdr:cxnSp macro="">
      <xdr:nvCxnSpPr>
        <xdr:cNvPr id="345" name="直線コネクタ 344"/>
        <xdr:cNvCxnSpPr/>
      </xdr:nvCxnSpPr>
      <xdr:spPr>
        <a:xfrm>
          <a:off x="9639300" y="9854148"/>
          <a:ext cx="8382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6"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7" name="フローチャート : 判断 346"/>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81498</xdr:rowOff>
    </xdr:from>
    <xdr:to>
      <xdr:col>14</xdr:col>
      <xdr:colOff>28575</xdr:colOff>
      <xdr:row>57</xdr:row>
      <xdr:rowOff>89298</xdr:rowOff>
    </xdr:to>
    <xdr:cxnSp macro="">
      <xdr:nvCxnSpPr>
        <xdr:cNvPr id="348" name="直線コネクタ 347"/>
        <xdr:cNvCxnSpPr/>
      </xdr:nvCxnSpPr>
      <xdr:spPr>
        <a:xfrm flipV="1">
          <a:off x="8750300" y="9854148"/>
          <a:ext cx="889000" cy="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49" name="フローチャート : 判断 348"/>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0" name="テキスト ボックス 349"/>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19319</xdr:rowOff>
    </xdr:from>
    <xdr:to>
      <xdr:col>12</xdr:col>
      <xdr:colOff>511175</xdr:colOff>
      <xdr:row>57</xdr:row>
      <xdr:rowOff>89298</xdr:rowOff>
    </xdr:to>
    <xdr:cxnSp macro="">
      <xdr:nvCxnSpPr>
        <xdr:cNvPr id="351" name="直線コネクタ 350"/>
        <xdr:cNvCxnSpPr/>
      </xdr:nvCxnSpPr>
      <xdr:spPr>
        <a:xfrm>
          <a:off x="7861300" y="9791969"/>
          <a:ext cx="889000" cy="6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2" name="フローチャート : 判断 351"/>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3" name="テキスト ボックス 352"/>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19319</xdr:rowOff>
    </xdr:from>
    <xdr:to>
      <xdr:col>11</xdr:col>
      <xdr:colOff>307975</xdr:colOff>
      <xdr:row>57</xdr:row>
      <xdr:rowOff>104487</xdr:rowOff>
    </xdr:to>
    <xdr:cxnSp macro="">
      <xdr:nvCxnSpPr>
        <xdr:cNvPr id="354" name="直線コネクタ 353"/>
        <xdr:cNvCxnSpPr/>
      </xdr:nvCxnSpPr>
      <xdr:spPr>
        <a:xfrm flipV="1">
          <a:off x="6972300" y="9791969"/>
          <a:ext cx="889000" cy="8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5" name="フローチャート : 判断 354"/>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6" name="テキスト ボックス 355"/>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7" name="フローチャート : 判断 356"/>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58" name="テキスト ボックス 357"/>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32500</xdr:rowOff>
    </xdr:from>
    <xdr:to>
      <xdr:col>15</xdr:col>
      <xdr:colOff>231775</xdr:colOff>
      <xdr:row>57</xdr:row>
      <xdr:rowOff>134100</xdr:rowOff>
    </xdr:to>
    <xdr:sp macro="" textlink="">
      <xdr:nvSpPr>
        <xdr:cNvPr id="364" name="円/楕円 363"/>
        <xdr:cNvSpPr/>
      </xdr:nvSpPr>
      <xdr:spPr>
        <a:xfrm>
          <a:off x="10426700" y="98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10927</xdr:rowOff>
    </xdr:from>
    <xdr:ext cx="534377" cy="259045"/>
    <xdr:sp macro="" textlink="">
      <xdr:nvSpPr>
        <xdr:cNvPr id="365" name="農林水産業費該当値テキスト"/>
        <xdr:cNvSpPr txBox="1"/>
      </xdr:nvSpPr>
      <xdr:spPr>
        <a:xfrm>
          <a:off x="10528300" y="97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30698</xdr:rowOff>
    </xdr:from>
    <xdr:to>
      <xdr:col>14</xdr:col>
      <xdr:colOff>79375</xdr:colOff>
      <xdr:row>57</xdr:row>
      <xdr:rowOff>132298</xdr:rowOff>
    </xdr:to>
    <xdr:sp macro="" textlink="">
      <xdr:nvSpPr>
        <xdr:cNvPr id="366" name="円/楕円 365"/>
        <xdr:cNvSpPr/>
      </xdr:nvSpPr>
      <xdr:spPr>
        <a:xfrm>
          <a:off x="9588500" y="9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123425</xdr:rowOff>
    </xdr:from>
    <xdr:ext cx="534377" cy="259045"/>
    <xdr:sp macro="" textlink="">
      <xdr:nvSpPr>
        <xdr:cNvPr id="367" name="テキスト ボックス 366"/>
        <xdr:cNvSpPr txBox="1"/>
      </xdr:nvSpPr>
      <xdr:spPr>
        <a:xfrm>
          <a:off x="9372111" y="9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38498</xdr:rowOff>
    </xdr:from>
    <xdr:to>
      <xdr:col>12</xdr:col>
      <xdr:colOff>561975</xdr:colOff>
      <xdr:row>57</xdr:row>
      <xdr:rowOff>140098</xdr:rowOff>
    </xdr:to>
    <xdr:sp macro="" textlink="">
      <xdr:nvSpPr>
        <xdr:cNvPr id="368" name="円/楕円 367"/>
        <xdr:cNvSpPr/>
      </xdr:nvSpPr>
      <xdr:spPr>
        <a:xfrm>
          <a:off x="8699500" y="98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131225</xdr:rowOff>
    </xdr:from>
    <xdr:ext cx="534377" cy="259045"/>
    <xdr:sp macro="" textlink="">
      <xdr:nvSpPr>
        <xdr:cNvPr id="369" name="テキスト ボックス 368"/>
        <xdr:cNvSpPr txBox="1"/>
      </xdr:nvSpPr>
      <xdr:spPr>
        <a:xfrm>
          <a:off x="8483111" y="990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139969</xdr:rowOff>
    </xdr:from>
    <xdr:to>
      <xdr:col>11</xdr:col>
      <xdr:colOff>358775</xdr:colOff>
      <xdr:row>57</xdr:row>
      <xdr:rowOff>70119</xdr:rowOff>
    </xdr:to>
    <xdr:sp macro="" textlink="">
      <xdr:nvSpPr>
        <xdr:cNvPr id="370" name="円/楕円 369"/>
        <xdr:cNvSpPr/>
      </xdr:nvSpPr>
      <xdr:spPr>
        <a:xfrm>
          <a:off x="7810500" y="97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86646</xdr:rowOff>
    </xdr:from>
    <xdr:ext cx="534377" cy="259045"/>
    <xdr:sp macro="" textlink="">
      <xdr:nvSpPr>
        <xdr:cNvPr id="371" name="テキスト ボックス 370"/>
        <xdr:cNvSpPr txBox="1"/>
      </xdr:nvSpPr>
      <xdr:spPr>
        <a:xfrm>
          <a:off x="7594111" y="95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53687</xdr:rowOff>
    </xdr:from>
    <xdr:to>
      <xdr:col>10</xdr:col>
      <xdr:colOff>155575</xdr:colOff>
      <xdr:row>57</xdr:row>
      <xdr:rowOff>155287</xdr:rowOff>
    </xdr:to>
    <xdr:sp macro="" textlink="">
      <xdr:nvSpPr>
        <xdr:cNvPr id="372" name="円/楕円 371"/>
        <xdr:cNvSpPr/>
      </xdr:nvSpPr>
      <xdr:spPr>
        <a:xfrm>
          <a:off x="6921500" y="98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146414</xdr:rowOff>
    </xdr:from>
    <xdr:ext cx="534377" cy="259045"/>
    <xdr:sp macro="" textlink="">
      <xdr:nvSpPr>
        <xdr:cNvPr id="373" name="テキスト ボックス 372"/>
        <xdr:cNvSpPr txBox="1"/>
      </xdr:nvSpPr>
      <xdr:spPr>
        <a:xfrm>
          <a:off x="6705111" y="99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399" name="直線コネクタ 398"/>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0"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1" name="直線コネクタ 400"/>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2"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3" name="直線コネクタ 402"/>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92201</xdr:rowOff>
    </xdr:from>
    <xdr:to>
      <xdr:col>15</xdr:col>
      <xdr:colOff>180975</xdr:colOff>
      <xdr:row>77</xdr:row>
      <xdr:rowOff>93278</xdr:rowOff>
    </xdr:to>
    <xdr:cxnSp macro="">
      <xdr:nvCxnSpPr>
        <xdr:cNvPr id="404" name="直線コネクタ 403"/>
        <xdr:cNvCxnSpPr/>
      </xdr:nvCxnSpPr>
      <xdr:spPr>
        <a:xfrm>
          <a:off x="9639300" y="13293851"/>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5"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6" name="フローチャート : 判断 405"/>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92201</xdr:rowOff>
    </xdr:from>
    <xdr:to>
      <xdr:col>14</xdr:col>
      <xdr:colOff>28575</xdr:colOff>
      <xdr:row>77</xdr:row>
      <xdr:rowOff>139145</xdr:rowOff>
    </xdr:to>
    <xdr:cxnSp macro="">
      <xdr:nvCxnSpPr>
        <xdr:cNvPr id="407" name="直線コネクタ 406"/>
        <xdr:cNvCxnSpPr/>
      </xdr:nvCxnSpPr>
      <xdr:spPr>
        <a:xfrm flipV="1">
          <a:off x="8750300" y="13293851"/>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08" name="フローチャート : 判断 407"/>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09" name="テキスト ボックス 408"/>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139145</xdr:rowOff>
    </xdr:from>
    <xdr:to>
      <xdr:col>12</xdr:col>
      <xdr:colOff>511175</xdr:colOff>
      <xdr:row>77</xdr:row>
      <xdr:rowOff>141937</xdr:rowOff>
    </xdr:to>
    <xdr:cxnSp macro="">
      <xdr:nvCxnSpPr>
        <xdr:cNvPr id="410" name="直線コネクタ 409"/>
        <xdr:cNvCxnSpPr/>
      </xdr:nvCxnSpPr>
      <xdr:spPr>
        <a:xfrm flipV="1">
          <a:off x="7861300" y="13340795"/>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1" name="フローチャート : 判断 410"/>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2" name="テキスト ボックス 411"/>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112088</xdr:rowOff>
    </xdr:from>
    <xdr:to>
      <xdr:col>11</xdr:col>
      <xdr:colOff>307975</xdr:colOff>
      <xdr:row>77</xdr:row>
      <xdr:rowOff>141937</xdr:rowOff>
    </xdr:to>
    <xdr:cxnSp macro="">
      <xdr:nvCxnSpPr>
        <xdr:cNvPr id="413" name="直線コネクタ 412"/>
        <xdr:cNvCxnSpPr/>
      </xdr:nvCxnSpPr>
      <xdr:spPr>
        <a:xfrm>
          <a:off x="6972300" y="13313738"/>
          <a:ext cx="8890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4" name="フローチャート : 判断 413"/>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5" name="テキスト ボックス 414"/>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6" name="フローチャート : 判断 415"/>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7" name="テキスト ボックス 416"/>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42478</xdr:rowOff>
    </xdr:from>
    <xdr:to>
      <xdr:col>15</xdr:col>
      <xdr:colOff>231775</xdr:colOff>
      <xdr:row>77</xdr:row>
      <xdr:rowOff>144078</xdr:rowOff>
    </xdr:to>
    <xdr:sp macro="" textlink="">
      <xdr:nvSpPr>
        <xdr:cNvPr id="423" name="円/楕円 422"/>
        <xdr:cNvSpPr/>
      </xdr:nvSpPr>
      <xdr:spPr>
        <a:xfrm>
          <a:off x="10426700" y="132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65355</xdr:rowOff>
    </xdr:from>
    <xdr:ext cx="534377" cy="259045"/>
    <xdr:sp macro="" textlink="">
      <xdr:nvSpPr>
        <xdr:cNvPr id="424" name="商工費該当値テキスト"/>
        <xdr:cNvSpPr txBox="1"/>
      </xdr:nvSpPr>
      <xdr:spPr>
        <a:xfrm>
          <a:off x="10528300" y="130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41401</xdr:rowOff>
    </xdr:from>
    <xdr:to>
      <xdr:col>14</xdr:col>
      <xdr:colOff>79375</xdr:colOff>
      <xdr:row>77</xdr:row>
      <xdr:rowOff>143001</xdr:rowOff>
    </xdr:to>
    <xdr:sp macro="" textlink="">
      <xdr:nvSpPr>
        <xdr:cNvPr id="425" name="円/楕円 424"/>
        <xdr:cNvSpPr/>
      </xdr:nvSpPr>
      <xdr:spPr>
        <a:xfrm>
          <a:off x="9588500" y="132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159528</xdr:rowOff>
    </xdr:from>
    <xdr:ext cx="534377" cy="259045"/>
    <xdr:sp macro="" textlink="">
      <xdr:nvSpPr>
        <xdr:cNvPr id="426" name="テキスト ボックス 425"/>
        <xdr:cNvSpPr txBox="1"/>
      </xdr:nvSpPr>
      <xdr:spPr>
        <a:xfrm>
          <a:off x="9372111" y="1301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88345</xdr:rowOff>
    </xdr:from>
    <xdr:to>
      <xdr:col>12</xdr:col>
      <xdr:colOff>561975</xdr:colOff>
      <xdr:row>78</xdr:row>
      <xdr:rowOff>18495</xdr:rowOff>
    </xdr:to>
    <xdr:sp macro="" textlink="">
      <xdr:nvSpPr>
        <xdr:cNvPr id="427" name="円/楕円 426"/>
        <xdr:cNvSpPr/>
      </xdr:nvSpPr>
      <xdr:spPr>
        <a:xfrm>
          <a:off x="8699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35022</xdr:rowOff>
    </xdr:from>
    <xdr:ext cx="534377" cy="259045"/>
    <xdr:sp macro="" textlink="">
      <xdr:nvSpPr>
        <xdr:cNvPr id="428" name="テキスト ボックス 427"/>
        <xdr:cNvSpPr txBox="1"/>
      </xdr:nvSpPr>
      <xdr:spPr>
        <a:xfrm>
          <a:off x="8483111" y="130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91137</xdr:rowOff>
    </xdr:from>
    <xdr:to>
      <xdr:col>11</xdr:col>
      <xdr:colOff>358775</xdr:colOff>
      <xdr:row>78</xdr:row>
      <xdr:rowOff>21287</xdr:rowOff>
    </xdr:to>
    <xdr:sp macro="" textlink="">
      <xdr:nvSpPr>
        <xdr:cNvPr id="429" name="円/楕円 428"/>
        <xdr:cNvSpPr/>
      </xdr:nvSpPr>
      <xdr:spPr>
        <a:xfrm>
          <a:off x="7810500" y="1329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37814</xdr:rowOff>
    </xdr:from>
    <xdr:ext cx="534377" cy="259045"/>
    <xdr:sp macro="" textlink="">
      <xdr:nvSpPr>
        <xdr:cNvPr id="430" name="テキスト ボックス 429"/>
        <xdr:cNvSpPr txBox="1"/>
      </xdr:nvSpPr>
      <xdr:spPr>
        <a:xfrm>
          <a:off x="7594111" y="130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61288</xdr:rowOff>
    </xdr:from>
    <xdr:to>
      <xdr:col>10</xdr:col>
      <xdr:colOff>155575</xdr:colOff>
      <xdr:row>77</xdr:row>
      <xdr:rowOff>162888</xdr:rowOff>
    </xdr:to>
    <xdr:sp macro="" textlink="">
      <xdr:nvSpPr>
        <xdr:cNvPr id="431" name="円/楕円 430"/>
        <xdr:cNvSpPr/>
      </xdr:nvSpPr>
      <xdr:spPr>
        <a:xfrm>
          <a:off x="6921500" y="132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7965</xdr:rowOff>
    </xdr:from>
    <xdr:ext cx="534377" cy="259045"/>
    <xdr:sp macro="" textlink="">
      <xdr:nvSpPr>
        <xdr:cNvPr id="432" name="テキスト ボックス 431"/>
        <xdr:cNvSpPr txBox="1"/>
      </xdr:nvSpPr>
      <xdr:spPr>
        <a:xfrm>
          <a:off x="6705111" y="1303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4" name="直線コネクタ 453"/>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5"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6" name="直線コネクタ 455"/>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7"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58" name="直線コネクタ 457"/>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53764</xdr:rowOff>
    </xdr:from>
    <xdr:to>
      <xdr:col>15</xdr:col>
      <xdr:colOff>180975</xdr:colOff>
      <xdr:row>98</xdr:row>
      <xdr:rowOff>65182</xdr:rowOff>
    </xdr:to>
    <xdr:cxnSp macro="">
      <xdr:nvCxnSpPr>
        <xdr:cNvPr id="459" name="直線コネクタ 458"/>
        <xdr:cNvCxnSpPr/>
      </xdr:nvCxnSpPr>
      <xdr:spPr>
        <a:xfrm>
          <a:off x="9639300" y="16855864"/>
          <a:ext cx="8382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0"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1" name="フローチャート : 判断 460"/>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19727</xdr:rowOff>
    </xdr:from>
    <xdr:to>
      <xdr:col>14</xdr:col>
      <xdr:colOff>28575</xdr:colOff>
      <xdr:row>98</xdr:row>
      <xdr:rowOff>53764</xdr:rowOff>
    </xdr:to>
    <xdr:cxnSp macro="">
      <xdr:nvCxnSpPr>
        <xdr:cNvPr id="462" name="直線コネクタ 461"/>
        <xdr:cNvCxnSpPr/>
      </xdr:nvCxnSpPr>
      <xdr:spPr>
        <a:xfrm>
          <a:off x="8750300" y="16821827"/>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3" name="フローチャート : 判断 462"/>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4" name="テキスト ボックス 463"/>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19727</xdr:rowOff>
    </xdr:from>
    <xdr:to>
      <xdr:col>12</xdr:col>
      <xdr:colOff>511175</xdr:colOff>
      <xdr:row>98</xdr:row>
      <xdr:rowOff>50798</xdr:rowOff>
    </xdr:to>
    <xdr:cxnSp macro="">
      <xdr:nvCxnSpPr>
        <xdr:cNvPr id="465" name="直線コネクタ 464"/>
        <xdr:cNvCxnSpPr/>
      </xdr:nvCxnSpPr>
      <xdr:spPr>
        <a:xfrm flipV="1">
          <a:off x="7861300" y="16821827"/>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6" name="フローチャート : 判断 465"/>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7" name="テキスト ボックス 466"/>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37812</xdr:rowOff>
    </xdr:from>
    <xdr:to>
      <xdr:col>11</xdr:col>
      <xdr:colOff>307975</xdr:colOff>
      <xdr:row>98</xdr:row>
      <xdr:rowOff>50798</xdr:rowOff>
    </xdr:to>
    <xdr:cxnSp macro="">
      <xdr:nvCxnSpPr>
        <xdr:cNvPr id="468" name="直線コネクタ 467"/>
        <xdr:cNvCxnSpPr/>
      </xdr:nvCxnSpPr>
      <xdr:spPr>
        <a:xfrm>
          <a:off x="6972300" y="16839912"/>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69" name="フローチャート : 判断 468"/>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0" name="テキスト ボックス 469"/>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1" name="フローチャート : 判断 470"/>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2" name="テキスト ボックス 471"/>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14382</xdr:rowOff>
    </xdr:from>
    <xdr:to>
      <xdr:col>15</xdr:col>
      <xdr:colOff>231775</xdr:colOff>
      <xdr:row>98</xdr:row>
      <xdr:rowOff>115982</xdr:rowOff>
    </xdr:to>
    <xdr:sp macro="" textlink="">
      <xdr:nvSpPr>
        <xdr:cNvPr id="478" name="円/楕円 477"/>
        <xdr:cNvSpPr/>
      </xdr:nvSpPr>
      <xdr:spPr>
        <a:xfrm>
          <a:off x="10426700" y="16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145209</xdr:rowOff>
    </xdr:from>
    <xdr:ext cx="534377" cy="259045"/>
    <xdr:sp macro="" textlink="">
      <xdr:nvSpPr>
        <xdr:cNvPr id="479" name="土木費該当値テキスト"/>
        <xdr:cNvSpPr txBox="1"/>
      </xdr:nvSpPr>
      <xdr:spPr>
        <a:xfrm>
          <a:off x="10528300" y="166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2964</xdr:rowOff>
    </xdr:from>
    <xdr:to>
      <xdr:col>14</xdr:col>
      <xdr:colOff>79375</xdr:colOff>
      <xdr:row>98</xdr:row>
      <xdr:rowOff>104564</xdr:rowOff>
    </xdr:to>
    <xdr:sp macro="" textlink="">
      <xdr:nvSpPr>
        <xdr:cNvPr id="480" name="円/楕円 479"/>
        <xdr:cNvSpPr/>
      </xdr:nvSpPr>
      <xdr:spPr>
        <a:xfrm>
          <a:off x="9588500" y="168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121091</xdr:rowOff>
    </xdr:from>
    <xdr:ext cx="534377" cy="259045"/>
    <xdr:sp macro="" textlink="">
      <xdr:nvSpPr>
        <xdr:cNvPr id="481" name="テキスト ボックス 480"/>
        <xdr:cNvSpPr txBox="1"/>
      </xdr:nvSpPr>
      <xdr:spPr>
        <a:xfrm>
          <a:off x="9372111" y="165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140377</xdr:rowOff>
    </xdr:from>
    <xdr:to>
      <xdr:col>12</xdr:col>
      <xdr:colOff>561975</xdr:colOff>
      <xdr:row>98</xdr:row>
      <xdr:rowOff>70527</xdr:rowOff>
    </xdr:to>
    <xdr:sp macro="" textlink="">
      <xdr:nvSpPr>
        <xdr:cNvPr id="482" name="円/楕円 481"/>
        <xdr:cNvSpPr/>
      </xdr:nvSpPr>
      <xdr:spPr>
        <a:xfrm>
          <a:off x="8699500" y="167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87054</xdr:rowOff>
    </xdr:from>
    <xdr:ext cx="599010" cy="259045"/>
    <xdr:sp macro="" textlink="">
      <xdr:nvSpPr>
        <xdr:cNvPr id="483" name="テキスト ボックス 482"/>
        <xdr:cNvSpPr txBox="1"/>
      </xdr:nvSpPr>
      <xdr:spPr>
        <a:xfrm>
          <a:off x="8450794" y="165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171448</xdr:rowOff>
    </xdr:from>
    <xdr:to>
      <xdr:col>11</xdr:col>
      <xdr:colOff>358775</xdr:colOff>
      <xdr:row>98</xdr:row>
      <xdr:rowOff>101598</xdr:rowOff>
    </xdr:to>
    <xdr:sp macro="" textlink="">
      <xdr:nvSpPr>
        <xdr:cNvPr id="484" name="円/楕円 483"/>
        <xdr:cNvSpPr/>
      </xdr:nvSpPr>
      <xdr:spPr>
        <a:xfrm>
          <a:off x="7810500" y="16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118125</xdr:rowOff>
    </xdr:from>
    <xdr:ext cx="534377" cy="259045"/>
    <xdr:sp macro="" textlink="">
      <xdr:nvSpPr>
        <xdr:cNvPr id="485" name="テキスト ボックス 484"/>
        <xdr:cNvSpPr txBox="1"/>
      </xdr:nvSpPr>
      <xdr:spPr>
        <a:xfrm>
          <a:off x="7594111" y="165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158462</xdr:rowOff>
    </xdr:from>
    <xdr:to>
      <xdr:col>10</xdr:col>
      <xdr:colOff>155575</xdr:colOff>
      <xdr:row>98</xdr:row>
      <xdr:rowOff>88612</xdr:rowOff>
    </xdr:to>
    <xdr:sp macro="" textlink="">
      <xdr:nvSpPr>
        <xdr:cNvPr id="486" name="円/楕円 485"/>
        <xdr:cNvSpPr/>
      </xdr:nvSpPr>
      <xdr:spPr>
        <a:xfrm>
          <a:off x="6921500" y="167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105139</xdr:rowOff>
    </xdr:from>
    <xdr:ext cx="599010" cy="259045"/>
    <xdr:sp macro="" textlink="">
      <xdr:nvSpPr>
        <xdr:cNvPr id="487" name="テキスト ボックス 486"/>
        <xdr:cNvSpPr txBox="1"/>
      </xdr:nvSpPr>
      <xdr:spPr>
        <a:xfrm>
          <a:off x="6672794" y="165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3" name="直線コネクタ 512"/>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4"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6"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7" name="直線コネクタ 516"/>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3863</xdr:rowOff>
    </xdr:from>
    <xdr:to>
      <xdr:col>23</xdr:col>
      <xdr:colOff>517525</xdr:colOff>
      <xdr:row>33</xdr:row>
      <xdr:rowOff>79219</xdr:rowOff>
    </xdr:to>
    <xdr:cxnSp macro="">
      <xdr:nvCxnSpPr>
        <xdr:cNvPr id="518" name="直線コネクタ 517"/>
        <xdr:cNvCxnSpPr/>
      </xdr:nvCxnSpPr>
      <xdr:spPr>
        <a:xfrm flipV="1">
          <a:off x="15481300" y="5661713"/>
          <a:ext cx="8382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19"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0" name="フローチャート : 判断 519"/>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79219</xdr:rowOff>
    </xdr:from>
    <xdr:to>
      <xdr:col>22</xdr:col>
      <xdr:colOff>365125</xdr:colOff>
      <xdr:row>36</xdr:row>
      <xdr:rowOff>93833</xdr:rowOff>
    </xdr:to>
    <xdr:cxnSp macro="">
      <xdr:nvCxnSpPr>
        <xdr:cNvPr id="521" name="直線コネクタ 520"/>
        <xdr:cNvCxnSpPr/>
      </xdr:nvCxnSpPr>
      <xdr:spPr>
        <a:xfrm flipV="1">
          <a:off x="14592300" y="5737069"/>
          <a:ext cx="889000" cy="5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2" name="フローチャート : 判断 521"/>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3" name="テキスト ボックス 522"/>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54383</xdr:rowOff>
    </xdr:from>
    <xdr:to>
      <xdr:col>21</xdr:col>
      <xdr:colOff>161925</xdr:colOff>
      <xdr:row>36</xdr:row>
      <xdr:rowOff>93833</xdr:rowOff>
    </xdr:to>
    <xdr:cxnSp macro="">
      <xdr:nvCxnSpPr>
        <xdr:cNvPr id="524" name="直線コネクタ 523"/>
        <xdr:cNvCxnSpPr/>
      </xdr:nvCxnSpPr>
      <xdr:spPr>
        <a:xfrm>
          <a:off x="13703300" y="6055133"/>
          <a:ext cx="889000" cy="2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5" name="フローチャート : 判断 524"/>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6" name="テキスト ボックス 525"/>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54383</xdr:rowOff>
    </xdr:from>
    <xdr:to>
      <xdr:col>19</xdr:col>
      <xdr:colOff>644525</xdr:colOff>
      <xdr:row>35</xdr:row>
      <xdr:rowOff>110308</xdr:rowOff>
    </xdr:to>
    <xdr:cxnSp macro="">
      <xdr:nvCxnSpPr>
        <xdr:cNvPr id="527" name="直線コネクタ 526"/>
        <xdr:cNvCxnSpPr/>
      </xdr:nvCxnSpPr>
      <xdr:spPr>
        <a:xfrm flipV="1">
          <a:off x="12814300" y="6055133"/>
          <a:ext cx="8890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8" name="フローチャート : 判断 527"/>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9" name="テキスト ボックス 528"/>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0" name="フローチャート : 判断 529"/>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1" name="テキスト ボックス 530"/>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124513</xdr:rowOff>
    </xdr:from>
    <xdr:to>
      <xdr:col>23</xdr:col>
      <xdr:colOff>568325</xdr:colOff>
      <xdr:row>33</xdr:row>
      <xdr:rowOff>54663</xdr:rowOff>
    </xdr:to>
    <xdr:sp macro="" textlink="">
      <xdr:nvSpPr>
        <xdr:cNvPr id="537" name="円/楕円 536"/>
        <xdr:cNvSpPr/>
      </xdr:nvSpPr>
      <xdr:spPr>
        <a:xfrm>
          <a:off x="16268700" y="5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147390</xdr:rowOff>
    </xdr:from>
    <xdr:ext cx="534377" cy="259045"/>
    <xdr:sp macro="" textlink="">
      <xdr:nvSpPr>
        <xdr:cNvPr id="538" name="消防費該当値テキスト"/>
        <xdr:cNvSpPr txBox="1"/>
      </xdr:nvSpPr>
      <xdr:spPr>
        <a:xfrm>
          <a:off x="16370300" y="5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68,819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28419</xdr:rowOff>
    </xdr:from>
    <xdr:to>
      <xdr:col>22</xdr:col>
      <xdr:colOff>415925</xdr:colOff>
      <xdr:row>33</xdr:row>
      <xdr:rowOff>130019</xdr:rowOff>
    </xdr:to>
    <xdr:sp macro="" textlink="">
      <xdr:nvSpPr>
        <xdr:cNvPr id="539" name="円/楕円 538"/>
        <xdr:cNvSpPr/>
      </xdr:nvSpPr>
      <xdr:spPr>
        <a:xfrm>
          <a:off x="15430500" y="568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146546</xdr:rowOff>
    </xdr:from>
    <xdr:ext cx="534377" cy="259045"/>
    <xdr:sp macro="" textlink="">
      <xdr:nvSpPr>
        <xdr:cNvPr id="540" name="テキスト ボックス 539"/>
        <xdr:cNvSpPr txBox="1"/>
      </xdr:nvSpPr>
      <xdr:spPr>
        <a:xfrm>
          <a:off x="15214111" y="5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43033</xdr:rowOff>
    </xdr:from>
    <xdr:to>
      <xdr:col>21</xdr:col>
      <xdr:colOff>212725</xdr:colOff>
      <xdr:row>36</xdr:row>
      <xdr:rowOff>144633</xdr:rowOff>
    </xdr:to>
    <xdr:sp macro="" textlink="">
      <xdr:nvSpPr>
        <xdr:cNvPr id="541" name="円/楕円 540"/>
        <xdr:cNvSpPr/>
      </xdr:nvSpPr>
      <xdr:spPr>
        <a:xfrm>
          <a:off x="14541500" y="62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161160</xdr:rowOff>
    </xdr:from>
    <xdr:ext cx="534377" cy="259045"/>
    <xdr:sp macro="" textlink="">
      <xdr:nvSpPr>
        <xdr:cNvPr id="542" name="テキスト ボックス 541"/>
        <xdr:cNvSpPr txBox="1"/>
      </xdr:nvSpPr>
      <xdr:spPr>
        <a:xfrm>
          <a:off x="14325111" y="59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3583</xdr:rowOff>
    </xdr:from>
    <xdr:to>
      <xdr:col>20</xdr:col>
      <xdr:colOff>9525</xdr:colOff>
      <xdr:row>35</xdr:row>
      <xdr:rowOff>105183</xdr:rowOff>
    </xdr:to>
    <xdr:sp macro="" textlink="">
      <xdr:nvSpPr>
        <xdr:cNvPr id="543" name="円/楕円 542"/>
        <xdr:cNvSpPr/>
      </xdr:nvSpPr>
      <xdr:spPr>
        <a:xfrm>
          <a:off x="13652500" y="60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121710</xdr:rowOff>
    </xdr:from>
    <xdr:ext cx="534377" cy="259045"/>
    <xdr:sp macro="" textlink="">
      <xdr:nvSpPr>
        <xdr:cNvPr id="544" name="テキスト ボックス 543"/>
        <xdr:cNvSpPr txBox="1"/>
      </xdr:nvSpPr>
      <xdr:spPr>
        <a:xfrm>
          <a:off x="13436111" y="57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59508</xdr:rowOff>
    </xdr:from>
    <xdr:to>
      <xdr:col>18</xdr:col>
      <xdr:colOff>492125</xdr:colOff>
      <xdr:row>35</xdr:row>
      <xdr:rowOff>161108</xdr:rowOff>
    </xdr:to>
    <xdr:sp macro="" textlink="">
      <xdr:nvSpPr>
        <xdr:cNvPr id="545" name="円/楕円 544"/>
        <xdr:cNvSpPr/>
      </xdr:nvSpPr>
      <xdr:spPr>
        <a:xfrm>
          <a:off x="12763500" y="60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6185</xdr:rowOff>
    </xdr:from>
    <xdr:ext cx="534377" cy="259045"/>
    <xdr:sp macro="" textlink="">
      <xdr:nvSpPr>
        <xdr:cNvPr id="546" name="テキスト ボックス 545"/>
        <xdr:cNvSpPr txBox="1"/>
      </xdr:nvSpPr>
      <xdr:spPr>
        <a:xfrm>
          <a:off x="12547111" y="583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2" name="直線コネクタ 571"/>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3"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4" name="直線コネクタ 573"/>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5"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6" name="直線コネクタ 575"/>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24126</xdr:rowOff>
    </xdr:from>
    <xdr:to>
      <xdr:col>23</xdr:col>
      <xdr:colOff>517525</xdr:colOff>
      <xdr:row>58</xdr:row>
      <xdr:rowOff>20227</xdr:rowOff>
    </xdr:to>
    <xdr:cxnSp macro="">
      <xdr:nvCxnSpPr>
        <xdr:cNvPr id="577" name="直線コネクタ 576"/>
        <xdr:cNvCxnSpPr/>
      </xdr:nvCxnSpPr>
      <xdr:spPr>
        <a:xfrm flipV="1">
          <a:off x="15481300" y="9796776"/>
          <a:ext cx="838200" cy="1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78"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79" name="フローチャート : 判断 578"/>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5799</xdr:rowOff>
    </xdr:from>
    <xdr:to>
      <xdr:col>22</xdr:col>
      <xdr:colOff>365125</xdr:colOff>
      <xdr:row>58</xdr:row>
      <xdr:rowOff>20227</xdr:rowOff>
    </xdr:to>
    <xdr:cxnSp macro="">
      <xdr:nvCxnSpPr>
        <xdr:cNvPr id="580" name="直線コネクタ 579"/>
        <xdr:cNvCxnSpPr/>
      </xdr:nvCxnSpPr>
      <xdr:spPr>
        <a:xfrm>
          <a:off x="14592300" y="9949899"/>
          <a:ext cx="889000" cy="1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1" name="フローチャート : 判断 580"/>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2" name="テキスト ボックス 581"/>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153919</xdr:rowOff>
    </xdr:from>
    <xdr:to>
      <xdr:col>21</xdr:col>
      <xdr:colOff>161925</xdr:colOff>
      <xdr:row>58</xdr:row>
      <xdr:rowOff>5799</xdr:rowOff>
    </xdr:to>
    <xdr:cxnSp macro="">
      <xdr:nvCxnSpPr>
        <xdr:cNvPr id="583" name="直線コネクタ 582"/>
        <xdr:cNvCxnSpPr/>
      </xdr:nvCxnSpPr>
      <xdr:spPr>
        <a:xfrm>
          <a:off x="13703300" y="9069319"/>
          <a:ext cx="889000" cy="88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4" name="フローチャート : 判断 583"/>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5" name="テキスト ボックス 584"/>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153919</xdr:rowOff>
    </xdr:from>
    <xdr:to>
      <xdr:col>19</xdr:col>
      <xdr:colOff>644525</xdr:colOff>
      <xdr:row>56</xdr:row>
      <xdr:rowOff>103307</xdr:rowOff>
    </xdr:to>
    <xdr:cxnSp macro="">
      <xdr:nvCxnSpPr>
        <xdr:cNvPr id="586" name="直線コネクタ 585"/>
        <xdr:cNvCxnSpPr/>
      </xdr:nvCxnSpPr>
      <xdr:spPr>
        <a:xfrm flipV="1">
          <a:off x="12814300" y="9069319"/>
          <a:ext cx="889000" cy="63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7" name="フローチャート : 判断 586"/>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88" name="テキスト ボックス 587"/>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89" name="フローチャート : 判断 588"/>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0" name="テキスト ボックス 589"/>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144776</xdr:rowOff>
    </xdr:from>
    <xdr:to>
      <xdr:col>23</xdr:col>
      <xdr:colOff>568325</xdr:colOff>
      <xdr:row>57</xdr:row>
      <xdr:rowOff>74926</xdr:rowOff>
    </xdr:to>
    <xdr:sp macro="" textlink="">
      <xdr:nvSpPr>
        <xdr:cNvPr id="596" name="円/楕円 595"/>
        <xdr:cNvSpPr/>
      </xdr:nvSpPr>
      <xdr:spPr>
        <a:xfrm>
          <a:off x="16268700" y="9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167653</xdr:rowOff>
    </xdr:from>
    <xdr:ext cx="534377" cy="259045"/>
    <xdr:sp macro="" textlink="">
      <xdr:nvSpPr>
        <xdr:cNvPr id="597" name="教育費該当値テキスト"/>
        <xdr:cNvSpPr txBox="1"/>
      </xdr:nvSpPr>
      <xdr:spPr>
        <a:xfrm>
          <a:off x="16370300" y="95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140877</xdr:rowOff>
    </xdr:from>
    <xdr:to>
      <xdr:col>22</xdr:col>
      <xdr:colOff>415925</xdr:colOff>
      <xdr:row>58</xdr:row>
      <xdr:rowOff>71027</xdr:rowOff>
    </xdr:to>
    <xdr:sp macro="" textlink="">
      <xdr:nvSpPr>
        <xdr:cNvPr id="598" name="円/楕円 597"/>
        <xdr:cNvSpPr/>
      </xdr:nvSpPr>
      <xdr:spPr>
        <a:xfrm>
          <a:off x="15430500" y="99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62154</xdr:rowOff>
    </xdr:from>
    <xdr:ext cx="534377" cy="259045"/>
    <xdr:sp macro="" textlink="">
      <xdr:nvSpPr>
        <xdr:cNvPr id="599" name="テキスト ボックス 598"/>
        <xdr:cNvSpPr txBox="1"/>
      </xdr:nvSpPr>
      <xdr:spPr>
        <a:xfrm>
          <a:off x="15214111" y="100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126449</xdr:rowOff>
    </xdr:from>
    <xdr:to>
      <xdr:col>21</xdr:col>
      <xdr:colOff>212725</xdr:colOff>
      <xdr:row>58</xdr:row>
      <xdr:rowOff>56599</xdr:rowOff>
    </xdr:to>
    <xdr:sp macro="" textlink="">
      <xdr:nvSpPr>
        <xdr:cNvPr id="600" name="円/楕円 599"/>
        <xdr:cNvSpPr/>
      </xdr:nvSpPr>
      <xdr:spPr>
        <a:xfrm>
          <a:off x="14541500" y="98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47726</xdr:rowOff>
    </xdr:from>
    <xdr:ext cx="534377" cy="259045"/>
    <xdr:sp macro="" textlink="">
      <xdr:nvSpPr>
        <xdr:cNvPr id="601" name="テキスト ボックス 600"/>
        <xdr:cNvSpPr txBox="1"/>
      </xdr:nvSpPr>
      <xdr:spPr>
        <a:xfrm>
          <a:off x="14325111" y="99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103119</xdr:rowOff>
    </xdr:from>
    <xdr:to>
      <xdr:col>20</xdr:col>
      <xdr:colOff>9525</xdr:colOff>
      <xdr:row>53</xdr:row>
      <xdr:rowOff>33269</xdr:rowOff>
    </xdr:to>
    <xdr:sp macro="" textlink="">
      <xdr:nvSpPr>
        <xdr:cNvPr id="602" name="円/楕円 601"/>
        <xdr:cNvSpPr/>
      </xdr:nvSpPr>
      <xdr:spPr>
        <a:xfrm>
          <a:off x="13652500" y="90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49796</xdr:rowOff>
    </xdr:from>
    <xdr:ext cx="599010" cy="259045"/>
    <xdr:sp macro="" textlink="">
      <xdr:nvSpPr>
        <xdr:cNvPr id="603" name="テキスト ボックス 602"/>
        <xdr:cNvSpPr txBox="1"/>
      </xdr:nvSpPr>
      <xdr:spPr>
        <a:xfrm>
          <a:off x="13403794" y="87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52507</xdr:rowOff>
    </xdr:from>
    <xdr:to>
      <xdr:col>18</xdr:col>
      <xdr:colOff>492125</xdr:colOff>
      <xdr:row>56</xdr:row>
      <xdr:rowOff>154107</xdr:rowOff>
    </xdr:to>
    <xdr:sp macro="" textlink="">
      <xdr:nvSpPr>
        <xdr:cNvPr id="604" name="円/楕円 603"/>
        <xdr:cNvSpPr/>
      </xdr:nvSpPr>
      <xdr:spPr>
        <a:xfrm>
          <a:off x="12763500" y="96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170634</xdr:rowOff>
    </xdr:from>
    <xdr:ext cx="534377" cy="259045"/>
    <xdr:sp macro="" textlink="">
      <xdr:nvSpPr>
        <xdr:cNvPr id="605" name="テキスト ボックス 604"/>
        <xdr:cNvSpPr txBox="1"/>
      </xdr:nvSpPr>
      <xdr:spPr>
        <a:xfrm>
          <a:off x="12547111" y="94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7" name="直線コネクタ 626"/>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28"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0"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1" name="直線コネクタ 630"/>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110883</xdr:rowOff>
    </xdr:from>
    <xdr:to>
      <xdr:col>23</xdr:col>
      <xdr:colOff>517525</xdr:colOff>
      <xdr:row>78</xdr:row>
      <xdr:rowOff>122701</xdr:rowOff>
    </xdr:to>
    <xdr:cxnSp macro="">
      <xdr:nvCxnSpPr>
        <xdr:cNvPr id="632" name="直線コネクタ 631"/>
        <xdr:cNvCxnSpPr/>
      </xdr:nvCxnSpPr>
      <xdr:spPr>
        <a:xfrm>
          <a:off x="15481300" y="13483983"/>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3"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4" name="フローチャート : 判断 633"/>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110883</xdr:rowOff>
    </xdr:from>
    <xdr:to>
      <xdr:col>22</xdr:col>
      <xdr:colOff>365125</xdr:colOff>
      <xdr:row>78</xdr:row>
      <xdr:rowOff>128229</xdr:rowOff>
    </xdr:to>
    <xdr:cxnSp macro="">
      <xdr:nvCxnSpPr>
        <xdr:cNvPr id="635" name="直線コネクタ 634"/>
        <xdr:cNvCxnSpPr/>
      </xdr:nvCxnSpPr>
      <xdr:spPr>
        <a:xfrm flipV="1">
          <a:off x="14592300" y="13483983"/>
          <a:ext cx="8890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6" name="フローチャート : 判断 635"/>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7" name="テキスト ボックス 636"/>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121655</xdr:rowOff>
    </xdr:from>
    <xdr:to>
      <xdr:col>21</xdr:col>
      <xdr:colOff>161925</xdr:colOff>
      <xdr:row>78</xdr:row>
      <xdr:rowOff>128229</xdr:rowOff>
    </xdr:to>
    <xdr:cxnSp macro="">
      <xdr:nvCxnSpPr>
        <xdr:cNvPr id="638" name="直線コネクタ 637"/>
        <xdr:cNvCxnSpPr/>
      </xdr:nvCxnSpPr>
      <xdr:spPr>
        <a:xfrm>
          <a:off x="13703300" y="13494755"/>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39" name="フローチャート : 判断 638"/>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0" name="テキスト ボックス 639"/>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121655</xdr:rowOff>
    </xdr:from>
    <xdr:to>
      <xdr:col>19</xdr:col>
      <xdr:colOff>644525</xdr:colOff>
      <xdr:row>78</xdr:row>
      <xdr:rowOff>126602</xdr:rowOff>
    </xdr:to>
    <xdr:cxnSp macro="">
      <xdr:nvCxnSpPr>
        <xdr:cNvPr id="641" name="直線コネクタ 640"/>
        <xdr:cNvCxnSpPr/>
      </xdr:nvCxnSpPr>
      <xdr:spPr>
        <a:xfrm flipV="1">
          <a:off x="12814300" y="13494755"/>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2" name="フローチャート : 判断 641"/>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3" name="テキスト ボックス 642"/>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4" name="フローチャート : 判断 643"/>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5" name="テキスト ボックス 644"/>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71901</xdr:rowOff>
    </xdr:from>
    <xdr:to>
      <xdr:col>23</xdr:col>
      <xdr:colOff>568325</xdr:colOff>
      <xdr:row>79</xdr:row>
      <xdr:rowOff>2051</xdr:rowOff>
    </xdr:to>
    <xdr:sp macro="" textlink="">
      <xdr:nvSpPr>
        <xdr:cNvPr id="651" name="円/楕円 650"/>
        <xdr:cNvSpPr/>
      </xdr:nvSpPr>
      <xdr:spPr>
        <a:xfrm>
          <a:off x="16268700" y="134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2"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60083</xdr:rowOff>
    </xdr:from>
    <xdr:to>
      <xdr:col>22</xdr:col>
      <xdr:colOff>415925</xdr:colOff>
      <xdr:row>78</xdr:row>
      <xdr:rowOff>161683</xdr:rowOff>
    </xdr:to>
    <xdr:sp macro="" textlink="">
      <xdr:nvSpPr>
        <xdr:cNvPr id="653" name="円/楕円 652"/>
        <xdr:cNvSpPr/>
      </xdr:nvSpPr>
      <xdr:spPr>
        <a:xfrm>
          <a:off x="15430500" y="134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152810</xdr:rowOff>
    </xdr:from>
    <xdr:ext cx="469744" cy="259045"/>
    <xdr:sp macro="" textlink="">
      <xdr:nvSpPr>
        <xdr:cNvPr id="654" name="テキスト ボックス 653"/>
        <xdr:cNvSpPr txBox="1"/>
      </xdr:nvSpPr>
      <xdr:spPr>
        <a:xfrm>
          <a:off x="15246427" y="1352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77429</xdr:rowOff>
    </xdr:from>
    <xdr:to>
      <xdr:col>21</xdr:col>
      <xdr:colOff>212725</xdr:colOff>
      <xdr:row>79</xdr:row>
      <xdr:rowOff>7579</xdr:rowOff>
    </xdr:to>
    <xdr:sp macro="" textlink="">
      <xdr:nvSpPr>
        <xdr:cNvPr id="655" name="円/楕円 654"/>
        <xdr:cNvSpPr/>
      </xdr:nvSpPr>
      <xdr:spPr>
        <a:xfrm>
          <a:off x="14541500" y="134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170156</xdr:rowOff>
    </xdr:from>
    <xdr:ext cx="469744" cy="259045"/>
    <xdr:sp macro="" textlink="">
      <xdr:nvSpPr>
        <xdr:cNvPr id="656" name="テキスト ボックス 655"/>
        <xdr:cNvSpPr txBox="1"/>
      </xdr:nvSpPr>
      <xdr:spPr>
        <a:xfrm>
          <a:off x="14357427" y="1354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70855</xdr:rowOff>
    </xdr:from>
    <xdr:to>
      <xdr:col>20</xdr:col>
      <xdr:colOff>9525</xdr:colOff>
      <xdr:row>79</xdr:row>
      <xdr:rowOff>1005</xdr:rowOff>
    </xdr:to>
    <xdr:sp macro="" textlink="">
      <xdr:nvSpPr>
        <xdr:cNvPr id="657" name="円/楕円 656"/>
        <xdr:cNvSpPr/>
      </xdr:nvSpPr>
      <xdr:spPr>
        <a:xfrm>
          <a:off x="13652500" y="134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163582</xdr:rowOff>
    </xdr:from>
    <xdr:ext cx="469744" cy="259045"/>
    <xdr:sp macro="" textlink="">
      <xdr:nvSpPr>
        <xdr:cNvPr id="658" name="テキスト ボックス 657"/>
        <xdr:cNvSpPr txBox="1"/>
      </xdr:nvSpPr>
      <xdr:spPr>
        <a:xfrm>
          <a:off x="13468427" y="135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75802</xdr:rowOff>
    </xdr:from>
    <xdr:to>
      <xdr:col>18</xdr:col>
      <xdr:colOff>492125</xdr:colOff>
      <xdr:row>79</xdr:row>
      <xdr:rowOff>5952</xdr:rowOff>
    </xdr:to>
    <xdr:sp macro="" textlink="">
      <xdr:nvSpPr>
        <xdr:cNvPr id="659" name="円/楕円 658"/>
        <xdr:cNvSpPr/>
      </xdr:nvSpPr>
      <xdr:spPr>
        <a:xfrm>
          <a:off x="127635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168529</xdr:rowOff>
    </xdr:from>
    <xdr:ext cx="469744" cy="259045"/>
    <xdr:sp macro="" textlink="">
      <xdr:nvSpPr>
        <xdr:cNvPr id="660" name="テキスト ボックス 659"/>
        <xdr:cNvSpPr txBox="1"/>
      </xdr:nvSpPr>
      <xdr:spPr>
        <a:xfrm>
          <a:off x="12579427" y="1354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4" name="直線コネクタ 683"/>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5"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6" name="直線コネクタ 685"/>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7"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88" name="直線コネクタ 687"/>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159916</xdr:rowOff>
    </xdr:from>
    <xdr:to>
      <xdr:col>23</xdr:col>
      <xdr:colOff>517525</xdr:colOff>
      <xdr:row>97</xdr:row>
      <xdr:rowOff>16089</xdr:rowOff>
    </xdr:to>
    <xdr:cxnSp macro="">
      <xdr:nvCxnSpPr>
        <xdr:cNvPr id="689" name="直線コネクタ 688"/>
        <xdr:cNvCxnSpPr/>
      </xdr:nvCxnSpPr>
      <xdr:spPr>
        <a:xfrm flipV="1">
          <a:off x="15481300" y="16619116"/>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0"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1" name="フローチャート : 判断 690"/>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16089</xdr:rowOff>
    </xdr:from>
    <xdr:to>
      <xdr:col>22</xdr:col>
      <xdr:colOff>365125</xdr:colOff>
      <xdr:row>97</xdr:row>
      <xdr:rowOff>17537</xdr:rowOff>
    </xdr:to>
    <xdr:cxnSp macro="">
      <xdr:nvCxnSpPr>
        <xdr:cNvPr id="692" name="直線コネクタ 691"/>
        <xdr:cNvCxnSpPr/>
      </xdr:nvCxnSpPr>
      <xdr:spPr>
        <a:xfrm flipV="1">
          <a:off x="14592300" y="166467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3" name="フローチャート : 判断 692"/>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4" name="テキスト ボックス 693"/>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17537</xdr:rowOff>
    </xdr:from>
    <xdr:to>
      <xdr:col>21</xdr:col>
      <xdr:colOff>161925</xdr:colOff>
      <xdr:row>97</xdr:row>
      <xdr:rowOff>20729</xdr:rowOff>
    </xdr:to>
    <xdr:cxnSp macro="">
      <xdr:nvCxnSpPr>
        <xdr:cNvPr id="695" name="直線コネクタ 694"/>
        <xdr:cNvCxnSpPr/>
      </xdr:nvCxnSpPr>
      <xdr:spPr>
        <a:xfrm flipV="1">
          <a:off x="13703300" y="16648187"/>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6" name="フローチャート : 判断 695"/>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7" name="テキスト ボックス 696"/>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20729</xdr:rowOff>
    </xdr:from>
    <xdr:to>
      <xdr:col>19</xdr:col>
      <xdr:colOff>644525</xdr:colOff>
      <xdr:row>97</xdr:row>
      <xdr:rowOff>28411</xdr:rowOff>
    </xdr:to>
    <xdr:cxnSp macro="">
      <xdr:nvCxnSpPr>
        <xdr:cNvPr id="698" name="直線コネクタ 697"/>
        <xdr:cNvCxnSpPr/>
      </xdr:nvCxnSpPr>
      <xdr:spPr>
        <a:xfrm flipV="1">
          <a:off x="12814300" y="16651379"/>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699" name="フローチャート : 判断 698"/>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0" name="テキスト ボックス 699"/>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1" name="フローチャート : 判断 700"/>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2" name="テキスト ボックス 701"/>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109116</xdr:rowOff>
    </xdr:from>
    <xdr:to>
      <xdr:col>23</xdr:col>
      <xdr:colOff>568325</xdr:colOff>
      <xdr:row>97</xdr:row>
      <xdr:rowOff>39266</xdr:rowOff>
    </xdr:to>
    <xdr:sp macro="" textlink="">
      <xdr:nvSpPr>
        <xdr:cNvPr id="708" name="円/楕円 707"/>
        <xdr:cNvSpPr/>
      </xdr:nvSpPr>
      <xdr:spPr>
        <a:xfrm>
          <a:off x="16268700" y="165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131993</xdr:rowOff>
    </xdr:from>
    <xdr:ext cx="599010" cy="259045"/>
    <xdr:sp macro="" textlink="">
      <xdr:nvSpPr>
        <xdr:cNvPr id="709" name="公債費該当値テキスト"/>
        <xdr:cNvSpPr txBox="1"/>
      </xdr:nvSpPr>
      <xdr:spPr>
        <a:xfrm>
          <a:off x="16370300" y="1641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136739</xdr:rowOff>
    </xdr:from>
    <xdr:to>
      <xdr:col>22</xdr:col>
      <xdr:colOff>415925</xdr:colOff>
      <xdr:row>97</xdr:row>
      <xdr:rowOff>66889</xdr:rowOff>
    </xdr:to>
    <xdr:sp macro="" textlink="">
      <xdr:nvSpPr>
        <xdr:cNvPr id="710" name="円/楕円 709"/>
        <xdr:cNvSpPr/>
      </xdr:nvSpPr>
      <xdr:spPr>
        <a:xfrm>
          <a:off x="15430500" y="165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83416</xdr:rowOff>
    </xdr:from>
    <xdr:ext cx="534377" cy="259045"/>
    <xdr:sp macro="" textlink="">
      <xdr:nvSpPr>
        <xdr:cNvPr id="711" name="テキスト ボックス 710"/>
        <xdr:cNvSpPr txBox="1"/>
      </xdr:nvSpPr>
      <xdr:spPr>
        <a:xfrm>
          <a:off x="15214111" y="163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138187</xdr:rowOff>
    </xdr:from>
    <xdr:to>
      <xdr:col>21</xdr:col>
      <xdr:colOff>212725</xdr:colOff>
      <xdr:row>97</xdr:row>
      <xdr:rowOff>68337</xdr:rowOff>
    </xdr:to>
    <xdr:sp macro="" textlink="">
      <xdr:nvSpPr>
        <xdr:cNvPr id="712" name="円/楕円 711"/>
        <xdr:cNvSpPr/>
      </xdr:nvSpPr>
      <xdr:spPr>
        <a:xfrm>
          <a:off x="14541500" y="165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84864</xdr:rowOff>
    </xdr:from>
    <xdr:ext cx="534377" cy="259045"/>
    <xdr:sp macro="" textlink="">
      <xdr:nvSpPr>
        <xdr:cNvPr id="713" name="テキスト ボックス 712"/>
        <xdr:cNvSpPr txBox="1"/>
      </xdr:nvSpPr>
      <xdr:spPr>
        <a:xfrm>
          <a:off x="14325111" y="163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141379</xdr:rowOff>
    </xdr:from>
    <xdr:to>
      <xdr:col>20</xdr:col>
      <xdr:colOff>9525</xdr:colOff>
      <xdr:row>97</xdr:row>
      <xdr:rowOff>71529</xdr:rowOff>
    </xdr:to>
    <xdr:sp macro="" textlink="">
      <xdr:nvSpPr>
        <xdr:cNvPr id="714" name="円/楕円 713"/>
        <xdr:cNvSpPr/>
      </xdr:nvSpPr>
      <xdr:spPr>
        <a:xfrm>
          <a:off x="13652500" y="16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88056</xdr:rowOff>
    </xdr:from>
    <xdr:ext cx="534377" cy="259045"/>
    <xdr:sp macro="" textlink="">
      <xdr:nvSpPr>
        <xdr:cNvPr id="715" name="テキスト ボックス 714"/>
        <xdr:cNvSpPr txBox="1"/>
      </xdr:nvSpPr>
      <xdr:spPr>
        <a:xfrm>
          <a:off x="13436111" y="163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96,226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149061</xdr:rowOff>
    </xdr:from>
    <xdr:to>
      <xdr:col>18</xdr:col>
      <xdr:colOff>492125</xdr:colOff>
      <xdr:row>97</xdr:row>
      <xdr:rowOff>79211</xdr:rowOff>
    </xdr:to>
    <xdr:sp macro="" textlink="">
      <xdr:nvSpPr>
        <xdr:cNvPr id="716" name="円/楕円 715"/>
        <xdr:cNvSpPr/>
      </xdr:nvSpPr>
      <xdr:spPr>
        <a:xfrm>
          <a:off x="12763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95738</xdr:rowOff>
    </xdr:from>
    <xdr:ext cx="534377" cy="259045"/>
    <xdr:sp macro="" textlink="">
      <xdr:nvSpPr>
        <xdr:cNvPr id="717" name="テキスト ボックス 716"/>
        <xdr:cNvSpPr txBox="1"/>
      </xdr:nvSpPr>
      <xdr:spPr>
        <a:xfrm>
          <a:off x="12547111" y="163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1" name="直線コネクタ 740"/>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4"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5" name="直線コネクタ 744"/>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7"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48" name="フローチャート : 判断 747"/>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0" name="フローチャート : 判断 749"/>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1" name="テキスト ボックス 750"/>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3" name="フローチャート : 判断 752"/>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4" name="テキスト ボックス 753"/>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6" name="フローチャート : 判断 755"/>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7" name="テキスト ボックス 756"/>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58" name="フローチャート : 判断 757"/>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59" name="テキスト ボックス 758"/>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6"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8" name="テキスト ボックス 78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0" name="テキスト ボックス 78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2" name="テキスト ボックス 79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4" name="テキスト ボックス 79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0" name="直線コネクタ 799"/>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1"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3"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4" name="直線コネクタ 803"/>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6"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7" name="フローチャート : 判断 806"/>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09" name="フローチャート : 判断 808"/>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0" name="テキスト ボックス 809"/>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2" name="フローチャート : 判断 811"/>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3" name="テキスト ボックス 812"/>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5" name="フローチャート : 判断 814"/>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6" name="テキスト ボックス 815"/>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7" name="フローチャート : 判断 816"/>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18" name="テキスト ボックス 817"/>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5"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7" name="テキスト ボックス 82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9" name="テキスト ボックス 82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1" name="テキスト ボックス 83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民生費は、住民一人当たり２０５，６４２円となっている。決算額全体でみると、民生費のうち老人福祉費が前年度より９，７３３万円増となったことが要因である。これは、地域の介護予防拠点施設を整備をするため、介護予防拠点整備事業費補助金として、８，５００万円支出し、介護予防対策に重点的に取り組んできたことによるものである。 </a:t>
          </a:r>
          <a:endParaRPr lang="ja-JP" altLang="ja-JP" sz="1400">
            <a:effectLst/>
          </a:endParaRPr>
        </a:p>
        <a:p>
          <a:r>
            <a:rPr lang="ja-JP" altLang="ja-JP" sz="1100" b="0" i="0" baseline="0">
              <a:solidFill>
                <a:schemeClr val="dk1"/>
              </a:solidFill>
              <a:effectLst/>
              <a:latin typeface="+mn-lt"/>
              <a:ea typeface="+mn-ea"/>
              <a:cs typeface="+mn-cs"/>
            </a:rPr>
            <a:t>　・消防費が住民一人当たり６８，８１９円となっており、類似団体平均に比べ高い傾向となっている。</a:t>
          </a:r>
          <a:r>
            <a:rPr kumimoji="1" lang="ja-JP" altLang="ja-JP" sz="1100" b="0" i="0" baseline="0">
              <a:solidFill>
                <a:schemeClr val="dk1"/>
              </a:solidFill>
              <a:effectLst/>
              <a:latin typeface="+mn-lt"/>
              <a:ea typeface="+mn-ea"/>
              <a:cs typeface="+mn-cs"/>
            </a:rPr>
            <a:t>消防署が複数の市町村による広域設置ではなく、単独で運営していることや、危機管理課を設置し、避難タワーを１基建設したことや防災拠点施設を旧４町単位で整備していることなどにより、一人あたりの</a:t>
          </a:r>
          <a:r>
            <a:rPr lang="ja-JP" altLang="ja-JP" sz="1100" b="0" i="0" baseline="0">
              <a:solidFill>
                <a:schemeClr val="dk1"/>
              </a:solidFill>
              <a:effectLst/>
              <a:latin typeface="+mn-lt"/>
              <a:ea typeface="+mn-ea"/>
              <a:cs typeface="+mn-cs"/>
            </a:rPr>
            <a:t>コストが増となっている。</a:t>
          </a:r>
          <a:endParaRPr lang="ja-JP" altLang="ja-JP" sz="1400">
            <a:effectLst/>
          </a:endParaRPr>
        </a:p>
        <a:p>
          <a:endParaRPr lang="ja-JP" altLang="ja-JP" sz="14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400" baseline="0">
              <a:solidFill>
                <a:schemeClr val="dk1"/>
              </a:solidFill>
              <a:effectLst/>
              <a:latin typeface="+mn-lt"/>
              <a:ea typeface="+mn-ea"/>
              <a:cs typeface="+mn-cs"/>
            </a:rPr>
            <a:t>実質収支額及び実質単年度収支は減少し、厳しい財政運営となったが、基金の取り崩しのない財政運営ができた。平成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年度末基金残高は、前年度比</a:t>
          </a:r>
          <a:r>
            <a:rPr kumimoji="1" lang="en-US" altLang="ja-JP" sz="1400" baseline="0">
              <a:solidFill>
                <a:schemeClr val="dk1"/>
              </a:solidFill>
              <a:effectLst/>
              <a:latin typeface="+mn-lt"/>
              <a:ea typeface="+mn-ea"/>
              <a:cs typeface="+mn-cs"/>
            </a:rPr>
            <a:t>136</a:t>
          </a:r>
          <a:r>
            <a:rPr kumimoji="1" lang="ja-JP" altLang="ja-JP" sz="1400" baseline="0">
              <a:solidFill>
                <a:schemeClr val="dk1"/>
              </a:solidFill>
              <a:effectLst/>
              <a:latin typeface="+mn-lt"/>
              <a:ea typeface="+mn-ea"/>
              <a:cs typeface="+mn-cs"/>
            </a:rPr>
            <a:t>百万円増の</a:t>
          </a:r>
          <a:r>
            <a:rPr kumimoji="1" lang="en-US" altLang="ja-JP" sz="1400" baseline="0">
              <a:solidFill>
                <a:schemeClr val="dk1"/>
              </a:solidFill>
              <a:effectLst/>
              <a:latin typeface="+mn-lt"/>
              <a:ea typeface="+mn-ea"/>
              <a:cs typeface="+mn-cs"/>
            </a:rPr>
            <a:t>1,322</a:t>
          </a:r>
          <a:r>
            <a:rPr kumimoji="1" lang="ja-JP" altLang="ja-JP" sz="1400" baseline="0">
              <a:solidFill>
                <a:schemeClr val="dk1"/>
              </a:solidFill>
              <a:effectLst/>
              <a:latin typeface="+mn-lt"/>
              <a:ea typeface="+mn-ea"/>
              <a:cs typeface="+mn-cs"/>
            </a:rPr>
            <a:t>百万円で、この</a:t>
          </a:r>
          <a:r>
            <a:rPr kumimoji="1" lang="en-US" altLang="ja-JP" sz="1400" baseline="0">
              <a:solidFill>
                <a:schemeClr val="dk1"/>
              </a:solidFill>
              <a:effectLst/>
              <a:latin typeface="+mn-lt"/>
              <a:ea typeface="+mn-ea"/>
              <a:cs typeface="+mn-cs"/>
            </a:rPr>
            <a:t>5</a:t>
          </a:r>
          <a:r>
            <a:rPr kumimoji="1" lang="ja-JP" altLang="ja-JP" sz="1400" baseline="0">
              <a:solidFill>
                <a:schemeClr val="dk1"/>
              </a:solidFill>
              <a:effectLst/>
              <a:latin typeface="+mn-lt"/>
              <a:ea typeface="+mn-ea"/>
              <a:cs typeface="+mn-cs"/>
            </a:rPr>
            <a:t>年間では最も高い</a:t>
          </a:r>
          <a:r>
            <a:rPr kumimoji="1" lang="en-US" altLang="ja-JP" sz="1400" baseline="0">
              <a:solidFill>
                <a:schemeClr val="dk1"/>
              </a:solidFill>
              <a:effectLst/>
              <a:latin typeface="+mn-lt"/>
              <a:ea typeface="+mn-ea"/>
              <a:cs typeface="+mn-cs"/>
            </a:rPr>
            <a:t>24.19</a:t>
          </a:r>
          <a:r>
            <a:rPr kumimoji="1" lang="ja-JP" altLang="ja-JP" sz="1400" baseline="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ja-JP" sz="1400" baseline="0">
              <a:solidFill>
                <a:schemeClr val="dk1"/>
              </a:solidFill>
              <a:effectLst/>
              <a:latin typeface="+mn-lt"/>
              <a:ea typeface="+mn-ea"/>
              <a:cs typeface="+mn-cs"/>
            </a:rPr>
            <a:t>平成</a:t>
          </a:r>
          <a:r>
            <a:rPr kumimoji="1" lang="en-US" altLang="ja-JP" sz="1400" baseline="0">
              <a:solidFill>
                <a:schemeClr val="dk1"/>
              </a:solidFill>
              <a:effectLst/>
              <a:latin typeface="+mn-lt"/>
              <a:ea typeface="+mn-ea"/>
              <a:cs typeface="+mn-cs"/>
            </a:rPr>
            <a:t>26</a:t>
          </a:r>
          <a:r>
            <a:rPr kumimoji="1" lang="ja-JP" altLang="ja-JP" sz="1400" baseline="0">
              <a:solidFill>
                <a:schemeClr val="dk1"/>
              </a:solidFill>
              <a:effectLst/>
              <a:latin typeface="+mn-lt"/>
              <a:ea typeface="+mn-ea"/>
              <a:cs typeface="+mn-cs"/>
            </a:rPr>
            <a:t>年度に続き、平成</a:t>
          </a:r>
          <a:r>
            <a:rPr kumimoji="1" lang="en-US" altLang="ja-JP" sz="1400" baseline="0">
              <a:solidFill>
                <a:schemeClr val="dk1"/>
              </a:solidFill>
              <a:effectLst/>
              <a:latin typeface="+mn-lt"/>
              <a:ea typeface="+mn-ea"/>
              <a:cs typeface="+mn-cs"/>
            </a:rPr>
            <a:t>27</a:t>
          </a:r>
          <a:r>
            <a:rPr kumimoji="1" lang="ja-JP" altLang="ja-JP" sz="1400" baseline="0">
              <a:solidFill>
                <a:schemeClr val="dk1"/>
              </a:solidFill>
              <a:effectLst/>
              <a:latin typeface="+mn-lt"/>
              <a:ea typeface="+mn-ea"/>
              <a:cs typeface="+mn-cs"/>
            </a:rPr>
            <a:t>年度においても国民健康保険事業特別会計が赤字となったものの、その他の会計は黒字決算となっている。しかしながら、一般会計において退職手当債の発行を行ったうえでの決算であり、また今後は、一般会計で清水小学校改築や給食施設新築、南海地震・津波対策のハード整備、水道事業会計では、水道施設の老朽化が進んでおり、漏水対策による改良、また水道料金の見直しを検討する時期にあるなど、各会計において財政見通しは厳しい状況にあるため、中長期を見据えた財政運営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10861782</v>
      </c>
      <c r="BO4" s="379"/>
      <c r="BP4" s="379"/>
      <c r="BQ4" s="379"/>
      <c r="BR4" s="379"/>
      <c r="BS4" s="379"/>
      <c r="BT4" s="379"/>
      <c r="BU4" s="380"/>
      <c r="BV4" s="378">
        <v>11657695</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2.6</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10699559</v>
      </c>
      <c r="BO5" s="416"/>
      <c r="BP5" s="416"/>
      <c r="BQ5" s="416"/>
      <c r="BR5" s="416"/>
      <c r="BS5" s="416"/>
      <c r="BT5" s="416"/>
      <c r="BU5" s="417"/>
      <c r="BV5" s="415">
        <v>11344802</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92.4</v>
      </c>
      <c r="CU5" s="413"/>
      <c r="CV5" s="413"/>
      <c r="CW5" s="413"/>
      <c r="CX5" s="413"/>
      <c r="CY5" s="413"/>
      <c r="CZ5" s="413"/>
      <c r="DA5" s="414"/>
      <c r="DB5" s="412">
        <v>93</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162223</v>
      </c>
      <c r="BO6" s="416"/>
      <c r="BP6" s="416"/>
      <c r="BQ6" s="416"/>
      <c r="BR6" s="416"/>
      <c r="BS6" s="416"/>
      <c r="BT6" s="416"/>
      <c r="BU6" s="417"/>
      <c r="BV6" s="415">
        <v>312893</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97.3</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20638</v>
      </c>
      <c r="BO7" s="416"/>
      <c r="BP7" s="416"/>
      <c r="BQ7" s="416"/>
      <c r="BR7" s="416"/>
      <c r="BS7" s="416"/>
      <c r="BT7" s="416"/>
      <c r="BU7" s="417"/>
      <c r="BV7" s="415">
        <v>42324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5465831</v>
      </c>
      <c r="CU7" s="416"/>
      <c r="CV7" s="416"/>
      <c r="CW7" s="416"/>
      <c r="CX7" s="416"/>
      <c r="CY7" s="416"/>
      <c r="CZ7" s="416"/>
      <c r="DA7" s="417"/>
      <c r="DB7" s="415">
        <v>5356930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141585</v>
      </c>
      <c r="BO8" s="416"/>
      <c r="BP8" s="416"/>
      <c r="BQ8" s="416"/>
      <c r="BR8" s="416"/>
      <c r="BS8" s="416"/>
      <c r="BT8" s="416"/>
      <c r="BU8" s="417"/>
      <c r="BV8" s="415">
        <v>270569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0.24</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13778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-128984</v>
      </c>
      <c r="BO9" s="416"/>
      <c r="BP9" s="416"/>
      <c r="BQ9" s="416"/>
      <c r="BR9" s="416"/>
      <c r="BS9" s="416"/>
      <c r="BT9" s="416"/>
      <c r="BU9" s="417"/>
      <c r="BV9" s="415">
        <v>-47730</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22.1</v>
      </c>
      <c r="CU9" s="413"/>
      <c r="CV9" s="413"/>
      <c r="CW9" s="413"/>
      <c r="CX9" s="413"/>
      <c r="CY9" s="413"/>
      <c r="CZ9" s="413"/>
      <c r="DA9" s="414"/>
      <c r="DB9" s="412">
        <v>21.5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16029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135547</v>
      </c>
      <c r="BO10" s="416"/>
      <c r="BP10" s="416"/>
      <c r="BQ10" s="416"/>
      <c r="BR10" s="416"/>
      <c r="BS10" s="416"/>
      <c r="BT10" s="416"/>
      <c r="BU10" s="417"/>
      <c r="BV10" s="415">
        <v>159390</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113</v>
      </c>
      <c r="C12" s="476"/>
      <c r="D12" s="476"/>
      <c r="E12" s="476"/>
      <c r="F12" s="476"/>
      <c r="G12" s="476"/>
      <c r="H12" s="476"/>
      <c r="I12" s="476"/>
      <c r="J12" s="476"/>
      <c r="K12" s="477"/>
      <c r="L12" s="484" t="s">
        <v>114</v>
      </c>
      <c r="M12" s="485"/>
      <c r="N12" s="485"/>
      <c r="O12" s="485"/>
      <c r="P12" s="485"/>
      <c r="Q12" s="486"/>
      <c r="R12" s="487">
        <v>14707</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122</v>
      </c>
      <c r="N13" s="504"/>
      <c r="O13" s="504"/>
      <c r="P13" s="504"/>
      <c r="Q13" s="505"/>
      <c r="R13" s="496">
        <v>14650</v>
      </c>
      <c r="S13" s="497"/>
      <c r="T13" s="497"/>
      <c r="U13" s="497"/>
      <c r="V13" s="498"/>
      <c r="W13" s="431" t="s">
        <v>123</v>
      </c>
      <c r="X13" s="432"/>
      <c r="Y13" s="432"/>
      <c r="Z13" s="432"/>
      <c r="AA13" s="432"/>
      <c r="AB13" s="422"/>
      <c r="AC13" s="466">
        <v>899</v>
      </c>
      <c r="AD13" s="467"/>
      <c r="AE13" s="467"/>
      <c r="AF13" s="467"/>
      <c r="AG13" s="506"/>
      <c r="AH13" s="466">
        <v>1186</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6563</v>
      </c>
      <c r="BO13" s="416"/>
      <c r="BP13" s="416"/>
      <c r="BQ13" s="416"/>
      <c r="BR13" s="416"/>
      <c r="BS13" s="416"/>
      <c r="BT13" s="416"/>
      <c r="BU13" s="417"/>
      <c r="BV13" s="415">
        <v>111660</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16.7</v>
      </c>
      <c r="CU13" s="413"/>
      <c r="CV13" s="413"/>
      <c r="CW13" s="413"/>
      <c r="CX13" s="413"/>
      <c r="CY13" s="413"/>
      <c r="CZ13" s="413"/>
      <c r="DA13" s="414"/>
      <c r="DB13" s="412">
        <v>16.7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128</v>
      </c>
      <c r="M14" s="494"/>
      <c r="N14" s="494"/>
      <c r="O14" s="494"/>
      <c r="P14" s="494"/>
      <c r="Q14" s="495"/>
      <c r="R14" s="496">
        <v>15136</v>
      </c>
      <c r="S14" s="497"/>
      <c r="T14" s="497"/>
      <c r="U14" s="497"/>
      <c r="V14" s="498"/>
      <c r="W14" s="405"/>
      <c r="X14" s="406"/>
      <c r="Y14" s="406"/>
      <c r="Z14" s="406"/>
      <c r="AA14" s="406"/>
      <c r="AB14" s="395"/>
      <c r="AC14" s="499">
        <v>14.6</v>
      </c>
      <c r="AD14" s="500"/>
      <c r="AE14" s="500"/>
      <c r="AF14" s="500"/>
      <c r="AG14" s="501"/>
      <c r="AH14" s="499">
        <v>16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131</v>
      </c>
      <c r="CU14" s="511"/>
      <c r="CV14" s="511"/>
      <c r="CW14" s="511"/>
      <c r="CX14" s="511"/>
      <c r="CY14" s="511"/>
      <c r="CZ14" s="511"/>
      <c r="DA14" s="512"/>
      <c r="DB14" s="510">
        <v>152.9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122</v>
      </c>
      <c r="N15" s="504"/>
      <c r="O15" s="504"/>
      <c r="P15" s="504"/>
      <c r="Q15" s="505"/>
      <c r="R15" s="496">
        <v>15080</v>
      </c>
      <c r="S15" s="497"/>
      <c r="T15" s="497"/>
      <c r="U15" s="497"/>
      <c r="V15" s="498"/>
      <c r="W15" s="431" t="s">
        <v>130</v>
      </c>
      <c r="X15" s="432"/>
      <c r="Y15" s="432"/>
      <c r="Z15" s="432"/>
      <c r="AA15" s="432"/>
      <c r="AB15" s="422"/>
      <c r="AC15" s="466">
        <v>1100</v>
      </c>
      <c r="AD15" s="467"/>
      <c r="AE15" s="467"/>
      <c r="AF15" s="467"/>
      <c r="AG15" s="506"/>
      <c r="AH15" s="466">
        <v>1427</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1218841</v>
      </c>
      <c r="BO15" s="379"/>
      <c r="BP15" s="379"/>
      <c r="BQ15" s="379"/>
      <c r="BR15" s="379"/>
      <c r="BS15" s="379"/>
      <c r="BT15" s="379"/>
      <c r="BU15" s="380"/>
      <c r="BV15" s="378">
        <v>1116089</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17.8</v>
      </c>
      <c r="AD16" s="500"/>
      <c r="AE16" s="500"/>
      <c r="AF16" s="500"/>
      <c r="AG16" s="501"/>
      <c r="AH16" s="499">
        <v>19.3</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4861354</v>
      </c>
      <c r="BO16" s="416"/>
      <c r="BP16" s="416"/>
      <c r="BQ16" s="416"/>
      <c r="BR16" s="416"/>
      <c r="BS16" s="416"/>
      <c r="BT16" s="416"/>
      <c r="BU16" s="417"/>
      <c r="BV16" s="415">
        <v>4750594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136</v>
      </c>
      <c r="N17" s="520"/>
      <c r="O17" s="520"/>
      <c r="P17" s="520"/>
      <c r="Q17" s="521"/>
      <c r="R17" s="516" t="s">
        <v>137</v>
      </c>
      <c r="S17" s="517"/>
      <c r="T17" s="517"/>
      <c r="U17" s="517"/>
      <c r="V17" s="518"/>
      <c r="W17" s="431" t="s">
        <v>138</v>
      </c>
      <c r="X17" s="432"/>
      <c r="Y17" s="432"/>
      <c r="Z17" s="432"/>
      <c r="AA17" s="432"/>
      <c r="AB17" s="422"/>
      <c r="AC17" s="466">
        <v>4167</v>
      </c>
      <c r="AD17" s="467"/>
      <c r="AE17" s="467"/>
      <c r="AF17" s="467"/>
      <c r="AG17" s="506"/>
      <c r="AH17" s="466">
        <v>4789</v>
      </c>
      <c r="AI17" s="467"/>
      <c r="AJ17" s="467"/>
      <c r="AK17" s="467"/>
      <c r="AL17" s="468"/>
      <c r="AM17" s="444"/>
      <c r="AN17" s="445"/>
      <c r="AO17" s="445"/>
      <c r="AP17" s="445"/>
      <c r="AQ17" s="445"/>
      <c r="AR17" s="445"/>
      <c r="AS17" s="445"/>
      <c r="AT17" s="446"/>
      <c r="AU17" s="447"/>
      <c r="AV17" s="448"/>
      <c r="AW17" s="448"/>
      <c r="AX17" s="448"/>
      <c r="AY17" s="449" t="s">
        <v>139</v>
      </c>
      <c r="AZ17" s="450"/>
      <c r="BA17" s="450"/>
      <c r="BB17" s="450"/>
      <c r="BC17" s="450"/>
      <c r="BD17" s="450"/>
      <c r="BE17" s="450"/>
      <c r="BF17" s="450"/>
      <c r="BG17" s="450"/>
      <c r="BH17" s="450"/>
      <c r="BI17" s="450"/>
      <c r="BJ17" s="450"/>
      <c r="BK17" s="450"/>
      <c r="BL17" s="450"/>
      <c r="BM17" s="451"/>
      <c r="BN17" s="415">
        <v>1547514</v>
      </c>
      <c r="BO17" s="416"/>
      <c r="BP17" s="416"/>
      <c r="BQ17" s="416"/>
      <c r="BR17" s="416"/>
      <c r="BS17" s="416"/>
      <c r="BT17" s="416"/>
      <c r="BU17" s="417"/>
      <c r="BV17" s="415">
        <v>1428428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140</v>
      </c>
      <c r="C18" s="458"/>
      <c r="D18" s="458"/>
      <c r="E18" s="527"/>
      <c r="F18" s="527"/>
      <c r="G18" s="527"/>
      <c r="H18" s="527"/>
      <c r="I18" s="527"/>
      <c r="J18" s="527"/>
      <c r="K18" s="527"/>
      <c r="L18" s="528">
        <v>266.33999999999997</v>
      </c>
      <c r="M18" s="528"/>
      <c r="N18" s="528"/>
      <c r="O18" s="528"/>
      <c r="P18" s="528"/>
      <c r="Q18" s="528"/>
      <c r="R18" s="529"/>
      <c r="S18" s="529"/>
      <c r="T18" s="529"/>
      <c r="U18" s="529"/>
      <c r="V18" s="530"/>
      <c r="W18" s="433"/>
      <c r="X18" s="434"/>
      <c r="Y18" s="434"/>
      <c r="Z18" s="434"/>
      <c r="AA18" s="434"/>
      <c r="AB18" s="425"/>
      <c r="AC18" s="531">
        <v>67.599999999999994</v>
      </c>
      <c r="AD18" s="532"/>
      <c r="AE18" s="532"/>
      <c r="AF18" s="532"/>
      <c r="AG18" s="533"/>
      <c r="AH18" s="531">
        <v>64.599999999999994</v>
      </c>
      <c r="AI18" s="532"/>
      <c r="AJ18" s="532"/>
      <c r="AK18" s="532"/>
      <c r="AL18" s="534"/>
      <c r="AM18" s="444"/>
      <c r="AN18" s="445"/>
      <c r="AO18" s="445"/>
      <c r="AP18" s="445"/>
      <c r="AQ18" s="445"/>
      <c r="AR18" s="445"/>
      <c r="AS18" s="445"/>
      <c r="AT18" s="446"/>
      <c r="AU18" s="447"/>
      <c r="AV18" s="448"/>
      <c r="AW18" s="448"/>
      <c r="AX18" s="448"/>
      <c r="AY18" s="449" t="s">
        <v>141</v>
      </c>
      <c r="AZ18" s="450"/>
      <c r="BA18" s="450"/>
      <c r="BB18" s="450"/>
      <c r="BC18" s="450"/>
      <c r="BD18" s="450"/>
      <c r="BE18" s="450"/>
      <c r="BF18" s="450"/>
      <c r="BG18" s="450"/>
      <c r="BH18" s="450"/>
      <c r="BI18" s="450"/>
      <c r="BJ18" s="450"/>
      <c r="BK18" s="450"/>
      <c r="BL18" s="450"/>
      <c r="BM18" s="451"/>
      <c r="BN18" s="415">
        <v>5125185</v>
      </c>
      <c r="BO18" s="416"/>
      <c r="BP18" s="416"/>
      <c r="BQ18" s="416"/>
      <c r="BR18" s="416"/>
      <c r="BS18" s="416"/>
      <c r="BT18" s="416"/>
      <c r="BU18" s="417"/>
      <c r="BV18" s="415">
        <v>5065696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142</v>
      </c>
      <c r="C19" s="458"/>
      <c r="D19" s="458"/>
      <c r="E19" s="527"/>
      <c r="F19" s="527"/>
      <c r="G19" s="527"/>
      <c r="H19" s="527"/>
      <c r="I19" s="527"/>
      <c r="J19" s="527"/>
      <c r="K19" s="527"/>
      <c r="L19" s="535">
        <v>52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143</v>
      </c>
      <c r="AZ19" s="450"/>
      <c r="BA19" s="450"/>
      <c r="BB19" s="450"/>
      <c r="BC19" s="450"/>
      <c r="BD19" s="450"/>
      <c r="BE19" s="450"/>
      <c r="BF19" s="450"/>
      <c r="BG19" s="450"/>
      <c r="BH19" s="450"/>
      <c r="BI19" s="450"/>
      <c r="BJ19" s="450"/>
      <c r="BK19" s="450"/>
      <c r="BL19" s="450"/>
      <c r="BM19" s="451"/>
      <c r="BN19" s="415">
        <v>6681052</v>
      </c>
      <c r="BO19" s="416"/>
      <c r="BP19" s="416"/>
      <c r="BQ19" s="416"/>
      <c r="BR19" s="416"/>
      <c r="BS19" s="416"/>
      <c r="BT19" s="416"/>
      <c r="BU19" s="417"/>
      <c r="BV19" s="415">
        <v>6534477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144</v>
      </c>
      <c r="C20" s="458"/>
      <c r="D20" s="458"/>
      <c r="E20" s="527"/>
      <c r="F20" s="527"/>
      <c r="G20" s="527"/>
      <c r="H20" s="527"/>
      <c r="I20" s="527"/>
      <c r="J20" s="527"/>
      <c r="K20" s="527"/>
      <c r="L20" s="535">
        <v>6586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145</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146</v>
      </c>
      <c r="C22" s="546"/>
      <c r="D22" s="547"/>
      <c r="E22" s="427" t="s">
        <v>1</v>
      </c>
      <c r="F22" s="432"/>
      <c r="G22" s="432"/>
      <c r="H22" s="432"/>
      <c r="I22" s="432"/>
      <c r="J22" s="432"/>
      <c r="K22" s="422"/>
      <c r="L22" s="427" t="s">
        <v>147</v>
      </c>
      <c r="M22" s="432"/>
      <c r="N22" s="432"/>
      <c r="O22" s="432"/>
      <c r="P22" s="422"/>
      <c r="Q22" s="554" t="s">
        <v>148</v>
      </c>
      <c r="R22" s="555"/>
      <c r="S22" s="555"/>
      <c r="T22" s="555"/>
      <c r="U22" s="555"/>
      <c r="V22" s="556"/>
      <c r="W22" s="560" t="s">
        <v>149</v>
      </c>
      <c r="X22" s="546"/>
      <c r="Y22" s="547"/>
      <c r="Z22" s="427" t="s">
        <v>1</v>
      </c>
      <c r="AA22" s="432"/>
      <c r="AB22" s="432"/>
      <c r="AC22" s="432"/>
      <c r="AD22" s="432"/>
      <c r="AE22" s="432"/>
      <c r="AF22" s="432"/>
      <c r="AG22" s="422"/>
      <c r="AH22" s="573" t="s">
        <v>150</v>
      </c>
      <c r="AI22" s="432"/>
      <c r="AJ22" s="432"/>
      <c r="AK22" s="432"/>
      <c r="AL22" s="422"/>
      <c r="AM22" s="573" t="s">
        <v>151</v>
      </c>
      <c r="AN22" s="574"/>
      <c r="AO22" s="574"/>
      <c r="AP22" s="574"/>
      <c r="AQ22" s="574"/>
      <c r="AR22" s="575"/>
      <c r="AS22" s="554" t="s">
        <v>148</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152</v>
      </c>
      <c r="AZ23" s="376"/>
      <c r="BA23" s="376"/>
      <c r="BB23" s="376"/>
      <c r="BC23" s="376"/>
      <c r="BD23" s="376"/>
      <c r="BE23" s="376"/>
      <c r="BF23" s="376"/>
      <c r="BG23" s="376"/>
      <c r="BH23" s="376"/>
      <c r="BI23" s="376"/>
      <c r="BJ23" s="376"/>
      <c r="BK23" s="376"/>
      <c r="BL23" s="376"/>
      <c r="BM23" s="377"/>
      <c r="BN23" s="415">
        <v>14852300</v>
      </c>
      <c r="BO23" s="416"/>
      <c r="BP23" s="416"/>
      <c r="BQ23" s="416"/>
      <c r="BR23" s="416"/>
      <c r="BS23" s="416"/>
      <c r="BT23" s="416"/>
      <c r="BU23" s="417"/>
      <c r="BV23" s="415">
        <v>14745607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153</v>
      </c>
      <c r="F24" s="445"/>
      <c r="G24" s="445"/>
      <c r="H24" s="445"/>
      <c r="I24" s="445"/>
      <c r="J24" s="445"/>
      <c r="K24" s="446"/>
      <c r="L24" s="466">
        <v>1</v>
      </c>
      <c r="M24" s="467"/>
      <c r="N24" s="467"/>
      <c r="O24" s="467"/>
      <c r="P24" s="506"/>
      <c r="Q24" s="466">
        <v>6750</v>
      </c>
      <c r="R24" s="467"/>
      <c r="S24" s="467"/>
      <c r="T24" s="467"/>
      <c r="U24" s="467"/>
      <c r="V24" s="506"/>
      <c r="W24" s="561"/>
      <c r="X24" s="549"/>
      <c r="Y24" s="550"/>
      <c r="Z24" s="465" t="s">
        <v>154</v>
      </c>
      <c r="AA24" s="445"/>
      <c r="AB24" s="445"/>
      <c r="AC24" s="445"/>
      <c r="AD24" s="445"/>
      <c r="AE24" s="445"/>
      <c r="AF24" s="445"/>
      <c r="AG24" s="446"/>
      <c r="AH24" s="466">
        <v>224</v>
      </c>
      <c r="AI24" s="467"/>
      <c r="AJ24" s="467"/>
      <c r="AK24" s="467"/>
      <c r="AL24" s="506"/>
      <c r="AM24" s="466">
        <v>674240</v>
      </c>
      <c r="AN24" s="467"/>
      <c r="AO24" s="467"/>
      <c r="AP24" s="467"/>
      <c r="AQ24" s="467"/>
      <c r="AR24" s="506"/>
      <c r="AS24" s="466">
        <v>3010</v>
      </c>
      <c r="AT24" s="467"/>
      <c r="AU24" s="467"/>
      <c r="AV24" s="467"/>
      <c r="AW24" s="467"/>
      <c r="AX24" s="468"/>
      <c r="AY24" s="581" t="s">
        <v>155</v>
      </c>
      <c r="AZ24" s="582"/>
      <c r="BA24" s="582"/>
      <c r="BB24" s="582"/>
      <c r="BC24" s="582"/>
      <c r="BD24" s="582"/>
      <c r="BE24" s="582"/>
      <c r="BF24" s="582"/>
      <c r="BG24" s="582"/>
      <c r="BH24" s="582"/>
      <c r="BI24" s="582"/>
      <c r="BJ24" s="582"/>
      <c r="BK24" s="582"/>
      <c r="BL24" s="582"/>
      <c r="BM24" s="583"/>
      <c r="BN24" s="415">
        <v>12445582</v>
      </c>
      <c r="BO24" s="416"/>
      <c r="BP24" s="416"/>
      <c r="BQ24" s="416"/>
      <c r="BR24" s="416"/>
      <c r="BS24" s="416"/>
      <c r="BT24" s="416"/>
      <c r="BU24" s="417"/>
      <c r="BV24" s="415">
        <v>12183517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156</v>
      </c>
      <c r="F25" s="445"/>
      <c r="G25" s="445"/>
      <c r="H25" s="445"/>
      <c r="I25" s="445"/>
      <c r="J25" s="445"/>
      <c r="K25" s="446"/>
      <c r="L25" s="466">
        <v>1</v>
      </c>
      <c r="M25" s="467"/>
      <c r="N25" s="467"/>
      <c r="O25" s="467"/>
      <c r="P25" s="506"/>
      <c r="Q25" s="466">
        <v>5940</v>
      </c>
      <c r="R25" s="467"/>
      <c r="S25" s="467"/>
      <c r="T25" s="467"/>
      <c r="U25" s="467"/>
      <c r="V25" s="506"/>
      <c r="W25" s="561"/>
      <c r="X25" s="549"/>
      <c r="Y25" s="550"/>
      <c r="Z25" s="465" t="s">
        <v>157</v>
      </c>
      <c r="AA25" s="445"/>
      <c r="AB25" s="445"/>
      <c r="AC25" s="445"/>
      <c r="AD25" s="445"/>
      <c r="AE25" s="445"/>
      <c r="AF25" s="445"/>
      <c r="AG25" s="446"/>
      <c r="AH25" s="466">
        <v>36</v>
      </c>
      <c r="AI25" s="467"/>
      <c r="AJ25" s="467"/>
      <c r="AK25" s="467"/>
      <c r="AL25" s="506"/>
      <c r="AM25" s="466">
        <v>97776</v>
      </c>
      <c r="AN25" s="467"/>
      <c r="AO25" s="467"/>
      <c r="AP25" s="467"/>
      <c r="AQ25" s="467"/>
      <c r="AR25" s="506"/>
      <c r="AS25" s="466">
        <v>2716</v>
      </c>
      <c r="AT25" s="467"/>
      <c r="AU25" s="467"/>
      <c r="AV25" s="467"/>
      <c r="AW25" s="467"/>
      <c r="AX25" s="468"/>
      <c r="AY25" s="375" t="s">
        <v>158</v>
      </c>
      <c r="AZ25" s="376"/>
      <c r="BA25" s="376"/>
      <c r="BB25" s="376"/>
      <c r="BC25" s="376"/>
      <c r="BD25" s="376"/>
      <c r="BE25" s="376"/>
      <c r="BF25" s="376"/>
      <c r="BG25" s="376"/>
      <c r="BH25" s="376"/>
      <c r="BI25" s="376"/>
      <c r="BJ25" s="376"/>
      <c r="BK25" s="376"/>
      <c r="BL25" s="376"/>
      <c r="BM25" s="377"/>
      <c r="BN25" s="378">
        <v>591463</v>
      </c>
      <c r="BO25" s="379"/>
      <c r="BP25" s="379"/>
      <c r="BQ25" s="379"/>
      <c r="BR25" s="379"/>
      <c r="BS25" s="379"/>
      <c r="BT25" s="379"/>
      <c r="BU25" s="380"/>
      <c r="BV25" s="378">
        <v>261765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159</v>
      </c>
      <c r="F26" s="445"/>
      <c r="G26" s="445"/>
      <c r="H26" s="445"/>
      <c r="I26" s="445"/>
      <c r="J26" s="445"/>
      <c r="K26" s="446"/>
      <c r="L26" s="466">
        <v>1</v>
      </c>
      <c r="M26" s="467"/>
      <c r="N26" s="467"/>
      <c r="O26" s="467"/>
      <c r="P26" s="506"/>
      <c r="Q26" s="466">
        <v>5400</v>
      </c>
      <c r="R26" s="467"/>
      <c r="S26" s="467"/>
      <c r="T26" s="467"/>
      <c r="U26" s="467"/>
      <c r="V26" s="506"/>
      <c r="W26" s="561"/>
      <c r="X26" s="549"/>
      <c r="Y26" s="550"/>
      <c r="Z26" s="465" t="s">
        <v>160</v>
      </c>
      <c r="AA26" s="571"/>
      <c r="AB26" s="571"/>
      <c r="AC26" s="571"/>
      <c r="AD26" s="571"/>
      <c r="AE26" s="571"/>
      <c r="AF26" s="571"/>
      <c r="AG26" s="572"/>
      <c r="AH26" s="466">
        <v>9</v>
      </c>
      <c r="AI26" s="467"/>
      <c r="AJ26" s="467"/>
      <c r="AK26" s="467"/>
      <c r="AL26" s="506"/>
      <c r="AM26" s="466">
        <v>32391</v>
      </c>
      <c r="AN26" s="467"/>
      <c r="AO26" s="467"/>
      <c r="AP26" s="467"/>
      <c r="AQ26" s="467"/>
      <c r="AR26" s="506"/>
      <c r="AS26" s="466">
        <v>3599</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162</v>
      </c>
      <c r="F27" s="445"/>
      <c r="G27" s="445"/>
      <c r="H27" s="445"/>
      <c r="I27" s="445"/>
      <c r="J27" s="445"/>
      <c r="K27" s="446"/>
      <c r="L27" s="466">
        <v>1</v>
      </c>
      <c r="M27" s="467"/>
      <c r="N27" s="467"/>
      <c r="O27" s="467"/>
      <c r="P27" s="506"/>
      <c r="Q27" s="466">
        <v>3510</v>
      </c>
      <c r="R27" s="467"/>
      <c r="S27" s="467"/>
      <c r="T27" s="467"/>
      <c r="U27" s="467"/>
      <c r="V27" s="506"/>
      <c r="W27" s="561"/>
      <c r="X27" s="549"/>
      <c r="Y27" s="550"/>
      <c r="Z27" s="465" t="s">
        <v>163</v>
      </c>
      <c r="AA27" s="445"/>
      <c r="AB27" s="445"/>
      <c r="AC27" s="445"/>
      <c r="AD27" s="445"/>
      <c r="AE27" s="445"/>
      <c r="AF27" s="445"/>
      <c r="AG27" s="446"/>
      <c r="AH27" s="466" t="s">
        <v>120</v>
      </c>
      <c r="AI27" s="467"/>
      <c r="AJ27" s="467"/>
      <c r="AK27" s="467"/>
      <c r="AL27" s="506"/>
      <c r="AM27" s="466" t="s">
        <v>120</v>
      </c>
      <c r="AN27" s="467"/>
      <c r="AO27" s="467"/>
      <c r="AP27" s="467"/>
      <c r="AQ27" s="467"/>
      <c r="AR27" s="506"/>
      <c r="AS27" s="466" t="s">
        <v>120</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223700</v>
      </c>
      <c r="BO27" s="585"/>
      <c r="BP27" s="585"/>
      <c r="BQ27" s="585"/>
      <c r="BR27" s="585"/>
      <c r="BS27" s="585"/>
      <c r="BT27" s="585"/>
      <c r="BU27" s="586"/>
      <c r="BV27" s="584">
        <v>223700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2970</v>
      </c>
      <c r="R28" s="467"/>
      <c r="S28" s="467"/>
      <c r="T28" s="467"/>
      <c r="U28" s="467"/>
      <c r="V28" s="506"/>
      <c r="W28" s="561"/>
      <c r="X28" s="549"/>
      <c r="Y28" s="550"/>
      <c r="Z28" s="465" t="s">
        <v>166</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1322011</v>
      </c>
      <c r="BO28" s="379"/>
      <c r="BP28" s="379"/>
      <c r="BQ28" s="379"/>
      <c r="BR28" s="379"/>
      <c r="BS28" s="379"/>
      <c r="BT28" s="379"/>
      <c r="BU28" s="380"/>
      <c r="BV28" s="378">
        <v>1186464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10</v>
      </c>
      <c r="M29" s="467"/>
      <c r="N29" s="467"/>
      <c r="O29" s="467"/>
      <c r="P29" s="506"/>
      <c r="Q29" s="466">
        <v>2700</v>
      </c>
      <c r="R29" s="467"/>
      <c r="S29" s="467"/>
      <c r="T29" s="467"/>
      <c r="U29" s="467"/>
      <c r="V29" s="506"/>
      <c r="W29" s="562"/>
      <c r="X29" s="563"/>
      <c r="Y29" s="564"/>
      <c r="Z29" s="465" t="s">
        <v>170</v>
      </c>
      <c r="AA29" s="445"/>
      <c r="AB29" s="445"/>
      <c r="AC29" s="445"/>
      <c r="AD29" s="445"/>
      <c r="AE29" s="445"/>
      <c r="AF29" s="445"/>
      <c r="AG29" s="446"/>
      <c r="AH29" s="466">
        <v>224</v>
      </c>
      <c r="AI29" s="467"/>
      <c r="AJ29" s="467"/>
      <c r="AK29" s="467"/>
      <c r="AL29" s="506"/>
      <c r="AM29" s="466">
        <v>674240</v>
      </c>
      <c r="AN29" s="467"/>
      <c r="AO29" s="467"/>
      <c r="AP29" s="467"/>
      <c r="AQ29" s="467"/>
      <c r="AR29" s="506"/>
      <c r="AS29" s="466">
        <v>3010</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100172</v>
      </c>
      <c r="BO29" s="416"/>
      <c r="BP29" s="416"/>
      <c r="BQ29" s="416"/>
      <c r="BR29" s="416"/>
      <c r="BS29" s="416"/>
      <c r="BT29" s="416"/>
      <c r="BU29" s="417"/>
      <c r="BV29" s="415">
        <v>100147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96.6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611616</v>
      </c>
      <c r="BO30" s="585"/>
      <c r="BP30" s="585"/>
      <c r="BQ30" s="585"/>
      <c r="BR30" s="585"/>
      <c r="BS30" s="585"/>
      <c r="BT30" s="585"/>
      <c r="BU30" s="586"/>
      <c r="BV30" s="584">
        <v>510494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土佐清水市水道事業会計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再生可能エネルギー事業特別会計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幡多広域市町村圏事務組合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土佐食（株）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幡多広域市町村圏事務組合　ふるさと特別会計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土佐清水市土地開発公社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幡多広域市町村圏事務組合　滞納整理事業特別会計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（株）土佐清水元気プロジェクト</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指定介護老人福祉施設事業特別会計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高知県市町村総合事務組合　一般会計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土佐清水ホールディングス株式会社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高知県市町村総合事務組合　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高知県市町村総合事務組合　会館建設事業特別会計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高知県後期高齢者医療広域連合　　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高知県後期高齢者医療広域連合　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こうちひとづくり広域連合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521</v>
      </c>
      <c r="D34" s="1181"/>
      <c r="E34" s="1182"/>
      <c r="F34" s="32">
        <v>7.0000000000000007E-2</v>
      </c>
      <c r="G34" s="33">
        <v>0.05</v>
      </c>
      <c r="H34" s="33" t="s">
        <v>522</v>
      </c>
      <c r="I34" s="33" t="s">
        <v>523</v>
      </c>
      <c r="J34" s="34" t="s">
        <v>524</v>
      </c>
      <c r="K34" s="22"/>
      <c r="L34" s="22"/>
      <c r="M34" s="22"/>
      <c r="N34" s="22"/>
      <c r="O34" s="22"/>
      <c r="P34" s="22"/>
    </row>
    <row r="35" spans="1:16" ht="39" customHeight="1">
      <c r="A35" s="22"/>
      <c r="B35" s="35"/>
      <c r="C35" s="1175" t="s">
        <v>525</v>
      </c>
      <c r="D35" s="1176"/>
      <c r="E35" s="1177"/>
      <c r="F35" s="36">
        <v>8.6300000000000008</v>
      </c>
      <c r="G35" s="37">
        <v>8.6199999999999992</v>
      </c>
      <c r="H35" s="37">
        <v>9.2799999999999994</v>
      </c>
      <c r="I35" s="37">
        <v>5.0599999999999996</v>
      </c>
      <c r="J35" s="38">
        <v>4.72</v>
      </c>
      <c r="K35" s="22"/>
      <c r="L35" s="22"/>
      <c r="M35" s="22"/>
      <c r="N35" s="22"/>
      <c r="O35" s="22"/>
      <c r="P35" s="22"/>
    </row>
    <row r="36" spans="1:16" ht="39" customHeight="1">
      <c r="A36" s="22"/>
      <c r="B36" s="35"/>
      <c r="C36" s="1175" t="s">
        <v>526</v>
      </c>
      <c r="D36" s="1176"/>
      <c r="E36" s="1177"/>
      <c r="F36" s="36">
        <v>4.34</v>
      </c>
      <c r="G36" s="37">
        <v>2.42</v>
      </c>
      <c r="H36" s="37">
        <v>5.87</v>
      </c>
      <c r="I36" s="37">
        <v>5.05</v>
      </c>
      <c r="J36" s="38">
        <v>2.59</v>
      </c>
      <c r="K36" s="22"/>
      <c r="L36" s="22"/>
      <c r="M36" s="22"/>
      <c r="N36" s="22"/>
      <c r="O36" s="22"/>
      <c r="P36" s="22"/>
    </row>
    <row r="37" spans="1:16" ht="39" customHeight="1">
      <c r="A37" s="22"/>
      <c r="B37" s="35"/>
      <c r="C37" s="1175" t="s">
        <v>527</v>
      </c>
      <c r="D37" s="1176"/>
      <c r="E37" s="1177"/>
      <c r="F37" s="36">
        <v>0.03</v>
      </c>
      <c r="G37" s="37">
        <v>0.65</v>
      </c>
      <c r="H37" s="37">
        <v>0.83</v>
      </c>
      <c r="I37" s="37">
        <v>2.37</v>
      </c>
      <c r="J37" s="38">
        <v>1.1100000000000001</v>
      </c>
      <c r="K37" s="22"/>
      <c r="L37" s="22"/>
      <c r="M37" s="22"/>
      <c r="N37" s="22"/>
      <c r="O37" s="22"/>
      <c r="P37" s="22"/>
    </row>
    <row r="38" spans="1:16" ht="39" customHeight="1">
      <c r="A38" s="22"/>
      <c r="B38" s="35"/>
      <c r="C38" s="1175" t="s">
        <v>528</v>
      </c>
      <c r="D38" s="1176"/>
      <c r="E38" s="1177"/>
      <c r="F38" s="36">
        <v>0.02</v>
      </c>
      <c r="G38" s="37">
        <v>0.04</v>
      </c>
      <c r="H38" s="37">
        <v>0.03</v>
      </c>
      <c r="I38" s="37">
        <v>0.13</v>
      </c>
      <c r="J38" s="38">
        <v>0.12</v>
      </c>
      <c r="K38" s="22"/>
      <c r="L38" s="22"/>
      <c r="M38" s="22"/>
      <c r="N38" s="22"/>
      <c r="O38" s="22"/>
      <c r="P38" s="22"/>
    </row>
    <row r="39" spans="1:16" ht="39" customHeight="1">
      <c r="A39" s="22"/>
      <c r="B39" s="35"/>
      <c r="C39" s="1175" t="s">
        <v>529</v>
      </c>
      <c r="D39" s="1176"/>
      <c r="E39" s="1177"/>
      <c r="F39" s="36" t="s">
        <v>476</v>
      </c>
      <c r="G39" s="37" t="s">
        <v>476</v>
      </c>
      <c r="H39" s="37">
        <v>0</v>
      </c>
      <c r="I39" s="37">
        <v>0</v>
      </c>
      <c r="J39" s="38">
        <v>0.05</v>
      </c>
      <c r="K39" s="22"/>
      <c r="L39" s="22"/>
      <c r="M39" s="22"/>
      <c r="N39" s="22"/>
      <c r="O39" s="22"/>
      <c r="P39" s="22"/>
    </row>
    <row r="40" spans="1:16" ht="39" customHeight="1">
      <c r="A40" s="22"/>
      <c r="B40" s="35"/>
      <c r="C40" s="1175" t="s">
        <v>530</v>
      </c>
      <c r="D40" s="1176"/>
      <c r="E40" s="1177"/>
      <c r="F40" s="36">
        <v>0</v>
      </c>
      <c r="G40" s="37">
        <v>0</v>
      </c>
      <c r="H40" s="37">
        <v>0.08</v>
      </c>
      <c r="I40" s="37">
        <v>0.02</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533</v>
      </c>
      <c r="D43" s="1179"/>
      <c r="E43" s="1180"/>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1631</v>
      </c>
      <c r="L45" s="60">
        <v>1644</v>
      </c>
      <c r="M45" s="60">
        <v>1631</v>
      </c>
      <c r="N45" s="60">
        <v>1599</v>
      </c>
      <c r="O45" s="61">
        <v>1664</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22</v>
      </c>
      <c r="L48" s="64">
        <v>22</v>
      </c>
      <c r="M48" s="64">
        <v>22</v>
      </c>
      <c r="N48" s="64">
        <v>23</v>
      </c>
      <c r="O48" s="65">
        <v>24</v>
      </c>
      <c r="P48" s="48"/>
      <c r="Q48" s="48"/>
      <c r="R48" s="48"/>
      <c r="S48" s="48"/>
      <c r="T48" s="48"/>
      <c r="U48" s="48"/>
    </row>
    <row r="49" spans="1:21" ht="30.75" customHeight="1">
      <c r="A49" s="48"/>
      <c r="B49" s="1193"/>
      <c r="C49" s="1194"/>
      <c r="D49" s="62"/>
      <c r="E49" s="1185" t="s">
        <v>15</v>
      </c>
      <c r="F49" s="1185"/>
      <c r="G49" s="1185"/>
      <c r="H49" s="1185"/>
      <c r="I49" s="1185"/>
      <c r="J49" s="1186"/>
      <c r="K49" s="63">
        <v>58</v>
      </c>
      <c r="L49" s="64">
        <v>58</v>
      </c>
      <c r="M49" s="64">
        <v>58</v>
      </c>
      <c r="N49" s="64">
        <v>65</v>
      </c>
      <c r="O49" s="65">
        <v>71</v>
      </c>
      <c r="P49" s="48"/>
      <c r="Q49" s="48"/>
      <c r="R49" s="48"/>
      <c r="S49" s="48"/>
      <c r="T49" s="48"/>
      <c r="U49" s="48"/>
    </row>
    <row r="50" spans="1:21" ht="30.75" customHeight="1">
      <c r="A50" s="48"/>
      <c r="B50" s="1193"/>
      <c r="C50" s="1194"/>
      <c r="D50" s="62"/>
      <c r="E50" s="1185" t="s">
        <v>16</v>
      </c>
      <c r="F50" s="1185"/>
      <c r="G50" s="1185"/>
      <c r="H50" s="1185"/>
      <c r="I50" s="1185"/>
      <c r="J50" s="1186"/>
      <c r="K50" s="63">
        <v>39</v>
      </c>
      <c r="L50" s="64">
        <v>39</v>
      </c>
      <c r="M50" s="64">
        <v>31</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959</v>
      </c>
      <c r="L52" s="64">
        <v>971</v>
      </c>
      <c r="M52" s="64">
        <v>959</v>
      </c>
      <c r="N52" s="64">
        <v>981</v>
      </c>
      <c r="O52" s="65">
        <v>979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791</v>
      </c>
      <c r="L53" s="69">
        <v>793</v>
      </c>
      <c r="M53" s="69">
        <v>783</v>
      </c>
      <c r="N53" s="69">
        <v>706</v>
      </c>
      <c r="O53" s="70">
        <v>780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13568</v>
      </c>
      <c r="J41" s="83">
        <v>14613</v>
      </c>
      <c r="K41" s="83">
        <v>14449</v>
      </c>
      <c r="L41" s="83">
        <v>15045</v>
      </c>
      <c r="M41" s="84">
        <v>15033</v>
      </c>
    </row>
    <row r="42" spans="2:13" ht="27.75" customHeight="1">
      <c r="B42" s="1201"/>
      <c r="C42" s="1202"/>
      <c r="D42" s="85"/>
      <c r="E42" s="1207" t="s">
        <v>25</v>
      </c>
      <c r="F42" s="1207"/>
      <c r="G42" s="1207"/>
      <c r="H42" s="1208"/>
      <c r="I42" s="86">
        <v>16</v>
      </c>
      <c r="J42" s="87">
        <v>8</v>
      </c>
      <c r="K42" s="87" t="s">
        <v>476</v>
      </c>
      <c r="L42" s="87" t="s">
        <v>476</v>
      </c>
      <c r="M42" s="88" t="s">
        <v>476</v>
      </c>
    </row>
    <row r="43" spans="2:13" ht="27.75" customHeight="1">
      <c r="B43" s="1201"/>
      <c r="C43" s="1202"/>
      <c r="D43" s="85"/>
      <c r="E43" s="1207" t="s">
        <v>26</v>
      </c>
      <c r="F43" s="1207"/>
      <c r="G43" s="1207"/>
      <c r="H43" s="1208"/>
      <c r="I43" s="86">
        <v>206</v>
      </c>
      <c r="J43" s="87">
        <v>204</v>
      </c>
      <c r="K43" s="87">
        <v>196</v>
      </c>
      <c r="L43" s="87">
        <v>211</v>
      </c>
      <c r="M43" s="88">
        <v>221</v>
      </c>
    </row>
    <row r="44" spans="2:13" ht="27.75" customHeight="1">
      <c r="B44" s="1201"/>
      <c r="C44" s="1202"/>
      <c r="D44" s="85"/>
      <c r="E44" s="1207" t="s">
        <v>27</v>
      </c>
      <c r="F44" s="1207"/>
      <c r="G44" s="1207"/>
      <c r="H44" s="1208"/>
      <c r="I44" s="86">
        <v>411</v>
      </c>
      <c r="J44" s="87">
        <v>366</v>
      </c>
      <c r="K44" s="87">
        <v>321</v>
      </c>
      <c r="L44" s="87">
        <v>247</v>
      </c>
      <c r="M44" s="88">
        <v>182</v>
      </c>
    </row>
    <row r="45" spans="2:13" ht="27.75" customHeight="1">
      <c r="B45" s="1201"/>
      <c r="C45" s="1202"/>
      <c r="D45" s="85"/>
      <c r="E45" s="1207" t="s">
        <v>28</v>
      </c>
      <c r="F45" s="1207"/>
      <c r="G45" s="1207"/>
      <c r="H45" s="1208"/>
      <c r="I45" s="86">
        <v>2129</v>
      </c>
      <c r="J45" s="87">
        <v>2054</v>
      </c>
      <c r="K45" s="87">
        <v>2018</v>
      </c>
      <c r="L45" s="87">
        <v>1727</v>
      </c>
      <c r="M45" s="88">
        <v>1602</v>
      </c>
    </row>
    <row r="46" spans="2:13" ht="27.75" customHeight="1">
      <c r="B46" s="1201"/>
      <c r="C46" s="1202"/>
      <c r="D46" s="85"/>
      <c r="E46" s="1207" t="s">
        <v>29</v>
      </c>
      <c r="F46" s="1207"/>
      <c r="G46" s="1207"/>
      <c r="H46" s="1208"/>
      <c r="I46" s="86" t="s">
        <v>476</v>
      </c>
      <c r="J46" s="87" t="s">
        <v>476</v>
      </c>
      <c r="K46" s="87" t="s">
        <v>476</v>
      </c>
      <c r="L46" s="87" t="s">
        <v>476</v>
      </c>
      <c r="M46" s="88" t="s">
        <v>476</v>
      </c>
    </row>
    <row r="47" spans="2:13" ht="27.75" customHeight="1">
      <c r="B47" s="1201"/>
      <c r="C47" s="1202"/>
      <c r="D47" s="85"/>
      <c r="E47" s="1207" t="s">
        <v>30</v>
      </c>
      <c r="F47" s="1207"/>
      <c r="G47" s="1207"/>
      <c r="H47" s="1208"/>
      <c r="I47" s="86" t="s">
        <v>476</v>
      </c>
      <c r="J47" s="87" t="s">
        <v>476</v>
      </c>
      <c r="K47" s="87" t="s">
        <v>476</v>
      </c>
      <c r="L47" s="87" t="s">
        <v>476</v>
      </c>
      <c r="M47" s="88" t="s">
        <v>476</v>
      </c>
    </row>
    <row r="48" spans="2:13" ht="27.75" customHeight="1">
      <c r="B48" s="1203"/>
      <c r="C48" s="1204"/>
      <c r="D48" s="85"/>
      <c r="E48" s="1207" t="s">
        <v>31</v>
      </c>
      <c r="F48" s="1207"/>
      <c r="G48" s="1207"/>
      <c r="H48" s="1208"/>
      <c r="I48" s="86" t="s">
        <v>476</v>
      </c>
      <c r="J48" s="87" t="s">
        <v>476</v>
      </c>
      <c r="K48" s="87" t="s">
        <v>476</v>
      </c>
      <c r="L48" s="87" t="s">
        <v>476</v>
      </c>
      <c r="M48" s="88" t="s">
        <v>476</v>
      </c>
    </row>
    <row r="49" spans="2:13" ht="27.75" customHeight="1">
      <c r="B49" s="1209" t="s">
        <v>32</v>
      </c>
      <c r="C49" s="1210"/>
      <c r="D49" s="89"/>
      <c r="E49" s="1207" t="s">
        <v>33</v>
      </c>
      <c r="F49" s="1207"/>
      <c r="G49" s="1207"/>
      <c r="H49" s="1208"/>
      <c r="I49" s="86">
        <v>1814</v>
      </c>
      <c r="J49" s="87">
        <v>1820</v>
      </c>
      <c r="K49" s="87">
        <v>1859</v>
      </c>
      <c r="L49" s="87">
        <v>1879</v>
      </c>
      <c r="M49" s="88">
        <v>2192</v>
      </c>
    </row>
    <row r="50" spans="2:13" ht="27.75" customHeight="1">
      <c r="B50" s="1201"/>
      <c r="C50" s="1202"/>
      <c r="D50" s="85"/>
      <c r="E50" s="1207" t="s">
        <v>34</v>
      </c>
      <c r="F50" s="1207"/>
      <c r="G50" s="1207"/>
      <c r="H50" s="1208"/>
      <c r="I50" s="86">
        <v>384</v>
      </c>
      <c r="J50" s="87">
        <v>435</v>
      </c>
      <c r="K50" s="87">
        <v>399</v>
      </c>
      <c r="L50" s="87">
        <v>330</v>
      </c>
      <c r="M50" s="88">
        <v>274</v>
      </c>
    </row>
    <row r="51" spans="2:13" ht="27.75" customHeight="1">
      <c r="B51" s="1203"/>
      <c r="C51" s="1204"/>
      <c r="D51" s="85"/>
      <c r="E51" s="1207" t="s">
        <v>35</v>
      </c>
      <c r="F51" s="1207"/>
      <c r="G51" s="1207"/>
      <c r="H51" s="1208"/>
      <c r="I51" s="86">
        <v>7850</v>
      </c>
      <c r="J51" s="87">
        <v>7802</v>
      </c>
      <c r="K51" s="87">
        <v>7768</v>
      </c>
      <c r="L51" s="87">
        <v>8217</v>
      </c>
      <c r="M51" s="88">
        <v>8599</v>
      </c>
    </row>
    <row r="52" spans="2:13" ht="27.75" customHeight="1" thickBot="1">
      <c r="B52" s="1211" t="s">
        <v>20</v>
      </c>
      <c r="C52" s="1212"/>
      <c r="D52" s="90"/>
      <c r="E52" s="1213" t="s">
        <v>36</v>
      </c>
      <c r="F52" s="1213"/>
      <c r="G52" s="1213"/>
      <c r="H52" s="1214"/>
      <c r="I52" s="91">
        <v>6282</v>
      </c>
      <c r="J52" s="92">
        <v>7186</v>
      </c>
      <c r="K52" s="92">
        <v>6959</v>
      </c>
      <c r="L52" s="92">
        <v>6803</v>
      </c>
      <c r="M52" s="93">
        <v>5973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47" t="s">
        <v>562</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555</v>
      </c>
      <c r="H73" s="1228"/>
      <c r="I73" s="1233" t="s">
        <v>556</v>
      </c>
      <c r="J73" s="1233"/>
      <c r="K73" s="1248">
        <v>134</v>
      </c>
      <c r="L73" s="1248">
        <v>156.30000000000001</v>
      </c>
      <c r="M73" s="1236">
        <v>152.69999999999999</v>
      </c>
      <c r="N73" s="1236">
        <v>152.9</v>
      </c>
      <c r="O73" s="1236">
        <v>131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17.7</v>
      </c>
      <c r="L75" s="1249">
        <v>17.3</v>
      </c>
      <c r="M75" s="1249">
        <v>17.100000000000001</v>
      </c>
      <c r="N75" s="1249">
        <v>16.7</v>
      </c>
      <c r="O75" s="1249">
        <v>16.7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561</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140530</v>
      </c>
      <c r="E3" s="116"/>
      <c r="F3" s="117">
        <v>67201</v>
      </c>
      <c r="G3" s="118"/>
      <c r="H3" s="119"/>
    </row>
    <row r="4" spans="1:8">
      <c r="A4" s="120"/>
      <c r="B4" s="121"/>
      <c r="C4" s="122"/>
      <c r="D4" s="123">
        <v>90491</v>
      </c>
      <c r="E4" s="124"/>
      <c r="F4" s="125">
        <v>35210</v>
      </c>
      <c r="G4" s="126"/>
      <c r="H4" s="127"/>
    </row>
    <row r="5" spans="1:8">
      <c r="A5" s="108" t="s">
        <v>510</v>
      </c>
      <c r="B5" s="113"/>
      <c r="C5" s="114"/>
      <c r="D5" s="115">
        <v>230601</v>
      </c>
      <c r="E5" s="116"/>
      <c r="F5" s="117">
        <v>75709</v>
      </c>
      <c r="G5" s="118"/>
      <c r="H5" s="119"/>
    </row>
    <row r="6" spans="1:8">
      <c r="A6" s="120"/>
      <c r="B6" s="121"/>
      <c r="C6" s="122"/>
      <c r="D6" s="123">
        <v>47673</v>
      </c>
      <c r="E6" s="124"/>
      <c r="F6" s="125">
        <v>35212</v>
      </c>
      <c r="G6" s="126"/>
      <c r="H6" s="127"/>
    </row>
    <row r="7" spans="1:8">
      <c r="A7" s="108" t="s">
        <v>511</v>
      </c>
      <c r="B7" s="113"/>
      <c r="C7" s="114"/>
      <c r="D7" s="115">
        <v>97561</v>
      </c>
      <c r="E7" s="116"/>
      <c r="F7" s="117">
        <v>90961</v>
      </c>
      <c r="G7" s="118"/>
      <c r="H7" s="119"/>
    </row>
    <row r="8" spans="1:8">
      <c r="A8" s="120"/>
      <c r="B8" s="121"/>
      <c r="C8" s="122"/>
      <c r="D8" s="123">
        <v>44958</v>
      </c>
      <c r="E8" s="124"/>
      <c r="F8" s="125">
        <v>37720</v>
      </c>
      <c r="G8" s="126"/>
      <c r="H8" s="127"/>
    </row>
    <row r="9" spans="1:8">
      <c r="A9" s="108" t="s">
        <v>512</v>
      </c>
      <c r="B9" s="113"/>
      <c r="C9" s="114"/>
      <c r="D9" s="115">
        <v>162346</v>
      </c>
      <c r="E9" s="116"/>
      <c r="F9" s="117">
        <v>106614</v>
      </c>
      <c r="G9" s="118"/>
      <c r="H9" s="119"/>
    </row>
    <row r="10" spans="1:8">
      <c r="A10" s="120"/>
      <c r="B10" s="121"/>
      <c r="C10" s="122"/>
      <c r="D10" s="123">
        <v>104503</v>
      </c>
      <c r="E10" s="124"/>
      <c r="F10" s="125">
        <v>45545</v>
      </c>
      <c r="G10" s="126"/>
      <c r="H10" s="127"/>
    </row>
    <row r="11" spans="1:8">
      <c r="A11" s="108" t="s">
        <v>513</v>
      </c>
      <c r="B11" s="113"/>
      <c r="C11" s="114"/>
      <c r="D11" s="115">
        <v>120856</v>
      </c>
      <c r="E11" s="116"/>
      <c r="F11" s="117">
        <v>85459</v>
      </c>
      <c r="G11" s="118"/>
      <c r="H11" s="119"/>
    </row>
    <row r="12" spans="1:8">
      <c r="A12" s="120"/>
      <c r="B12" s="121"/>
      <c r="C12" s="128"/>
      <c r="D12" s="123">
        <v>63173</v>
      </c>
      <c r="E12" s="124"/>
      <c r="F12" s="125">
        <v>44378</v>
      </c>
      <c r="G12" s="126"/>
      <c r="H12" s="127"/>
    </row>
    <row r="13" spans="1:8">
      <c r="A13" s="108"/>
      <c r="B13" s="113"/>
      <c r="C13" s="129"/>
      <c r="D13" s="130">
        <v>150379</v>
      </c>
      <c r="E13" s="131"/>
      <c r="F13" s="132">
        <v>85189</v>
      </c>
      <c r="G13" s="133"/>
      <c r="H13" s="119"/>
    </row>
    <row r="14" spans="1:8">
      <c r="A14" s="120"/>
      <c r="B14" s="121"/>
      <c r="C14" s="122"/>
      <c r="D14" s="123">
        <v>70160</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4.34</v>
      </c>
      <c r="C19" s="134">
        <f>ROUND(VALUE(SUBSTITUTE(実質収支比率等に係る経年分析!G$48,"▲","-")),2)</f>
        <v>2.4300000000000002</v>
      </c>
      <c r="D19" s="134">
        <f>ROUND(VALUE(SUBSTITUTE(実質収支比率等に係る経年分析!H$48,"▲","-")),2)</f>
        <v>5.88</v>
      </c>
      <c r="E19" s="134">
        <f>ROUND(VALUE(SUBSTITUTE(実質収支比率等に係る経年分析!I$48,"▲","-")),2)</f>
        <v>5.05</v>
      </c>
      <c r="F19" s="134">
        <f>ROUND(VALUE(SUBSTITUTE(実質収支比率等に係る経年分析!J$48,"▲","-")),2)</f>
        <v>2.59</v>
      </c>
    </row>
    <row r="20" spans="1:11">
      <c r="A20" s="134" t="s">
        <v>41</v>
      </c>
      <c r="B20" s="134">
        <f>ROUND(VALUE(SUBSTITUTE(実質収支比率等に係る経年分析!F$47,"▲","-")),2)</f>
        <v>15.08</v>
      </c>
      <c r="C20" s="134">
        <f>ROUND(VALUE(SUBSTITUTE(実質収支比率等に係る経年分析!G$47,"▲","-")),2)</f>
        <v>17.579999999999998</v>
      </c>
      <c r="D20" s="134">
        <f>ROUND(VALUE(SUBSTITUTE(実質収支比率等に係る経年分析!H$47,"▲","-")),2)</f>
        <v>18.96</v>
      </c>
      <c r="E20" s="134">
        <f>ROUND(VALUE(SUBSTITUTE(実質収支比率等に係る経年分析!I$47,"▲","-")),2)</f>
        <v>22.15</v>
      </c>
      <c r="F20" s="134">
        <f>ROUND(VALUE(SUBSTITUTE(実質収支比率等に係る経年分析!J$47,"▲","-")),2)</f>
        <v>24.19</v>
      </c>
    </row>
    <row r="21" spans="1:11">
      <c r="A21" s="134" t="s">
        <v>42</v>
      </c>
      <c r="B21" s="134">
        <f>IF(ISNUMBER(VALUE(SUBSTITUTE(実質収支比率等に係る経年分析!F$49,"▲","-"))),ROUND(VALUE(SUBSTITUTE(実質収支比率等に係る経年分析!F$49,"▲","-")),2),NA())</f>
        <v>1.54</v>
      </c>
      <c r="C21" s="134">
        <f>IF(ISNUMBER(VALUE(SUBSTITUTE(実質収支比率等に係る経年分析!G$49,"▲","-"))),ROUND(VALUE(SUBSTITUTE(実質収支比率等に係る経年分析!G$49,"▲","-")),2),NA())</f>
        <v>0.36</v>
      </c>
      <c r="D21" s="134">
        <f>IF(ISNUMBER(VALUE(SUBSTITUTE(実質収支比率等に係る経年分析!H$49,"▲","-"))),ROUND(VALUE(SUBSTITUTE(実質収支比率等に係る経年分析!H$49,"▲","-")),2),NA())</f>
        <v>4.66</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0.12</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指定介護老人福祉施設事業特別会計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再生可能エネルギー事業特別会計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2.59</v>
      </c>
    </row>
    <row r="35" spans="1:16">
      <c r="A35" s="135" t="str">
        <f>IF(連結実質赤字比率に係る赤字・黒字の構成分析!C$35="",NA(),連結実質赤字比率に係る赤字・黒字の構成分析!C$35)</f>
        <v>土佐清水市水道事業会計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8.6300000000000008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5.0599999999999996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4.72</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7.0000000000000007E-2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0.05</v>
      </c>
      <c r="F36" s="135">
        <f>IF(ROUND(VALUE(SUBSTITUTE(連結実質赤字比率に係る赤字・黒字の構成分析!H$34,"▲", "-")), 2) &lt; 0, ABS(ROUND(VALUE(SUBSTITUTE(連結実質赤字比率に係る赤字・黒字の構成分析!H$34,"▲", "-")), 2)), NA())</f>
        <v>1.03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1.37</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959</v>
      </c>
      <c r="E42" s="136"/>
      <c r="F42" s="136"/>
      <c r="G42" s="136">
        <f>'実質公債費比率（分子）の構造'!L$52</f>
        <v>971</v>
      </c>
      <c r="H42" s="136"/>
      <c r="I42" s="136"/>
      <c r="J42" s="136">
        <f>'実質公債費比率（分子）の構造'!M$52</f>
        <v>959</v>
      </c>
      <c r="K42" s="136"/>
      <c r="L42" s="136"/>
      <c r="M42" s="136">
        <f>'実質公債費比率（分子）の構造'!N$52</f>
        <v>981</v>
      </c>
      <c r="N42" s="136"/>
      <c r="O42" s="136"/>
      <c r="P42" s="136">
        <f>'実質公債費比率（分子）の構造'!O$52</f>
        <v>979</v>
      </c>
    </row>
    <row r="43" spans="1:16">
      <c r="A43" s="136" t="s">
        <v>50</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51</v>
      </c>
      <c r="B44" s="136">
        <f>'実質公債費比率（分子）の構造'!K$50</f>
        <v>39</v>
      </c>
      <c r="C44" s="136"/>
      <c r="D44" s="136"/>
      <c r="E44" s="136">
        <f>'実質公債費比率（分子）の構造'!L$50</f>
        <v>39</v>
      </c>
      <c r="F44" s="136"/>
      <c r="G44" s="136"/>
      <c r="H44" s="136">
        <f>'実質公債費比率（分子）の構造'!M$50</f>
        <v>31</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58</v>
      </c>
      <c r="C45" s="136"/>
      <c r="D45" s="136"/>
      <c r="E45" s="136">
        <f>'実質公債費比率（分子）の構造'!L$49</f>
        <v>58</v>
      </c>
      <c r="F45" s="136"/>
      <c r="G45" s="136"/>
      <c r="H45" s="136">
        <f>'実質公債費比率（分子）の構造'!M$49</f>
        <v>58</v>
      </c>
      <c r="I45" s="136"/>
      <c r="J45" s="136"/>
      <c r="K45" s="136">
        <f>'実質公債費比率（分子）の構造'!N$49</f>
        <v>65</v>
      </c>
      <c r="L45" s="136"/>
      <c r="M45" s="136"/>
      <c r="N45" s="136">
        <f>'実質公債費比率（分子）の構造'!O$49</f>
        <v>71</v>
      </c>
      <c r="O45" s="136"/>
      <c r="P45" s="136"/>
    </row>
    <row r="46" spans="1:16">
      <c r="A46" s="136" t="s">
        <v>53</v>
      </c>
      <c r="B46" s="136">
        <f>'実質公債費比率（分子）の構造'!K$48</f>
        <v>22</v>
      </c>
      <c r="C46" s="136"/>
      <c r="D46" s="136"/>
      <c r="E46" s="136">
        <f>'実質公債費比率（分子）の構造'!L$48</f>
        <v>22</v>
      </c>
      <c r="F46" s="136"/>
      <c r="G46" s="136"/>
      <c r="H46" s="136">
        <f>'実質公債費比率（分子）の構造'!M$48</f>
        <v>22</v>
      </c>
      <c r="I46" s="136"/>
      <c r="J46" s="136"/>
      <c r="K46" s="136">
        <f>'実質公債費比率（分子）の構造'!N$48</f>
        <v>23</v>
      </c>
      <c r="L46" s="136"/>
      <c r="M46" s="136"/>
      <c r="N46" s="136">
        <f>'実質公債費比率（分子）の構造'!O$48</f>
        <v>24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1631</v>
      </c>
      <c r="C49" s="136"/>
      <c r="D49" s="136"/>
      <c r="E49" s="136">
        <f>'実質公債費比率（分子）の構造'!L$45</f>
        <v>1644</v>
      </c>
      <c r="F49" s="136"/>
      <c r="G49" s="136"/>
      <c r="H49" s="136">
        <f>'実質公債費比率（分子）の構造'!M$45</f>
        <v>1631</v>
      </c>
      <c r="I49" s="136"/>
      <c r="J49" s="136"/>
      <c r="K49" s="136">
        <f>'実質公債費比率（分子）の構造'!N$45</f>
        <v>1599</v>
      </c>
      <c r="L49" s="136"/>
      <c r="M49" s="136"/>
      <c r="N49" s="136">
        <f>'実質公債費比率（分子）の構造'!O$45</f>
        <v>1664</v>
      </c>
      <c r="O49" s="136"/>
      <c r="P49" s="136"/>
    </row>
    <row r="50" spans="1:16">
      <c r="A50" s="136" t="s">
        <v>57</v>
      </c>
      <c r="B50" s="136" t="e">
        <f>NA()</f>
        <v>#N/A</v>
      </c>
      <c r="C50" s="136">
        <f>IF(ISNUMBER('実質公債費比率（分子）の構造'!K$53),'実質公債費比率（分子）の構造'!K$53,NA())</f>
        <v>791</v>
      </c>
      <c r="D50" s="136" t="e">
        <f>NA()</f>
        <v>#N/A</v>
      </c>
      <c r="E50" s="136" t="e">
        <f>NA()</f>
        <v>#N/A</v>
      </c>
      <c r="F50" s="136">
        <f>IF(ISNUMBER('実質公債費比率（分子）の構造'!L$53),'実質公債費比率（分子）の構造'!L$53,NA())</f>
        <v>793</v>
      </c>
      <c r="G50" s="136" t="e">
        <f>NA()</f>
        <v>#N/A</v>
      </c>
      <c r="H50" s="136" t="e">
        <f>NA()</f>
        <v>#N/A</v>
      </c>
      <c r="I50" s="136">
        <f>IF(ISNUMBER('実質公債費比率（分子）の構造'!M$53),'実質公債費比率（分子）の構造'!M$53,NA())</f>
        <v>783</v>
      </c>
      <c r="J50" s="136" t="e">
        <f>NA()</f>
        <v>#N/A</v>
      </c>
      <c r="K50" s="136" t="e">
        <f>NA()</f>
        <v>#N/A</v>
      </c>
      <c r="L50" s="136">
        <f>IF(ISNUMBER('実質公債費比率（分子）の構造'!N$53),'実質公債費比率（分子）の構造'!N$53,NA())</f>
        <v>706</v>
      </c>
      <c r="M50" s="136" t="e">
        <f>NA()</f>
        <v>#N/A</v>
      </c>
      <c r="N50" s="136" t="e">
        <f>NA()</f>
        <v>#N/A</v>
      </c>
      <c r="O50" s="136">
        <f>IF(ISNUMBER('実質公債費比率（分子）の構造'!O$53),'実質公債費比率（分子）の構造'!O$53,NA())</f>
        <v>780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7850</v>
      </c>
      <c r="E56" s="135"/>
      <c r="F56" s="135"/>
      <c r="G56" s="135">
        <f>'将来負担比率（分子）の構造'!J$51</f>
        <v>7802</v>
      </c>
      <c r="H56" s="135"/>
      <c r="I56" s="135"/>
      <c r="J56" s="135">
        <f>'将来負担比率（分子）の構造'!K$51</f>
        <v>7768</v>
      </c>
      <c r="K56" s="135"/>
      <c r="L56" s="135"/>
      <c r="M56" s="135">
        <f>'将来負担比率（分子）の構造'!L$51</f>
        <v>8217</v>
      </c>
      <c r="N56" s="135"/>
      <c r="O56" s="135"/>
      <c r="P56" s="135">
        <f>'将来負担比率（分子）の構造'!M$51</f>
        <v>8599</v>
      </c>
    </row>
    <row r="57" spans="1:16">
      <c r="A57" s="135" t="s">
        <v>34</v>
      </c>
      <c r="B57" s="135"/>
      <c r="C57" s="135"/>
      <c r="D57" s="135">
        <f>'将来負担比率（分子）の構造'!I$50</f>
        <v>384</v>
      </c>
      <c r="E57" s="135"/>
      <c r="F57" s="135"/>
      <c r="G57" s="135">
        <f>'将来負担比率（分子）の構造'!J$50</f>
        <v>435</v>
      </c>
      <c r="H57" s="135"/>
      <c r="I57" s="135"/>
      <c r="J57" s="135">
        <f>'将来負担比率（分子）の構造'!K$50</f>
        <v>399</v>
      </c>
      <c r="K57" s="135"/>
      <c r="L57" s="135"/>
      <c r="M57" s="135">
        <f>'将来負担比率（分子）の構造'!L$50</f>
        <v>330</v>
      </c>
      <c r="N57" s="135"/>
      <c r="O57" s="135"/>
      <c r="P57" s="135">
        <f>'将来負担比率（分子）の構造'!M$50</f>
        <v>274</v>
      </c>
    </row>
    <row r="58" spans="1:16">
      <c r="A58" s="135" t="s">
        <v>33</v>
      </c>
      <c r="B58" s="135"/>
      <c r="C58" s="135"/>
      <c r="D58" s="135">
        <f>'将来負担比率（分子）の構造'!I$49</f>
        <v>1814</v>
      </c>
      <c r="E58" s="135"/>
      <c r="F58" s="135"/>
      <c r="G58" s="135">
        <f>'将来負担比率（分子）の構造'!J$49</f>
        <v>1820</v>
      </c>
      <c r="H58" s="135"/>
      <c r="I58" s="135"/>
      <c r="J58" s="135">
        <f>'将来負担比率（分子）の構造'!K$49</f>
        <v>1859</v>
      </c>
      <c r="K58" s="135"/>
      <c r="L58" s="135"/>
      <c r="M58" s="135">
        <f>'将来負担比率（分子）の構造'!L$49</f>
        <v>1879</v>
      </c>
      <c r="N58" s="135"/>
      <c r="O58" s="135"/>
      <c r="P58" s="135">
        <f>'将来負担比率（分子）の構造'!M$49</f>
        <v>2192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2129</v>
      </c>
      <c r="C62" s="135"/>
      <c r="D62" s="135"/>
      <c r="E62" s="135">
        <f>'将来負担比率（分子）の構造'!J$45</f>
        <v>2054</v>
      </c>
      <c r="F62" s="135"/>
      <c r="G62" s="135"/>
      <c r="H62" s="135">
        <f>'将来負担比率（分子）の構造'!K$45</f>
        <v>2018</v>
      </c>
      <c r="I62" s="135"/>
      <c r="J62" s="135"/>
      <c r="K62" s="135">
        <f>'将来負担比率（分子）の構造'!L$45</f>
        <v>1727</v>
      </c>
      <c r="L62" s="135"/>
      <c r="M62" s="135"/>
      <c r="N62" s="135">
        <f>'将来負担比率（分子）の構造'!M$45</f>
        <v>1602</v>
      </c>
      <c r="O62" s="135"/>
      <c r="P62" s="135"/>
    </row>
    <row r="63" spans="1:16">
      <c r="A63" s="135" t="s">
        <v>27</v>
      </c>
      <c r="B63" s="135">
        <f>'将来負担比率（分子）の構造'!I$44</f>
        <v>411</v>
      </c>
      <c r="C63" s="135"/>
      <c r="D63" s="135"/>
      <c r="E63" s="135">
        <f>'将来負担比率（分子）の構造'!J$44</f>
        <v>366</v>
      </c>
      <c r="F63" s="135"/>
      <c r="G63" s="135"/>
      <c r="H63" s="135">
        <f>'将来負担比率（分子）の構造'!K$44</f>
        <v>321</v>
      </c>
      <c r="I63" s="135"/>
      <c r="J63" s="135"/>
      <c r="K63" s="135">
        <f>'将来負担比率（分子）の構造'!L$44</f>
        <v>247</v>
      </c>
      <c r="L63" s="135"/>
      <c r="M63" s="135"/>
      <c r="N63" s="135">
        <f>'将来負担比率（分子）の構造'!M$44</f>
        <v>182</v>
      </c>
      <c r="O63" s="135"/>
      <c r="P63" s="135"/>
    </row>
    <row r="64" spans="1:16">
      <c r="A64" s="135" t="s">
        <v>26</v>
      </c>
      <c r="B64" s="135">
        <f>'将来負担比率（分子）の構造'!I$43</f>
        <v>206</v>
      </c>
      <c r="C64" s="135"/>
      <c r="D64" s="135"/>
      <c r="E64" s="135">
        <f>'将来負担比率（分子）の構造'!J$43</f>
        <v>204</v>
      </c>
      <c r="F64" s="135"/>
      <c r="G64" s="135"/>
      <c r="H64" s="135">
        <f>'将来負担比率（分子）の構造'!K$43</f>
        <v>196</v>
      </c>
      <c r="I64" s="135"/>
      <c r="J64" s="135"/>
      <c r="K64" s="135">
        <f>'将来負担比率（分子）の構造'!L$43</f>
        <v>211</v>
      </c>
      <c r="L64" s="135"/>
      <c r="M64" s="135"/>
      <c r="N64" s="135">
        <f>'将来負担比率（分子）の構造'!M$43</f>
        <v>221</v>
      </c>
      <c r="O64" s="135"/>
      <c r="P64" s="135"/>
    </row>
    <row r="65" spans="1:16">
      <c r="A65" s="135" t="s">
        <v>25</v>
      </c>
      <c r="B65" s="135">
        <f>'将来負担比率（分子）の構造'!I$42</f>
        <v>16</v>
      </c>
      <c r="C65" s="135"/>
      <c r="D65" s="135"/>
      <c r="E65" s="135">
        <f>'将来負担比率（分子）の構造'!J$42</f>
        <v>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13568</v>
      </c>
      <c r="C66" s="135"/>
      <c r="D66" s="135"/>
      <c r="E66" s="135">
        <f>'将来負担比率（分子）の構造'!J$41</f>
        <v>14613</v>
      </c>
      <c r="F66" s="135"/>
      <c r="G66" s="135"/>
      <c r="H66" s="135">
        <f>'将来負担比率（分子）の構造'!K$41</f>
        <v>14449</v>
      </c>
      <c r="I66" s="135"/>
      <c r="J66" s="135"/>
      <c r="K66" s="135">
        <f>'将来負担比率（分子）の構造'!L$41</f>
        <v>15045</v>
      </c>
      <c r="L66" s="135"/>
      <c r="M66" s="135"/>
      <c r="N66" s="135">
        <f>'将来負担比率（分子）の構造'!M$41</f>
        <v>15033</v>
      </c>
      <c r="O66" s="135"/>
      <c r="P66" s="135"/>
    </row>
    <row r="67" spans="1:16">
      <c r="A67" s="135" t="s">
        <v>61</v>
      </c>
      <c r="B67" s="135" t="e">
        <f>NA()</f>
        <v>#N/A</v>
      </c>
      <c r="C67" s="135">
        <f>IF(ISNUMBER('将来負担比率（分子）の構造'!I$52), IF('将来負担比率（分子）の構造'!I$52 &lt; 0, 0, '将来負担比率（分子）の構造'!I$52), NA())</f>
        <v>6282</v>
      </c>
      <c r="D67" s="135" t="e">
        <f>NA()</f>
        <v>#N/A</v>
      </c>
      <c r="E67" s="135" t="e">
        <f>NA()</f>
        <v>#N/A</v>
      </c>
      <c r="F67" s="135">
        <f>IF(ISNUMBER('将来負担比率（分子）の構造'!J$52), IF('将来負担比率（分子）の構造'!J$52 &lt; 0, 0, '将来負担比率（分子）の構造'!J$52), NA())</f>
        <v>7186</v>
      </c>
      <c r="G67" s="135" t="e">
        <f>NA()</f>
        <v>#N/A</v>
      </c>
      <c r="H67" s="135" t="e">
        <f>NA()</f>
        <v>#N/A</v>
      </c>
      <c r="I67" s="135">
        <f>IF(ISNUMBER('将来負担比率（分子）の構造'!K$52), IF('将来負担比率（分子）の構造'!K$52 &lt; 0, 0, '将来負担比率（分子）の構造'!K$52), NA())</f>
        <v>6959</v>
      </c>
      <c r="J67" s="135" t="e">
        <f>NA()</f>
        <v>#N/A</v>
      </c>
      <c r="K67" s="135" t="e">
        <f>NA()</f>
        <v>#N/A</v>
      </c>
      <c r="L67" s="135">
        <f>IF(ISNUMBER('将来負担比率（分子）の構造'!L$52), IF('将来負担比率（分子）の構造'!L$52 &lt; 0, 0, '将来負担比率（分子）の構造'!L$52), NA())</f>
        <v>6803</v>
      </c>
      <c r="M67" s="135" t="e">
        <f>NA()</f>
        <v>#N/A</v>
      </c>
      <c r="N67" s="135" t="e">
        <f>NA()</f>
        <v>#N/A</v>
      </c>
      <c r="O67" s="135">
        <f>IF(ISNUMBER('将来負担比率（分子）の構造'!M$52), IF('将来負担比率（分子）の構造'!M$52 &lt; 0, 0, '将来負担比率（分子）の構造'!M$52), NA())</f>
        <v>5973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1234862</v>
      </c>
      <c r="S5" s="613"/>
      <c r="T5" s="613"/>
      <c r="U5" s="613"/>
      <c r="V5" s="613"/>
      <c r="W5" s="613"/>
      <c r="X5" s="613"/>
      <c r="Y5" s="614"/>
      <c r="Z5" s="615">
        <v>11.4</v>
      </c>
      <c r="AA5" s="615"/>
      <c r="AB5" s="615"/>
      <c r="AC5" s="615"/>
      <c r="AD5" s="616">
        <v>1234862</v>
      </c>
      <c r="AE5" s="616"/>
      <c r="AF5" s="616"/>
      <c r="AG5" s="616"/>
      <c r="AH5" s="616"/>
      <c r="AI5" s="616"/>
      <c r="AJ5" s="616"/>
      <c r="AK5" s="616"/>
      <c r="AL5" s="617">
        <v>23.4</v>
      </c>
      <c r="AM5" s="618"/>
      <c r="AN5" s="618"/>
      <c r="AO5" s="619"/>
      <c r="AP5" s="609" t="s">
        <v>209</v>
      </c>
      <c r="AQ5" s="610"/>
      <c r="AR5" s="610"/>
      <c r="AS5" s="610"/>
      <c r="AT5" s="610"/>
      <c r="AU5" s="610"/>
      <c r="AV5" s="610"/>
      <c r="AW5" s="610"/>
      <c r="AX5" s="610"/>
      <c r="AY5" s="610"/>
      <c r="AZ5" s="610"/>
      <c r="BA5" s="610"/>
      <c r="BB5" s="610"/>
      <c r="BC5" s="610"/>
      <c r="BD5" s="610"/>
      <c r="BE5" s="610"/>
      <c r="BF5" s="611"/>
      <c r="BG5" s="623">
        <v>1220899</v>
      </c>
      <c r="BH5" s="624"/>
      <c r="BI5" s="624"/>
      <c r="BJ5" s="624"/>
      <c r="BK5" s="624"/>
      <c r="BL5" s="624"/>
      <c r="BM5" s="624"/>
      <c r="BN5" s="625"/>
      <c r="BO5" s="626">
        <v>98.9</v>
      </c>
      <c r="BP5" s="626"/>
      <c r="BQ5" s="626"/>
      <c r="BR5" s="626"/>
      <c r="BS5" s="627">
        <v>10005</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67204</v>
      </c>
      <c r="S6" s="624"/>
      <c r="T6" s="624"/>
      <c r="U6" s="624"/>
      <c r="V6" s="624"/>
      <c r="W6" s="624"/>
      <c r="X6" s="624"/>
      <c r="Y6" s="625"/>
      <c r="Z6" s="626">
        <v>0.6</v>
      </c>
      <c r="AA6" s="626"/>
      <c r="AB6" s="626"/>
      <c r="AC6" s="626"/>
      <c r="AD6" s="627">
        <v>67204</v>
      </c>
      <c r="AE6" s="627"/>
      <c r="AF6" s="627"/>
      <c r="AG6" s="627"/>
      <c r="AH6" s="627"/>
      <c r="AI6" s="627"/>
      <c r="AJ6" s="627"/>
      <c r="AK6" s="627"/>
      <c r="AL6" s="628">
        <v>1.3</v>
      </c>
      <c r="AM6" s="629"/>
      <c r="AN6" s="629"/>
      <c r="AO6" s="630"/>
      <c r="AP6" s="620" t="s">
        <v>214</v>
      </c>
      <c r="AQ6" s="621"/>
      <c r="AR6" s="621"/>
      <c r="AS6" s="621"/>
      <c r="AT6" s="621"/>
      <c r="AU6" s="621"/>
      <c r="AV6" s="621"/>
      <c r="AW6" s="621"/>
      <c r="AX6" s="621"/>
      <c r="AY6" s="621"/>
      <c r="AZ6" s="621"/>
      <c r="BA6" s="621"/>
      <c r="BB6" s="621"/>
      <c r="BC6" s="621"/>
      <c r="BD6" s="621"/>
      <c r="BE6" s="621"/>
      <c r="BF6" s="622"/>
      <c r="BG6" s="623">
        <v>1220899</v>
      </c>
      <c r="BH6" s="624"/>
      <c r="BI6" s="624"/>
      <c r="BJ6" s="624"/>
      <c r="BK6" s="624"/>
      <c r="BL6" s="624"/>
      <c r="BM6" s="624"/>
      <c r="BN6" s="625"/>
      <c r="BO6" s="626">
        <v>98.9</v>
      </c>
      <c r="BP6" s="626"/>
      <c r="BQ6" s="626"/>
      <c r="BR6" s="626"/>
      <c r="BS6" s="627">
        <v>10005</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113415</v>
      </c>
      <c r="CS6" s="624"/>
      <c r="CT6" s="624"/>
      <c r="CU6" s="624"/>
      <c r="CV6" s="624"/>
      <c r="CW6" s="624"/>
      <c r="CX6" s="624"/>
      <c r="CY6" s="625"/>
      <c r="CZ6" s="626">
        <v>1.1000000000000001</v>
      </c>
      <c r="DA6" s="626"/>
      <c r="DB6" s="626"/>
      <c r="DC6" s="626"/>
      <c r="DD6" s="632" t="s">
        <v>216</v>
      </c>
      <c r="DE6" s="624"/>
      <c r="DF6" s="624"/>
      <c r="DG6" s="624"/>
      <c r="DH6" s="624"/>
      <c r="DI6" s="624"/>
      <c r="DJ6" s="624"/>
      <c r="DK6" s="624"/>
      <c r="DL6" s="624"/>
      <c r="DM6" s="624"/>
      <c r="DN6" s="624"/>
      <c r="DO6" s="624"/>
      <c r="DP6" s="625"/>
      <c r="DQ6" s="632">
        <v>113415</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4537</v>
      </c>
      <c r="S7" s="624"/>
      <c r="T7" s="624"/>
      <c r="U7" s="624"/>
      <c r="V7" s="624"/>
      <c r="W7" s="624"/>
      <c r="X7" s="624"/>
      <c r="Y7" s="625"/>
      <c r="Z7" s="626">
        <v>0</v>
      </c>
      <c r="AA7" s="626"/>
      <c r="AB7" s="626"/>
      <c r="AC7" s="626"/>
      <c r="AD7" s="627">
        <v>4537</v>
      </c>
      <c r="AE7" s="627"/>
      <c r="AF7" s="627"/>
      <c r="AG7" s="627"/>
      <c r="AH7" s="627"/>
      <c r="AI7" s="627"/>
      <c r="AJ7" s="627"/>
      <c r="AK7" s="627"/>
      <c r="AL7" s="628">
        <v>0.1</v>
      </c>
      <c r="AM7" s="629"/>
      <c r="AN7" s="629"/>
      <c r="AO7" s="630"/>
      <c r="AP7" s="620" t="s">
        <v>218</v>
      </c>
      <c r="AQ7" s="621"/>
      <c r="AR7" s="621"/>
      <c r="AS7" s="621"/>
      <c r="AT7" s="621"/>
      <c r="AU7" s="621"/>
      <c r="AV7" s="621"/>
      <c r="AW7" s="621"/>
      <c r="AX7" s="621"/>
      <c r="AY7" s="621"/>
      <c r="AZ7" s="621"/>
      <c r="BA7" s="621"/>
      <c r="BB7" s="621"/>
      <c r="BC7" s="621"/>
      <c r="BD7" s="621"/>
      <c r="BE7" s="621"/>
      <c r="BF7" s="622"/>
      <c r="BG7" s="623">
        <v>534331</v>
      </c>
      <c r="BH7" s="624"/>
      <c r="BI7" s="624"/>
      <c r="BJ7" s="624"/>
      <c r="BK7" s="624"/>
      <c r="BL7" s="624"/>
      <c r="BM7" s="624"/>
      <c r="BN7" s="625"/>
      <c r="BO7" s="626">
        <v>43.3</v>
      </c>
      <c r="BP7" s="626"/>
      <c r="BQ7" s="626"/>
      <c r="BR7" s="626"/>
      <c r="BS7" s="627">
        <v>10005</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1466961</v>
      </c>
      <c r="CS7" s="624"/>
      <c r="CT7" s="624"/>
      <c r="CU7" s="624"/>
      <c r="CV7" s="624"/>
      <c r="CW7" s="624"/>
      <c r="CX7" s="624"/>
      <c r="CY7" s="625"/>
      <c r="CZ7" s="626">
        <v>13.7</v>
      </c>
      <c r="DA7" s="626"/>
      <c r="DB7" s="626"/>
      <c r="DC7" s="626"/>
      <c r="DD7" s="632">
        <v>70202</v>
      </c>
      <c r="DE7" s="624"/>
      <c r="DF7" s="624"/>
      <c r="DG7" s="624"/>
      <c r="DH7" s="624"/>
      <c r="DI7" s="624"/>
      <c r="DJ7" s="624"/>
      <c r="DK7" s="624"/>
      <c r="DL7" s="624"/>
      <c r="DM7" s="624"/>
      <c r="DN7" s="624"/>
      <c r="DO7" s="624"/>
      <c r="DP7" s="625"/>
      <c r="DQ7" s="632">
        <v>1205456</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6569</v>
      </c>
      <c r="S8" s="624"/>
      <c r="T8" s="624"/>
      <c r="U8" s="624"/>
      <c r="V8" s="624"/>
      <c r="W8" s="624"/>
      <c r="X8" s="624"/>
      <c r="Y8" s="625"/>
      <c r="Z8" s="626">
        <v>0.1</v>
      </c>
      <c r="AA8" s="626"/>
      <c r="AB8" s="626"/>
      <c r="AC8" s="626"/>
      <c r="AD8" s="627">
        <v>6569</v>
      </c>
      <c r="AE8" s="627"/>
      <c r="AF8" s="627"/>
      <c r="AG8" s="627"/>
      <c r="AH8" s="627"/>
      <c r="AI8" s="627"/>
      <c r="AJ8" s="627"/>
      <c r="AK8" s="627"/>
      <c r="AL8" s="628">
        <v>0.1</v>
      </c>
      <c r="AM8" s="629"/>
      <c r="AN8" s="629"/>
      <c r="AO8" s="630"/>
      <c r="AP8" s="620" t="s">
        <v>221</v>
      </c>
      <c r="AQ8" s="621"/>
      <c r="AR8" s="621"/>
      <c r="AS8" s="621"/>
      <c r="AT8" s="621"/>
      <c r="AU8" s="621"/>
      <c r="AV8" s="621"/>
      <c r="AW8" s="621"/>
      <c r="AX8" s="621"/>
      <c r="AY8" s="621"/>
      <c r="AZ8" s="621"/>
      <c r="BA8" s="621"/>
      <c r="BB8" s="621"/>
      <c r="BC8" s="621"/>
      <c r="BD8" s="621"/>
      <c r="BE8" s="621"/>
      <c r="BF8" s="622"/>
      <c r="BG8" s="623">
        <v>21128</v>
      </c>
      <c r="BH8" s="624"/>
      <c r="BI8" s="624"/>
      <c r="BJ8" s="624"/>
      <c r="BK8" s="624"/>
      <c r="BL8" s="624"/>
      <c r="BM8" s="624"/>
      <c r="BN8" s="625"/>
      <c r="BO8" s="626">
        <v>1.7</v>
      </c>
      <c r="BP8" s="626"/>
      <c r="BQ8" s="626"/>
      <c r="BR8" s="626"/>
      <c r="BS8" s="632" t="s">
        <v>111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3024382</v>
      </c>
      <c r="CS8" s="624"/>
      <c r="CT8" s="624"/>
      <c r="CU8" s="624"/>
      <c r="CV8" s="624"/>
      <c r="CW8" s="624"/>
      <c r="CX8" s="624"/>
      <c r="CY8" s="625"/>
      <c r="CZ8" s="626">
        <v>28.3</v>
      </c>
      <c r="DA8" s="626"/>
      <c r="DB8" s="626"/>
      <c r="DC8" s="626"/>
      <c r="DD8" s="632">
        <v>242589</v>
      </c>
      <c r="DE8" s="624"/>
      <c r="DF8" s="624"/>
      <c r="DG8" s="624"/>
      <c r="DH8" s="624"/>
      <c r="DI8" s="624"/>
      <c r="DJ8" s="624"/>
      <c r="DK8" s="624"/>
      <c r="DL8" s="624"/>
      <c r="DM8" s="624"/>
      <c r="DN8" s="624"/>
      <c r="DO8" s="624"/>
      <c r="DP8" s="625"/>
      <c r="DQ8" s="632">
        <v>1542333</v>
      </c>
      <c r="DR8" s="624"/>
      <c r="DS8" s="624"/>
      <c r="DT8" s="624"/>
      <c r="DU8" s="624"/>
      <c r="DV8" s="624"/>
      <c r="DW8" s="624"/>
      <c r="DX8" s="624"/>
      <c r="DY8" s="624"/>
      <c r="DZ8" s="624"/>
      <c r="EA8" s="624"/>
      <c r="EB8" s="624"/>
      <c r="EC8" s="633"/>
    </row>
    <row r="9" spans="2:143" ht="11.25" customHeight="1">
      <c r="B9" s="620" t="s">
        <v>223</v>
      </c>
      <c r="C9" s="621"/>
      <c r="D9" s="621"/>
      <c r="E9" s="621"/>
      <c r="F9" s="621"/>
      <c r="G9" s="621"/>
      <c r="H9" s="621"/>
      <c r="I9" s="621"/>
      <c r="J9" s="621"/>
      <c r="K9" s="621"/>
      <c r="L9" s="621"/>
      <c r="M9" s="621"/>
      <c r="N9" s="621"/>
      <c r="O9" s="621"/>
      <c r="P9" s="621"/>
      <c r="Q9" s="622"/>
      <c r="R9" s="623">
        <v>5613</v>
      </c>
      <c r="S9" s="624"/>
      <c r="T9" s="624"/>
      <c r="U9" s="624"/>
      <c r="V9" s="624"/>
      <c r="W9" s="624"/>
      <c r="X9" s="624"/>
      <c r="Y9" s="625"/>
      <c r="Z9" s="626">
        <v>0.1</v>
      </c>
      <c r="AA9" s="626"/>
      <c r="AB9" s="626"/>
      <c r="AC9" s="626"/>
      <c r="AD9" s="627">
        <v>5613</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453887</v>
      </c>
      <c r="BH9" s="624"/>
      <c r="BI9" s="624"/>
      <c r="BJ9" s="624"/>
      <c r="BK9" s="624"/>
      <c r="BL9" s="624"/>
      <c r="BM9" s="624"/>
      <c r="BN9" s="625"/>
      <c r="BO9" s="626">
        <v>36.799999999999997</v>
      </c>
      <c r="BP9" s="626"/>
      <c r="BQ9" s="626"/>
      <c r="BR9" s="626"/>
      <c r="BS9" s="632" t="s">
        <v>111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637398</v>
      </c>
      <c r="CS9" s="624"/>
      <c r="CT9" s="624"/>
      <c r="CU9" s="624"/>
      <c r="CV9" s="624"/>
      <c r="CW9" s="624"/>
      <c r="CX9" s="624"/>
      <c r="CY9" s="625"/>
      <c r="CZ9" s="626">
        <v>6</v>
      </c>
      <c r="DA9" s="626"/>
      <c r="DB9" s="626"/>
      <c r="DC9" s="626"/>
      <c r="DD9" s="632">
        <v>10662</v>
      </c>
      <c r="DE9" s="624"/>
      <c r="DF9" s="624"/>
      <c r="DG9" s="624"/>
      <c r="DH9" s="624"/>
      <c r="DI9" s="624"/>
      <c r="DJ9" s="624"/>
      <c r="DK9" s="624"/>
      <c r="DL9" s="624"/>
      <c r="DM9" s="624"/>
      <c r="DN9" s="624"/>
      <c r="DO9" s="624"/>
      <c r="DP9" s="625"/>
      <c r="DQ9" s="632">
        <v>570749</v>
      </c>
      <c r="DR9" s="624"/>
      <c r="DS9" s="624"/>
      <c r="DT9" s="624"/>
      <c r="DU9" s="624"/>
      <c r="DV9" s="624"/>
      <c r="DW9" s="624"/>
      <c r="DX9" s="624"/>
      <c r="DY9" s="624"/>
      <c r="DZ9" s="624"/>
      <c r="EA9" s="624"/>
      <c r="EB9" s="624"/>
      <c r="EC9" s="633"/>
    </row>
    <row r="10" spans="2:143" ht="11.25" customHeight="1">
      <c r="B10" s="620" t="s">
        <v>226</v>
      </c>
      <c r="C10" s="621"/>
      <c r="D10" s="621"/>
      <c r="E10" s="621"/>
      <c r="F10" s="621"/>
      <c r="G10" s="621"/>
      <c r="H10" s="621"/>
      <c r="I10" s="621"/>
      <c r="J10" s="621"/>
      <c r="K10" s="621"/>
      <c r="L10" s="621"/>
      <c r="M10" s="621"/>
      <c r="N10" s="621"/>
      <c r="O10" s="621"/>
      <c r="P10" s="621"/>
      <c r="Q10" s="622"/>
      <c r="R10" s="623">
        <v>290581</v>
      </c>
      <c r="S10" s="624"/>
      <c r="T10" s="624"/>
      <c r="U10" s="624"/>
      <c r="V10" s="624"/>
      <c r="W10" s="624"/>
      <c r="X10" s="624"/>
      <c r="Y10" s="625"/>
      <c r="Z10" s="626">
        <v>2.7</v>
      </c>
      <c r="AA10" s="626"/>
      <c r="AB10" s="626"/>
      <c r="AC10" s="626"/>
      <c r="AD10" s="627">
        <v>290581</v>
      </c>
      <c r="AE10" s="627"/>
      <c r="AF10" s="627"/>
      <c r="AG10" s="627"/>
      <c r="AH10" s="627"/>
      <c r="AI10" s="627"/>
      <c r="AJ10" s="627"/>
      <c r="AK10" s="627"/>
      <c r="AL10" s="628">
        <v>5.5</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29133</v>
      </c>
      <c r="BH10" s="624"/>
      <c r="BI10" s="624"/>
      <c r="BJ10" s="624"/>
      <c r="BK10" s="624"/>
      <c r="BL10" s="624"/>
      <c r="BM10" s="624"/>
      <c r="BN10" s="625"/>
      <c r="BO10" s="626">
        <v>2.4</v>
      </c>
      <c r="BP10" s="626"/>
      <c r="BQ10" s="626"/>
      <c r="BR10" s="626"/>
      <c r="BS10" s="632">
        <v>4814</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31556</v>
      </c>
      <c r="CS10" s="624"/>
      <c r="CT10" s="624"/>
      <c r="CU10" s="624"/>
      <c r="CV10" s="624"/>
      <c r="CW10" s="624"/>
      <c r="CX10" s="624"/>
      <c r="CY10" s="625"/>
      <c r="CZ10" s="626">
        <v>0.3</v>
      </c>
      <c r="DA10" s="626"/>
      <c r="DB10" s="626"/>
      <c r="DC10" s="626"/>
      <c r="DD10" s="632" t="s">
        <v>111</v>
      </c>
      <c r="DE10" s="624"/>
      <c r="DF10" s="624"/>
      <c r="DG10" s="624"/>
      <c r="DH10" s="624"/>
      <c r="DI10" s="624"/>
      <c r="DJ10" s="624"/>
      <c r="DK10" s="624"/>
      <c r="DL10" s="624"/>
      <c r="DM10" s="624"/>
      <c r="DN10" s="624"/>
      <c r="DO10" s="624"/>
      <c r="DP10" s="625"/>
      <c r="DQ10" s="632">
        <v>5054</v>
      </c>
      <c r="DR10" s="624"/>
      <c r="DS10" s="624"/>
      <c r="DT10" s="624"/>
      <c r="DU10" s="624"/>
      <c r="DV10" s="624"/>
      <c r="DW10" s="624"/>
      <c r="DX10" s="624"/>
      <c r="DY10" s="624"/>
      <c r="DZ10" s="624"/>
      <c r="EA10" s="624"/>
      <c r="EB10" s="624"/>
      <c r="EC10" s="633"/>
    </row>
    <row r="11" spans="2:143" ht="11.25" customHeight="1">
      <c r="B11" s="620" t="s">
        <v>229</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30183</v>
      </c>
      <c r="BH11" s="624"/>
      <c r="BI11" s="624"/>
      <c r="BJ11" s="624"/>
      <c r="BK11" s="624"/>
      <c r="BL11" s="624"/>
      <c r="BM11" s="624"/>
      <c r="BN11" s="625"/>
      <c r="BO11" s="626">
        <v>2.4</v>
      </c>
      <c r="BP11" s="626"/>
      <c r="BQ11" s="626"/>
      <c r="BR11" s="626"/>
      <c r="BS11" s="632">
        <v>5191</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366474</v>
      </c>
      <c r="CS11" s="624"/>
      <c r="CT11" s="624"/>
      <c r="CU11" s="624"/>
      <c r="CV11" s="624"/>
      <c r="CW11" s="624"/>
      <c r="CX11" s="624"/>
      <c r="CY11" s="625"/>
      <c r="CZ11" s="626">
        <v>3.4</v>
      </c>
      <c r="DA11" s="626"/>
      <c r="DB11" s="626"/>
      <c r="DC11" s="626"/>
      <c r="DD11" s="632">
        <v>109820</v>
      </c>
      <c r="DE11" s="624"/>
      <c r="DF11" s="624"/>
      <c r="DG11" s="624"/>
      <c r="DH11" s="624"/>
      <c r="DI11" s="624"/>
      <c r="DJ11" s="624"/>
      <c r="DK11" s="624"/>
      <c r="DL11" s="624"/>
      <c r="DM11" s="624"/>
      <c r="DN11" s="624"/>
      <c r="DO11" s="624"/>
      <c r="DP11" s="625"/>
      <c r="DQ11" s="632">
        <v>205862</v>
      </c>
      <c r="DR11" s="624"/>
      <c r="DS11" s="624"/>
      <c r="DT11" s="624"/>
      <c r="DU11" s="624"/>
      <c r="DV11" s="624"/>
      <c r="DW11" s="624"/>
      <c r="DX11" s="624"/>
      <c r="DY11" s="624"/>
      <c r="DZ11" s="624"/>
      <c r="EA11" s="624"/>
      <c r="EB11" s="624"/>
      <c r="EC11" s="633"/>
    </row>
    <row r="12" spans="2:143" ht="11.25" customHeight="1">
      <c r="B12" s="620" t="s">
        <v>232</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554838</v>
      </c>
      <c r="BH12" s="624"/>
      <c r="BI12" s="624"/>
      <c r="BJ12" s="624"/>
      <c r="BK12" s="624"/>
      <c r="BL12" s="624"/>
      <c r="BM12" s="624"/>
      <c r="BN12" s="625"/>
      <c r="BO12" s="626">
        <v>44.9</v>
      </c>
      <c r="BP12" s="626"/>
      <c r="BQ12" s="626"/>
      <c r="BR12" s="626"/>
      <c r="BS12" s="632" t="s">
        <v>111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313888</v>
      </c>
      <c r="CS12" s="624"/>
      <c r="CT12" s="624"/>
      <c r="CU12" s="624"/>
      <c r="CV12" s="624"/>
      <c r="CW12" s="624"/>
      <c r="CX12" s="624"/>
      <c r="CY12" s="625"/>
      <c r="CZ12" s="626">
        <v>2.9</v>
      </c>
      <c r="DA12" s="626"/>
      <c r="DB12" s="626"/>
      <c r="DC12" s="626"/>
      <c r="DD12" s="632">
        <v>2144</v>
      </c>
      <c r="DE12" s="624"/>
      <c r="DF12" s="624"/>
      <c r="DG12" s="624"/>
      <c r="DH12" s="624"/>
      <c r="DI12" s="624"/>
      <c r="DJ12" s="624"/>
      <c r="DK12" s="624"/>
      <c r="DL12" s="624"/>
      <c r="DM12" s="624"/>
      <c r="DN12" s="624"/>
      <c r="DO12" s="624"/>
      <c r="DP12" s="625"/>
      <c r="DQ12" s="632">
        <v>229908</v>
      </c>
      <c r="DR12" s="624"/>
      <c r="DS12" s="624"/>
      <c r="DT12" s="624"/>
      <c r="DU12" s="624"/>
      <c r="DV12" s="624"/>
      <c r="DW12" s="624"/>
      <c r="DX12" s="624"/>
      <c r="DY12" s="624"/>
      <c r="DZ12" s="624"/>
      <c r="EA12" s="624"/>
      <c r="EB12" s="624"/>
      <c r="EC12" s="633"/>
    </row>
    <row r="13" spans="2:143" ht="11.25" customHeight="1">
      <c r="B13" s="620" t="s">
        <v>235</v>
      </c>
      <c r="C13" s="621"/>
      <c r="D13" s="621"/>
      <c r="E13" s="621"/>
      <c r="F13" s="621"/>
      <c r="G13" s="621"/>
      <c r="H13" s="621"/>
      <c r="I13" s="621"/>
      <c r="J13" s="621"/>
      <c r="K13" s="621"/>
      <c r="L13" s="621"/>
      <c r="M13" s="621"/>
      <c r="N13" s="621"/>
      <c r="O13" s="621"/>
      <c r="P13" s="621"/>
      <c r="Q13" s="622"/>
      <c r="R13" s="623">
        <v>8838</v>
      </c>
      <c r="S13" s="624"/>
      <c r="T13" s="624"/>
      <c r="U13" s="624"/>
      <c r="V13" s="624"/>
      <c r="W13" s="624"/>
      <c r="X13" s="624"/>
      <c r="Y13" s="625"/>
      <c r="Z13" s="626">
        <v>0.1</v>
      </c>
      <c r="AA13" s="626"/>
      <c r="AB13" s="626"/>
      <c r="AC13" s="626"/>
      <c r="AD13" s="627">
        <v>8838</v>
      </c>
      <c r="AE13" s="627"/>
      <c r="AF13" s="627"/>
      <c r="AG13" s="627"/>
      <c r="AH13" s="627"/>
      <c r="AI13" s="627"/>
      <c r="AJ13" s="627"/>
      <c r="AK13" s="627"/>
      <c r="AL13" s="628">
        <v>0.2</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543330</v>
      </c>
      <c r="BH13" s="624"/>
      <c r="BI13" s="624"/>
      <c r="BJ13" s="624"/>
      <c r="BK13" s="624"/>
      <c r="BL13" s="624"/>
      <c r="BM13" s="624"/>
      <c r="BN13" s="625"/>
      <c r="BO13" s="626">
        <v>44</v>
      </c>
      <c r="BP13" s="626"/>
      <c r="BQ13" s="626"/>
      <c r="BR13" s="626"/>
      <c r="BS13" s="632" t="s">
        <v>111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1198518</v>
      </c>
      <c r="CS13" s="624"/>
      <c r="CT13" s="624"/>
      <c r="CU13" s="624"/>
      <c r="CV13" s="624"/>
      <c r="CW13" s="624"/>
      <c r="CX13" s="624"/>
      <c r="CY13" s="625"/>
      <c r="CZ13" s="626">
        <v>11.2</v>
      </c>
      <c r="DA13" s="626"/>
      <c r="DB13" s="626"/>
      <c r="DC13" s="626"/>
      <c r="DD13" s="632">
        <v>293050</v>
      </c>
      <c r="DE13" s="624"/>
      <c r="DF13" s="624"/>
      <c r="DG13" s="624"/>
      <c r="DH13" s="624"/>
      <c r="DI13" s="624"/>
      <c r="DJ13" s="624"/>
      <c r="DK13" s="624"/>
      <c r="DL13" s="624"/>
      <c r="DM13" s="624"/>
      <c r="DN13" s="624"/>
      <c r="DO13" s="624"/>
      <c r="DP13" s="625"/>
      <c r="DQ13" s="632">
        <v>449241</v>
      </c>
      <c r="DR13" s="624"/>
      <c r="DS13" s="624"/>
      <c r="DT13" s="624"/>
      <c r="DU13" s="624"/>
      <c r="DV13" s="624"/>
      <c r="DW13" s="624"/>
      <c r="DX13" s="624"/>
      <c r="DY13" s="624"/>
      <c r="DZ13" s="624"/>
      <c r="EA13" s="624"/>
      <c r="EB13" s="624"/>
      <c r="EC13" s="633"/>
    </row>
    <row r="14" spans="2:143" ht="11.25" customHeight="1">
      <c r="B14" s="620" t="s">
        <v>238</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40102</v>
      </c>
      <c r="BH14" s="624"/>
      <c r="BI14" s="624"/>
      <c r="BJ14" s="624"/>
      <c r="BK14" s="624"/>
      <c r="BL14" s="624"/>
      <c r="BM14" s="624"/>
      <c r="BN14" s="625"/>
      <c r="BO14" s="626">
        <v>3.2</v>
      </c>
      <c r="BP14" s="626"/>
      <c r="BQ14" s="626"/>
      <c r="BR14" s="626"/>
      <c r="BS14" s="632" t="s">
        <v>111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1012120</v>
      </c>
      <c r="CS14" s="624"/>
      <c r="CT14" s="624"/>
      <c r="CU14" s="624"/>
      <c r="CV14" s="624"/>
      <c r="CW14" s="624"/>
      <c r="CX14" s="624"/>
      <c r="CY14" s="625"/>
      <c r="CZ14" s="626">
        <v>9.5</v>
      </c>
      <c r="DA14" s="626"/>
      <c r="DB14" s="626"/>
      <c r="DC14" s="626"/>
      <c r="DD14" s="632">
        <v>624780</v>
      </c>
      <c r="DE14" s="624"/>
      <c r="DF14" s="624"/>
      <c r="DG14" s="624"/>
      <c r="DH14" s="624"/>
      <c r="DI14" s="624"/>
      <c r="DJ14" s="624"/>
      <c r="DK14" s="624"/>
      <c r="DL14" s="624"/>
      <c r="DM14" s="624"/>
      <c r="DN14" s="624"/>
      <c r="DO14" s="624"/>
      <c r="DP14" s="625"/>
      <c r="DQ14" s="632">
        <v>349962</v>
      </c>
      <c r="DR14" s="624"/>
      <c r="DS14" s="624"/>
      <c r="DT14" s="624"/>
      <c r="DU14" s="624"/>
      <c r="DV14" s="624"/>
      <c r="DW14" s="624"/>
      <c r="DX14" s="624"/>
      <c r="DY14" s="624"/>
      <c r="DZ14" s="624"/>
      <c r="EA14" s="624"/>
      <c r="EB14" s="624"/>
      <c r="EC14" s="633"/>
    </row>
    <row r="15" spans="2:143" ht="11.25" customHeight="1">
      <c r="B15" s="620" t="s">
        <v>241</v>
      </c>
      <c r="C15" s="621"/>
      <c r="D15" s="621"/>
      <c r="E15" s="621"/>
      <c r="F15" s="621"/>
      <c r="G15" s="621"/>
      <c r="H15" s="621"/>
      <c r="I15" s="621"/>
      <c r="J15" s="621"/>
      <c r="K15" s="621"/>
      <c r="L15" s="621"/>
      <c r="M15" s="621"/>
      <c r="N15" s="621"/>
      <c r="O15" s="621"/>
      <c r="P15" s="621"/>
      <c r="Q15" s="622"/>
      <c r="R15" s="623">
        <v>1826</v>
      </c>
      <c r="S15" s="624"/>
      <c r="T15" s="624"/>
      <c r="U15" s="624"/>
      <c r="V15" s="624"/>
      <c r="W15" s="624"/>
      <c r="X15" s="624"/>
      <c r="Y15" s="625"/>
      <c r="Z15" s="626">
        <v>0</v>
      </c>
      <c r="AA15" s="626"/>
      <c r="AB15" s="626"/>
      <c r="AC15" s="626"/>
      <c r="AD15" s="627">
        <v>1826</v>
      </c>
      <c r="AE15" s="627"/>
      <c r="AF15" s="627"/>
      <c r="AG15" s="627"/>
      <c r="AH15" s="627"/>
      <c r="AI15" s="627"/>
      <c r="AJ15" s="627"/>
      <c r="AK15" s="627"/>
      <c r="AL15" s="628">
        <v>0</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91628</v>
      </c>
      <c r="BH15" s="624"/>
      <c r="BI15" s="624"/>
      <c r="BJ15" s="624"/>
      <c r="BK15" s="624"/>
      <c r="BL15" s="624"/>
      <c r="BM15" s="624"/>
      <c r="BN15" s="625"/>
      <c r="BO15" s="626">
        <v>7.4</v>
      </c>
      <c r="BP15" s="626"/>
      <c r="BQ15" s="626"/>
      <c r="BR15" s="626"/>
      <c r="BS15" s="632" t="s">
        <v>111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940433</v>
      </c>
      <c r="CS15" s="624"/>
      <c r="CT15" s="624"/>
      <c r="CU15" s="624"/>
      <c r="CV15" s="624"/>
      <c r="CW15" s="624"/>
      <c r="CX15" s="624"/>
      <c r="CY15" s="625"/>
      <c r="CZ15" s="626">
        <v>8.8000000000000007</v>
      </c>
      <c r="DA15" s="626"/>
      <c r="DB15" s="626"/>
      <c r="DC15" s="626"/>
      <c r="DD15" s="632">
        <v>424186</v>
      </c>
      <c r="DE15" s="624"/>
      <c r="DF15" s="624"/>
      <c r="DG15" s="624"/>
      <c r="DH15" s="624"/>
      <c r="DI15" s="624"/>
      <c r="DJ15" s="624"/>
      <c r="DK15" s="624"/>
      <c r="DL15" s="624"/>
      <c r="DM15" s="624"/>
      <c r="DN15" s="624"/>
      <c r="DO15" s="624"/>
      <c r="DP15" s="625"/>
      <c r="DQ15" s="632">
        <v>368459</v>
      </c>
      <c r="DR15" s="624"/>
      <c r="DS15" s="624"/>
      <c r="DT15" s="624"/>
      <c r="DU15" s="624"/>
      <c r="DV15" s="624"/>
      <c r="DW15" s="624"/>
      <c r="DX15" s="624"/>
      <c r="DY15" s="624"/>
      <c r="DZ15" s="624"/>
      <c r="EA15" s="624"/>
      <c r="EB15" s="624"/>
      <c r="EC15" s="633"/>
    </row>
    <row r="16" spans="2:143" ht="11.25" customHeight="1">
      <c r="B16" s="620" t="s">
        <v>244</v>
      </c>
      <c r="C16" s="621"/>
      <c r="D16" s="621"/>
      <c r="E16" s="621"/>
      <c r="F16" s="621"/>
      <c r="G16" s="621"/>
      <c r="H16" s="621"/>
      <c r="I16" s="621"/>
      <c r="J16" s="621"/>
      <c r="K16" s="621"/>
      <c r="L16" s="621"/>
      <c r="M16" s="621"/>
      <c r="N16" s="621"/>
      <c r="O16" s="621"/>
      <c r="P16" s="621"/>
      <c r="Q16" s="622"/>
      <c r="R16" s="623">
        <v>4353217</v>
      </c>
      <c r="S16" s="624"/>
      <c r="T16" s="624"/>
      <c r="U16" s="624"/>
      <c r="V16" s="624"/>
      <c r="W16" s="624"/>
      <c r="X16" s="624"/>
      <c r="Y16" s="625"/>
      <c r="Z16" s="626">
        <v>40.1</v>
      </c>
      <c r="AA16" s="626"/>
      <c r="AB16" s="626"/>
      <c r="AC16" s="626"/>
      <c r="AD16" s="627">
        <v>3637980</v>
      </c>
      <c r="AE16" s="627"/>
      <c r="AF16" s="627"/>
      <c r="AG16" s="627"/>
      <c r="AH16" s="627"/>
      <c r="AI16" s="627"/>
      <c r="AJ16" s="627"/>
      <c r="AK16" s="627"/>
      <c r="AL16" s="628">
        <v>69</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26" t="s">
        <v>111</v>
      </c>
      <c r="BP16" s="626"/>
      <c r="BQ16" s="626"/>
      <c r="BR16" s="626"/>
      <c r="BS16" s="632" t="s">
        <v>111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v>54685</v>
      </c>
      <c r="CS16" s="624"/>
      <c r="CT16" s="624"/>
      <c r="CU16" s="624"/>
      <c r="CV16" s="624"/>
      <c r="CW16" s="624"/>
      <c r="CX16" s="624"/>
      <c r="CY16" s="625"/>
      <c r="CZ16" s="626">
        <v>0.5</v>
      </c>
      <c r="DA16" s="626"/>
      <c r="DB16" s="626"/>
      <c r="DC16" s="626"/>
      <c r="DD16" s="632" t="s">
        <v>111</v>
      </c>
      <c r="DE16" s="624"/>
      <c r="DF16" s="624"/>
      <c r="DG16" s="624"/>
      <c r="DH16" s="624"/>
      <c r="DI16" s="624"/>
      <c r="DJ16" s="624"/>
      <c r="DK16" s="624"/>
      <c r="DL16" s="624"/>
      <c r="DM16" s="624"/>
      <c r="DN16" s="624"/>
      <c r="DO16" s="624"/>
      <c r="DP16" s="625"/>
      <c r="DQ16" s="632">
        <v>4005</v>
      </c>
      <c r="DR16" s="624"/>
      <c r="DS16" s="624"/>
      <c r="DT16" s="624"/>
      <c r="DU16" s="624"/>
      <c r="DV16" s="624"/>
      <c r="DW16" s="624"/>
      <c r="DX16" s="624"/>
      <c r="DY16" s="624"/>
      <c r="DZ16" s="624"/>
      <c r="EA16" s="624"/>
      <c r="EB16" s="624"/>
      <c r="EC16" s="633"/>
    </row>
    <row r="17" spans="2:133" ht="11.25" customHeight="1">
      <c r="B17" s="620" t="s">
        <v>247</v>
      </c>
      <c r="C17" s="621"/>
      <c r="D17" s="621"/>
      <c r="E17" s="621"/>
      <c r="F17" s="621"/>
      <c r="G17" s="621"/>
      <c r="H17" s="621"/>
      <c r="I17" s="621"/>
      <c r="J17" s="621"/>
      <c r="K17" s="621"/>
      <c r="L17" s="621"/>
      <c r="M17" s="621"/>
      <c r="N17" s="621"/>
      <c r="O17" s="621"/>
      <c r="P17" s="621"/>
      <c r="Q17" s="622"/>
      <c r="R17" s="623">
        <v>3637980</v>
      </c>
      <c r="S17" s="624"/>
      <c r="T17" s="624"/>
      <c r="U17" s="624"/>
      <c r="V17" s="624"/>
      <c r="W17" s="624"/>
      <c r="X17" s="624"/>
      <c r="Y17" s="625"/>
      <c r="Z17" s="626">
        <v>33.5</v>
      </c>
      <c r="AA17" s="626"/>
      <c r="AB17" s="626"/>
      <c r="AC17" s="626"/>
      <c r="AD17" s="627">
        <v>3637980</v>
      </c>
      <c r="AE17" s="627"/>
      <c r="AF17" s="627"/>
      <c r="AG17" s="627"/>
      <c r="AH17" s="627"/>
      <c r="AI17" s="627"/>
      <c r="AJ17" s="627"/>
      <c r="AK17" s="627"/>
      <c r="AL17" s="628">
        <v>69</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1539729</v>
      </c>
      <c r="CS17" s="624"/>
      <c r="CT17" s="624"/>
      <c r="CU17" s="624"/>
      <c r="CV17" s="624"/>
      <c r="CW17" s="624"/>
      <c r="CX17" s="624"/>
      <c r="CY17" s="625"/>
      <c r="CZ17" s="626">
        <v>14.4</v>
      </c>
      <c r="DA17" s="626"/>
      <c r="DB17" s="626"/>
      <c r="DC17" s="626"/>
      <c r="DD17" s="632" t="s">
        <v>111</v>
      </c>
      <c r="DE17" s="624"/>
      <c r="DF17" s="624"/>
      <c r="DG17" s="624"/>
      <c r="DH17" s="624"/>
      <c r="DI17" s="624"/>
      <c r="DJ17" s="624"/>
      <c r="DK17" s="624"/>
      <c r="DL17" s="624"/>
      <c r="DM17" s="624"/>
      <c r="DN17" s="624"/>
      <c r="DO17" s="624"/>
      <c r="DP17" s="625"/>
      <c r="DQ17" s="632">
        <v>1474385</v>
      </c>
      <c r="DR17" s="624"/>
      <c r="DS17" s="624"/>
      <c r="DT17" s="624"/>
      <c r="DU17" s="624"/>
      <c r="DV17" s="624"/>
      <c r="DW17" s="624"/>
      <c r="DX17" s="624"/>
      <c r="DY17" s="624"/>
      <c r="DZ17" s="624"/>
      <c r="EA17" s="624"/>
      <c r="EB17" s="624"/>
      <c r="EC17" s="633"/>
    </row>
    <row r="18" spans="2:133" ht="11.25" customHeight="1">
      <c r="B18" s="620" t="s">
        <v>250</v>
      </c>
      <c r="C18" s="621"/>
      <c r="D18" s="621"/>
      <c r="E18" s="621"/>
      <c r="F18" s="621"/>
      <c r="G18" s="621"/>
      <c r="H18" s="621"/>
      <c r="I18" s="621"/>
      <c r="J18" s="621"/>
      <c r="K18" s="621"/>
      <c r="L18" s="621"/>
      <c r="M18" s="621"/>
      <c r="N18" s="621"/>
      <c r="O18" s="621"/>
      <c r="P18" s="621"/>
      <c r="Q18" s="622"/>
      <c r="R18" s="623">
        <v>715237</v>
      </c>
      <c r="S18" s="624"/>
      <c r="T18" s="624"/>
      <c r="U18" s="624"/>
      <c r="V18" s="624"/>
      <c r="W18" s="624"/>
      <c r="X18" s="624"/>
      <c r="Y18" s="625"/>
      <c r="Z18" s="626">
        <v>6.6</v>
      </c>
      <c r="AA18" s="626"/>
      <c r="AB18" s="626"/>
      <c r="AC18" s="626"/>
      <c r="AD18" s="627" t="s">
        <v>111</v>
      </c>
      <c r="AE18" s="627"/>
      <c r="AF18" s="627"/>
      <c r="AG18" s="627"/>
      <c r="AH18" s="627"/>
      <c r="AI18" s="627"/>
      <c r="AJ18" s="627"/>
      <c r="AK18" s="627"/>
      <c r="AL18" s="628" t="s">
        <v>111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253</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13963</v>
      </c>
      <c r="BH19" s="624"/>
      <c r="BI19" s="624"/>
      <c r="BJ19" s="624"/>
      <c r="BK19" s="624"/>
      <c r="BL19" s="624"/>
      <c r="BM19" s="624"/>
      <c r="BN19" s="625"/>
      <c r="BO19" s="626">
        <v>1.1000000000000001</v>
      </c>
      <c r="BP19" s="626"/>
      <c r="BQ19" s="626"/>
      <c r="BR19" s="626"/>
      <c r="BS19" s="632" t="s">
        <v>111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256</v>
      </c>
      <c r="C20" s="621"/>
      <c r="D20" s="621"/>
      <c r="E20" s="621"/>
      <c r="F20" s="621"/>
      <c r="G20" s="621"/>
      <c r="H20" s="621"/>
      <c r="I20" s="621"/>
      <c r="J20" s="621"/>
      <c r="K20" s="621"/>
      <c r="L20" s="621"/>
      <c r="M20" s="621"/>
      <c r="N20" s="621"/>
      <c r="O20" s="621"/>
      <c r="P20" s="621"/>
      <c r="Q20" s="622"/>
      <c r="R20" s="623">
        <v>5973247</v>
      </c>
      <c r="S20" s="624"/>
      <c r="T20" s="624"/>
      <c r="U20" s="624"/>
      <c r="V20" s="624"/>
      <c r="W20" s="624"/>
      <c r="X20" s="624"/>
      <c r="Y20" s="625"/>
      <c r="Z20" s="626">
        <v>55</v>
      </c>
      <c r="AA20" s="626"/>
      <c r="AB20" s="626"/>
      <c r="AC20" s="626"/>
      <c r="AD20" s="627">
        <v>5258010</v>
      </c>
      <c r="AE20" s="627"/>
      <c r="AF20" s="627"/>
      <c r="AG20" s="627"/>
      <c r="AH20" s="627"/>
      <c r="AI20" s="627"/>
      <c r="AJ20" s="627"/>
      <c r="AK20" s="627"/>
      <c r="AL20" s="628">
        <v>99.8</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13963</v>
      </c>
      <c r="BH20" s="624"/>
      <c r="BI20" s="624"/>
      <c r="BJ20" s="624"/>
      <c r="BK20" s="624"/>
      <c r="BL20" s="624"/>
      <c r="BM20" s="624"/>
      <c r="BN20" s="625"/>
      <c r="BO20" s="626">
        <v>1.1000000000000001</v>
      </c>
      <c r="BP20" s="626"/>
      <c r="BQ20" s="626"/>
      <c r="BR20" s="626"/>
      <c r="BS20" s="632" t="s">
        <v>111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10699559</v>
      </c>
      <c r="CS20" s="624"/>
      <c r="CT20" s="624"/>
      <c r="CU20" s="624"/>
      <c r="CV20" s="624"/>
      <c r="CW20" s="624"/>
      <c r="CX20" s="624"/>
      <c r="CY20" s="625"/>
      <c r="CZ20" s="626">
        <v>100</v>
      </c>
      <c r="DA20" s="626"/>
      <c r="DB20" s="626"/>
      <c r="DC20" s="626"/>
      <c r="DD20" s="632">
        <v>1777433</v>
      </c>
      <c r="DE20" s="624"/>
      <c r="DF20" s="624"/>
      <c r="DG20" s="624"/>
      <c r="DH20" s="624"/>
      <c r="DI20" s="624"/>
      <c r="DJ20" s="624"/>
      <c r="DK20" s="624"/>
      <c r="DL20" s="624"/>
      <c r="DM20" s="624"/>
      <c r="DN20" s="624"/>
      <c r="DO20" s="624"/>
      <c r="DP20" s="625"/>
      <c r="DQ20" s="632">
        <v>6518829</v>
      </c>
      <c r="DR20" s="624"/>
      <c r="DS20" s="624"/>
      <c r="DT20" s="624"/>
      <c r="DU20" s="624"/>
      <c r="DV20" s="624"/>
      <c r="DW20" s="624"/>
      <c r="DX20" s="624"/>
      <c r="DY20" s="624"/>
      <c r="DZ20" s="624"/>
      <c r="EA20" s="624"/>
      <c r="EB20" s="624"/>
      <c r="EC20" s="633"/>
    </row>
    <row r="21" spans="2:133" ht="11.25" customHeight="1">
      <c r="B21" s="620" t="s">
        <v>259</v>
      </c>
      <c r="C21" s="621"/>
      <c r="D21" s="621"/>
      <c r="E21" s="621"/>
      <c r="F21" s="621"/>
      <c r="G21" s="621"/>
      <c r="H21" s="621"/>
      <c r="I21" s="621"/>
      <c r="J21" s="621"/>
      <c r="K21" s="621"/>
      <c r="L21" s="621"/>
      <c r="M21" s="621"/>
      <c r="N21" s="621"/>
      <c r="O21" s="621"/>
      <c r="P21" s="621"/>
      <c r="Q21" s="622"/>
      <c r="R21" s="623">
        <v>1307</v>
      </c>
      <c r="S21" s="624"/>
      <c r="T21" s="624"/>
      <c r="U21" s="624"/>
      <c r="V21" s="624"/>
      <c r="W21" s="624"/>
      <c r="X21" s="624"/>
      <c r="Y21" s="625"/>
      <c r="Z21" s="626">
        <v>0</v>
      </c>
      <c r="AA21" s="626"/>
      <c r="AB21" s="626"/>
      <c r="AC21" s="626"/>
      <c r="AD21" s="627">
        <v>1307</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13963</v>
      </c>
      <c r="BH21" s="624"/>
      <c r="BI21" s="624"/>
      <c r="BJ21" s="624"/>
      <c r="BK21" s="624"/>
      <c r="BL21" s="624"/>
      <c r="BM21" s="624"/>
      <c r="BN21" s="625"/>
      <c r="BO21" s="626">
        <v>1.1000000000000001</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261</v>
      </c>
      <c r="C22" s="621"/>
      <c r="D22" s="621"/>
      <c r="E22" s="621"/>
      <c r="F22" s="621"/>
      <c r="G22" s="621"/>
      <c r="H22" s="621"/>
      <c r="I22" s="621"/>
      <c r="J22" s="621"/>
      <c r="K22" s="621"/>
      <c r="L22" s="621"/>
      <c r="M22" s="621"/>
      <c r="N22" s="621"/>
      <c r="O22" s="621"/>
      <c r="P22" s="621"/>
      <c r="Q22" s="622"/>
      <c r="R22" s="623">
        <v>17179</v>
      </c>
      <c r="S22" s="624"/>
      <c r="T22" s="624"/>
      <c r="U22" s="624"/>
      <c r="V22" s="624"/>
      <c r="W22" s="624"/>
      <c r="X22" s="624"/>
      <c r="Y22" s="625"/>
      <c r="Z22" s="626">
        <v>0.2</v>
      </c>
      <c r="AA22" s="626"/>
      <c r="AB22" s="626"/>
      <c r="AC22" s="626"/>
      <c r="AD22" s="627" t="s">
        <v>111</v>
      </c>
      <c r="AE22" s="627"/>
      <c r="AF22" s="627"/>
      <c r="AG22" s="627"/>
      <c r="AH22" s="627"/>
      <c r="AI22" s="627"/>
      <c r="AJ22" s="627"/>
      <c r="AK22" s="627"/>
      <c r="AL22" s="628" t="s">
        <v>111</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264</v>
      </c>
      <c r="C23" s="621"/>
      <c r="D23" s="621"/>
      <c r="E23" s="621"/>
      <c r="F23" s="621"/>
      <c r="G23" s="621"/>
      <c r="H23" s="621"/>
      <c r="I23" s="621"/>
      <c r="J23" s="621"/>
      <c r="K23" s="621"/>
      <c r="L23" s="621"/>
      <c r="M23" s="621"/>
      <c r="N23" s="621"/>
      <c r="O23" s="621"/>
      <c r="P23" s="621"/>
      <c r="Q23" s="622"/>
      <c r="R23" s="623">
        <v>169782</v>
      </c>
      <c r="S23" s="624"/>
      <c r="T23" s="624"/>
      <c r="U23" s="624"/>
      <c r="V23" s="624"/>
      <c r="W23" s="624"/>
      <c r="X23" s="624"/>
      <c r="Y23" s="625"/>
      <c r="Z23" s="626">
        <v>1.6</v>
      </c>
      <c r="AA23" s="626"/>
      <c r="AB23" s="626"/>
      <c r="AC23" s="626"/>
      <c r="AD23" s="627">
        <v>4642</v>
      </c>
      <c r="AE23" s="627"/>
      <c r="AF23" s="627"/>
      <c r="AG23" s="627"/>
      <c r="AH23" s="627"/>
      <c r="AI23" s="627"/>
      <c r="AJ23" s="627"/>
      <c r="AK23" s="627"/>
      <c r="AL23" s="628">
        <v>0.1</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c r="B24" s="620" t="s">
        <v>271</v>
      </c>
      <c r="C24" s="621"/>
      <c r="D24" s="621"/>
      <c r="E24" s="621"/>
      <c r="F24" s="621"/>
      <c r="G24" s="621"/>
      <c r="H24" s="621"/>
      <c r="I24" s="621"/>
      <c r="J24" s="621"/>
      <c r="K24" s="621"/>
      <c r="L24" s="621"/>
      <c r="M24" s="621"/>
      <c r="N24" s="621"/>
      <c r="O24" s="621"/>
      <c r="P24" s="621"/>
      <c r="Q24" s="622"/>
      <c r="R24" s="623">
        <v>10609</v>
      </c>
      <c r="S24" s="624"/>
      <c r="T24" s="624"/>
      <c r="U24" s="624"/>
      <c r="V24" s="624"/>
      <c r="W24" s="624"/>
      <c r="X24" s="624"/>
      <c r="Y24" s="625"/>
      <c r="Z24" s="626">
        <v>0.1</v>
      </c>
      <c r="AA24" s="626"/>
      <c r="AB24" s="626"/>
      <c r="AC24" s="626"/>
      <c r="AD24" s="627" t="s">
        <v>111</v>
      </c>
      <c r="AE24" s="627"/>
      <c r="AF24" s="627"/>
      <c r="AG24" s="627"/>
      <c r="AH24" s="627"/>
      <c r="AI24" s="627"/>
      <c r="AJ24" s="627"/>
      <c r="AK24" s="627"/>
      <c r="AL24" s="628" t="s">
        <v>111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4713847</v>
      </c>
      <c r="CS24" s="613"/>
      <c r="CT24" s="613"/>
      <c r="CU24" s="613"/>
      <c r="CV24" s="613"/>
      <c r="CW24" s="613"/>
      <c r="CX24" s="613"/>
      <c r="CY24" s="614"/>
      <c r="CZ24" s="650">
        <v>44.1</v>
      </c>
      <c r="DA24" s="651"/>
      <c r="DB24" s="651"/>
      <c r="DC24" s="652"/>
      <c r="DD24" s="649">
        <v>3564597</v>
      </c>
      <c r="DE24" s="613"/>
      <c r="DF24" s="613"/>
      <c r="DG24" s="613"/>
      <c r="DH24" s="613"/>
      <c r="DI24" s="613"/>
      <c r="DJ24" s="613"/>
      <c r="DK24" s="614"/>
      <c r="DL24" s="649">
        <v>3409467</v>
      </c>
      <c r="DM24" s="613"/>
      <c r="DN24" s="613"/>
      <c r="DO24" s="613"/>
      <c r="DP24" s="613"/>
      <c r="DQ24" s="613"/>
      <c r="DR24" s="613"/>
      <c r="DS24" s="613"/>
      <c r="DT24" s="613"/>
      <c r="DU24" s="613"/>
      <c r="DV24" s="614"/>
      <c r="DW24" s="617">
        <v>61.4</v>
      </c>
      <c r="DX24" s="618"/>
      <c r="DY24" s="618"/>
      <c r="DZ24" s="618"/>
      <c r="EA24" s="618"/>
      <c r="EB24" s="618"/>
      <c r="EC24" s="619"/>
    </row>
    <row r="25" spans="2:133" ht="11.25" customHeight="1">
      <c r="B25" s="620" t="s">
        <v>274</v>
      </c>
      <c r="C25" s="621"/>
      <c r="D25" s="621"/>
      <c r="E25" s="621"/>
      <c r="F25" s="621"/>
      <c r="G25" s="621"/>
      <c r="H25" s="621"/>
      <c r="I25" s="621"/>
      <c r="J25" s="621"/>
      <c r="K25" s="621"/>
      <c r="L25" s="621"/>
      <c r="M25" s="621"/>
      <c r="N25" s="621"/>
      <c r="O25" s="621"/>
      <c r="P25" s="621"/>
      <c r="Q25" s="622"/>
      <c r="R25" s="623">
        <v>1212474</v>
      </c>
      <c r="S25" s="624"/>
      <c r="T25" s="624"/>
      <c r="U25" s="624"/>
      <c r="V25" s="624"/>
      <c r="W25" s="624"/>
      <c r="X25" s="624"/>
      <c r="Y25" s="625"/>
      <c r="Z25" s="626">
        <v>11.2</v>
      </c>
      <c r="AA25" s="626"/>
      <c r="AB25" s="626"/>
      <c r="AC25" s="626"/>
      <c r="AD25" s="627" t="s">
        <v>111</v>
      </c>
      <c r="AE25" s="627"/>
      <c r="AF25" s="627"/>
      <c r="AG25" s="627"/>
      <c r="AH25" s="627"/>
      <c r="AI25" s="627"/>
      <c r="AJ25" s="627"/>
      <c r="AK25" s="627"/>
      <c r="AL25" s="628" t="s">
        <v>111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1887197</v>
      </c>
      <c r="CS25" s="655"/>
      <c r="CT25" s="655"/>
      <c r="CU25" s="655"/>
      <c r="CV25" s="655"/>
      <c r="CW25" s="655"/>
      <c r="CX25" s="655"/>
      <c r="CY25" s="656"/>
      <c r="CZ25" s="657">
        <v>17.600000000000001</v>
      </c>
      <c r="DA25" s="658"/>
      <c r="DB25" s="658"/>
      <c r="DC25" s="659"/>
      <c r="DD25" s="632">
        <v>1700075</v>
      </c>
      <c r="DE25" s="655"/>
      <c r="DF25" s="655"/>
      <c r="DG25" s="655"/>
      <c r="DH25" s="655"/>
      <c r="DI25" s="655"/>
      <c r="DJ25" s="655"/>
      <c r="DK25" s="656"/>
      <c r="DL25" s="632">
        <v>1544945</v>
      </c>
      <c r="DM25" s="655"/>
      <c r="DN25" s="655"/>
      <c r="DO25" s="655"/>
      <c r="DP25" s="655"/>
      <c r="DQ25" s="655"/>
      <c r="DR25" s="655"/>
      <c r="DS25" s="655"/>
      <c r="DT25" s="655"/>
      <c r="DU25" s="655"/>
      <c r="DV25" s="656"/>
      <c r="DW25" s="628">
        <v>27.8</v>
      </c>
      <c r="DX25" s="653"/>
      <c r="DY25" s="653"/>
      <c r="DZ25" s="653"/>
      <c r="EA25" s="653"/>
      <c r="EB25" s="653"/>
      <c r="EC25" s="654"/>
    </row>
    <row r="26" spans="2:133" ht="11.25" customHeight="1">
      <c r="B26" s="660" t="s">
        <v>277</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1220566</v>
      </c>
      <c r="CS26" s="624"/>
      <c r="CT26" s="624"/>
      <c r="CU26" s="624"/>
      <c r="CV26" s="624"/>
      <c r="CW26" s="624"/>
      <c r="CX26" s="624"/>
      <c r="CY26" s="625"/>
      <c r="CZ26" s="657">
        <v>11.4</v>
      </c>
      <c r="DA26" s="658"/>
      <c r="DB26" s="658"/>
      <c r="DC26" s="659"/>
      <c r="DD26" s="632">
        <v>1110259</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53"/>
      <c r="DY26" s="653"/>
      <c r="DZ26" s="653"/>
      <c r="EA26" s="653"/>
      <c r="EB26" s="653"/>
      <c r="EC26" s="654"/>
    </row>
    <row r="27" spans="2:133" ht="11.25" customHeight="1">
      <c r="B27" s="620" t="s">
        <v>280</v>
      </c>
      <c r="C27" s="621"/>
      <c r="D27" s="621"/>
      <c r="E27" s="621"/>
      <c r="F27" s="621"/>
      <c r="G27" s="621"/>
      <c r="H27" s="621"/>
      <c r="I27" s="621"/>
      <c r="J27" s="621"/>
      <c r="K27" s="621"/>
      <c r="L27" s="621"/>
      <c r="M27" s="621"/>
      <c r="N27" s="621"/>
      <c r="O27" s="621"/>
      <c r="P27" s="621"/>
      <c r="Q27" s="622"/>
      <c r="R27" s="623">
        <v>905111</v>
      </c>
      <c r="S27" s="624"/>
      <c r="T27" s="624"/>
      <c r="U27" s="624"/>
      <c r="V27" s="624"/>
      <c r="W27" s="624"/>
      <c r="X27" s="624"/>
      <c r="Y27" s="625"/>
      <c r="Z27" s="626">
        <v>8.3000000000000007</v>
      </c>
      <c r="AA27" s="626"/>
      <c r="AB27" s="626"/>
      <c r="AC27" s="626"/>
      <c r="AD27" s="627" t="s">
        <v>111</v>
      </c>
      <c r="AE27" s="627"/>
      <c r="AF27" s="627"/>
      <c r="AG27" s="627"/>
      <c r="AH27" s="627"/>
      <c r="AI27" s="627"/>
      <c r="AJ27" s="627"/>
      <c r="AK27" s="627"/>
      <c r="AL27" s="628" t="s">
        <v>111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1234862</v>
      </c>
      <c r="BH27" s="624"/>
      <c r="BI27" s="624"/>
      <c r="BJ27" s="624"/>
      <c r="BK27" s="624"/>
      <c r="BL27" s="624"/>
      <c r="BM27" s="624"/>
      <c r="BN27" s="625"/>
      <c r="BO27" s="626">
        <v>100</v>
      </c>
      <c r="BP27" s="626"/>
      <c r="BQ27" s="626"/>
      <c r="BR27" s="626"/>
      <c r="BS27" s="632">
        <v>10005</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1286921</v>
      </c>
      <c r="CS27" s="655"/>
      <c r="CT27" s="655"/>
      <c r="CU27" s="655"/>
      <c r="CV27" s="655"/>
      <c r="CW27" s="655"/>
      <c r="CX27" s="655"/>
      <c r="CY27" s="656"/>
      <c r="CZ27" s="657">
        <v>12</v>
      </c>
      <c r="DA27" s="658"/>
      <c r="DB27" s="658"/>
      <c r="DC27" s="659"/>
      <c r="DD27" s="632">
        <v>390137</v>
      </c>
      <c r="DE27" s="655"/>
      <c r="DF27" s="655"/>
      <c r="DG27" s="655"/>
      <c r="DH27" s="655"/>
      <c r="DI27" s="655"/>
      <c r="DJ27" s="655"/>
      <c r="DK27" s="656"/>
      <c r="DL27" s="632">
        <v>390137</v>
      </c>
      <c r="DM27" s="655"/>
      <c r="DN27" s="655"/>
      <c r="DO27" s="655"/>
      <c r="DP27" s="655"/>
      <c r="DQ27" s="655"/>
      <c r="DR27" s="655"/>
      <c r="DS27" s="655"/>
      <c r="DT27" s="655"/>
      <c r="DU27" s="655"/>
      <c r="DV27" s="656"/>
      <c r="DW27" s="628">
        <v>7</v>
      </c>
      <c r="DX27" s="653"/>
      <c r="DY27" s="653"/>
      <c r="DZ27" s="653"/>
      <c r="EA27" s="653"/>
      <c r="EB27" s="653"/>
      <c r="EC27" s="654"/>
    </row>
    <row r="28" spans="2:133" ht="11.25" customHeight="1">
      <c r="B28" s="620" t="s">
        <v>283</v>
      </c>
      <c r="C28" s="621"/>
      <c r="D28" s="621"/>
      <c r="E28" s="621"/>
      <c r="F28" s="621"/>
      <c r="G28" s="621"/>
      <c r="H28" s="621"/>
      <c r="I28" s="621"/>
      <c r="J28" s="621"/>
      <c r="K28" s="621"/>
      <c r="L28" s="621"/>
      <c r="M28" s="621"/>
      <c r="N28" s="621"/>
      <c r="O28" s="621"/>
      <c r="P28" s="621"/>
      <c r="Q28" s="622"/>
      <c r="R28" s="623">
        <v>18861</v>
      </c>
      <c r="S28" s="624"/>
      <c r="T28" s="624"/>
      <c r="U28" s="624"/>
      <c r="V28" s="624"/>
      <c r="W28" s="624"/>
      <c r="X28" s="624"/>
      <c r="Y28" s="625"/>
      <c r="Z28" s="626">
        <v>0.2</v>
      </c>
      <c r="AA28" s="626"/>
      <c r="AB28" s="626"/>
      <c r="AC28" s="626"/>
      <c r="AD28" s="627">
        <v>3946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1539729</v>
      </c>
      <c r="CS28" s="624"/>
      <c r="CT28" s="624"/>
      <c r="CU28" s="624"/>
      <c r="CV28" s="624"/>
      <c r="CW28" s="624"/>
      <c r="CX28" s="624"/>
      <c r="CY28" s="625"/>
      <c r="CZ28" s="657">
        <v>14.4</v>
      </c>
      <c r="DA28" s="658"/>
      <c r="DB28" s="658"/>
      <c r="DC28" s="659"/>
      <c r="DD28" s="632">
        <v>1474385</v>
      </c>
      <c r="DE28" s="624"/>
      <c r="DF28" s="624"/>
      <c r="DG28" s="624"/>
      <c r="DH28" s="624"/>
      <c r="DI28" s="624"/>
      <c r="DJ28" s="624"/>
      <c r="DK28" s="625"/>
      <c r="DL28" s="632">
        <v>1474385</v>
      </c>
      <c r="DM28" s="624"/>
      <c r="DN28" s="624"/>
      <c r="DO28" s="624"/>
      <c r="DP28" s="624"/>
      <c r="DQ28" s="624"/>
      <c r="DR28" s="624"/>
      <c r="DS28" s="624"/>
      <c r="DT28" s="624"/>
      <c r="DU28" s="624"/>
      <c r="DV28" s="625"/>
      <c r="DW28" s="628">
        <v>26.6</v>
      </c>
      <c r="DX28" s="653"/>
      <c r="DY28" s="653"/>
      <c r="DZ28" s="653"/>
      <c r="EA28" s="653"/>
      <c r="EB28" s="653"/>
      <c r="EC28" s="654"/>
    </row>
    <row r="29" spans="2:133" ht="11.25" customHeight="1">
      <c r="B29" s="620" t="s">
        <v>285</v>
      </c>
      <c r="C29" s="621"/>
      <c r="D29" s="621"/>
      <c r="E29" s="621"/>
      <c r="F29" s="621"/>
      <c r="G29" s="621"/>
      <c r="H29" s="621"/>
      <c r="I29" s="621"/>
      <c r="J29" s="621"/>
      <c r="K29" s="621"/>
      <c r="L29" s="621"/>
      <c r="M29" s="621"/>
      <c r="N29" s="621"/>
      <c r="O29" s="621"/>
      <c r="P29" s="621"/>
      <c r="Q29" s="622"/>
      <c r="R29" s="623">
        <v>4433</v>
      </c>
      <c r="S29" s="624"/>
      <c r="T29" s="624"/>
      <c r="U29" s="624"/>
      <c r="V29" s="624"/>
      <c r="W29" s="624"/>
      <c r="X29" s="624"/>
      <c r="Y29" s="625"/>
      <c r="Z29" s="626">
        <v>0</v>
      </c>
      <c r="AA29" s="626"/>
      <c r="AB29" s="626"/>
      <c r="AC29" s="626"/>
      <c r="AD29" s="627" t="s">
        <v>111</v>
      </c>
      <c r="AE29" s="627"/>
      <c r="AF29" s="627"/>
      <c r="AG29" s="627"/>
      <c r="AH29" s="627"/>
      <c r="AI29" s="627"/>
      <c r="AJ29" s="627"/>
      <c r="AK29" s="627"/>
      <c r="AL29" s="628" t="s">
        <v>111</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56</v>
      </c>
      <c r="CG29" s="638"/>
      <c r="CH29" s="638"/>
      <c r="CI29" s="638"/>
      <c r="CJ29" s="638"/>
      <c r="CK29" s="638"/>
      <c r="CL29" s="638"/>
      <c r="CM29" s="638"/>
      <c r="CN29" s="638"/>
      <c r="CO29" s="638"/>
      <c r="CP29" s="638"/>
      <c r="CQ29" s="639"/>
      <c r="CR29" s="623">
        <v>1539445</v>
      </c>
      <c r="CS29" s="655"/>
      <c r="CT29" s="655"/>
      <c r="CU29" s="655"/>
      <c r="CV29" s="655"/>
      <c r="CW29" s="655"/>
      <c r="CX29" s="655"/>
      <c r="CY29" s="656"/>
      <c r="CZ29" s="657">
        <v>14.4</v>
      </c>
      <c r="DA29" s="658"/>
      <c r="DB29" s="658"/>
      <c r="DC29" s="659"/>
      <c r="DD29" s="632">
        <v>1474101</v>
      </c>
      <c r="DE29" s="655"/>
      <c r="DF29" s="655"/>
      <c r="DG29" s="655"/>
      <c r="DH29" s="655"/>
      <c r="DI29" s="655"/>
      <c r="DJ29" s="655"/>
      <c r="DK29" s="656"/>
      <c r="DL29" s="632">
        <v>1474101</v>
      </c>
      <c r="DM29" s="655"/>
      <c r="DN29" s="655"/>
      <c r="DO29" s="655"/>
      <c r="DP29" s="655"/>
      <c r="DQ29" s="655"/>
      <c r="DR29" s="655"/>
      <c r="DS29" s="655"/>
      <c r="DT29" s="655"/>
      <c r="DU29" s="655"/>
      <c r="DV29" s="656"/>
      <c r="DW29" s="628">
        <v>26.6</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8158</v>
      </c>
      <c r="S30" s="624"/>
      <c r="T30" s="624"/>
      <c r="U30" s="624"/>
      <c r="V30" s="624"/>
      <c r="W30" s="624"/>
      <c r="X30" s="624"/>
      <c r="Y30" s="625"/>
      <c r="Z30" s="626">
        <v>0.1</v>
      </c>
      <c r="AA30" s="626"/>
      <c r="AB30" s="626"/>
      <c r="AC30" s="626"/>
      <c r="AD30" s="627" t="s">
        <v>111</v>
      </c>
      <c r="AE30" s="627"/>
      <c r="AF30" s="627"/>
      <c r="AG30" s="627"/>
      <c r="AH30" s="627"/>
      <c r="AI30" s="627"/>
      <c r="AJ30" s="627"/>
      <c r="AK30" s="627"/>
      <c r="AL30" s="628" t="s">
        <v>111</v>
      </c>
      <c r="AM30" s="629"/>
      <c r="AN30" s="629"/>
      <c r="AO30" s="630"/>
      <c r="AP30" s="669" t="s">
        <v>290</v>
      </c>
      <c r="AQ30" s="670"/>
      <c r="AR30" s="670"/>
      <c r="AS30" s="670"/>
      <c r="AT30" s="675" t="s">
        <v>291</v>
      </c>
      <c r="AU30" s="182"/>
      <c r="AV30" s="182"/>
      <c r="AW30" s="182"/>
      <c r="AX30" s="609" t="s">
        <v>170</v>
      </c>
      <c r="AY30" s="610"/>
      <c r="AZ30" s="610"/>
      <c r="BA30" s="610"/>
      <c r="BB30" s="610"/>
      <c r="BC30" s="610"/>
      <c r="BD30" s="610"/>
      <c r="BE30" s="610"/>
      <c r="BF30" s="611"/>
      <c r="BG30" s="681">
        <v>97.3</v>
      </c>
      <c r="BH30" s="682"/>
      <c r="BI30" s="682"/>
      <c r="BJ30" s="682"/>
      <c r="BK30" s="682"/>
      <c r="BL30" s="682"/>
      <c r="BM30" s="618">
        <v>91.2</v>
      </c>
      <c r="BN30" s="682"/>
      <c r="BO30" s="682"/>
      <c r="BP30" s="682"/>
      <c r="BQ30" s="683"/>
      <c r="BR30" s="681">
        <v>97.6</v>
      </c>
      <c r="BS30" s="682"/>
      <c r="BT30" s="682"/>
      <c r="BU30" s="682"/>
      <c r="BV30" s="682"/>
      <c r="BW30" s="682"/>
      <c r="BX30" s="618">
        <v>91.1</v>
      </c>
      <c r="BY30" s="682"/>
      <c r="BZ30" s="682"/>
      <c r="CA30" s="682"/>
      <c r="CB30" s="683"/>
      <c r="CD30" s="686"/>
      <c r="CE30" s="687"/>
      <c r="CF30" s="637" t="s">
        <v>292</v>
      </c>
      <c r="CG30" s="638"/>
      <c r="CH30" s="638"/>
      <c r="CI30" s="638"/>
      <c r="CJ30" s="638"/>
      <c r="CK30" s="638"/>
      <c r="CL30" s="638"/>
      <c r="CM30" s="638"/>
      <c r="CN30" s="638"/>
      <c r="CO30" s="638"/>
      <c r="CP30" s="638"/>
      <c r="CQ30" s="639"/>
      <c r="CR30" s="623">
        <v>1385144</v>
      </c>
      <c r="CS30" s="624"/>
      <c r="CT30" s="624"/>
      <c r="CU30" s="624"/>
      <c r="CV30" s="624"/>
      <c r="CW30" s="624"/>
      <c r="CX30" s="624"/>
      <c r="CY30" s="625"/>
      <c r="CZ30" s="657">
        <v>12.9</v>
      </c>
      <c r="DA30" s="658"/>
      <c r="DB30" s="658"/>
      <c r="DC30" s="659"/>
      <c r="DD30" s="632">
        <v>1319800</v>
      </c>
      <c r="DE30" s="624"/>
      <c r="DF30" s="624"/>
      <c r="DG30" s="624"/>
      <c r="DH30" s="624"/>
      <c r="DI30" s="624"/>
      <c r="DJ30" s="624"/>
      <c r="DK30" s="625"/>
      <c r="DL30" s="632">
        <v>1319800</v>
      </c>
      <c r="DM30" s="624"/>
      <c r="DN30" s="624"/>
      <c r="DO30" s="624"/>
      <c r="DP30" s="624"/>
      <c r="DQ30" s="624"/>
      <c r="DR30" s="624"/>
      <c r="DS30" s="624"/>
      <c r="DT30" s="624"/>
      <c r="DU30" s="624"/>
      <c r="DV30" s="625"/>
      <c r="DW30" s="628">
        <v>23.8</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312893</v>
      </c>
      <c r="S31" s="624"/>
      <c r="T31" s="624"/>
      <c r="U31" s="624"/>
      <c r="V31" s="624"/>
      <c r="W31" s="624"/>
      <c r="X31" s="624"/>
      <c r="Y31" s="625"/>
      <c r="Z31" s="626">
        <v>2.9</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98.8</v>
      </c>
      <c r="BH31" s="655"/>
      <c r="BI31" s="655"/>
      <c r="BJ31" s="655"/>
      <c r="BK31" s="655"/>
      <c r="BL31" s="655"/>
      <c r="BM31" s="629">
        <v>96.6</v>
      </c>
      <c r="BN31" s="679"/>
      <c r="BO31" s="679"/>
      <c r="BP31" s="679"/>
      <c r="BQ31" s="680"/>
      <c r="BR31" s="678">
        <v>98.5</v>
      </c>
      <c r="BS31" s="655"/>
      <c r="BT31" s="655"/>
      <c r="BU31" s="655"/>
      <c r="BV31" s="655"/>
      <c r="BW31" s="655"/>
      <c r="BX31" s="629">
        <v>95.7</v>
      </c>
      <c r="BY31" s="679"/>
      <c r="BZ31" s="679"/>
      <c r="CA31" s="679"/>
      <c r="CB31" s="680"/>
      <c r="CD31" s="686"/>
      <c r="CE31" s="687"/>
      <c r="CF31" s="637" t="s">
        <v>296</v>
      </c>
      <c r="CG31" s="638"/>
      <c r="CH31" s="638"/>
      <c r="CI31" s="638"/>
      <c r="CJ31" s="638"/>
      <c r="CK31" s="638"/>
      <c r="CL31" s="638"/>
      <c r="CM31" s="638"/>
      <c r="CN31" s="638"/>
      <c r="CO31" s="638"/>
      <c r="CP31" s="638"/>
      <c r="CQ31" s="639"/>
      <c r="CR31" s="623">
        <v>154301</v>
      </c>
      <c r="CS31" s="655"/>
      <c r="CT31" s="655"/>
      <c r="CU31" s="655"/>
      <c r="CV31" s="655"/>
      <c r="CW31" s="655"/>
      <c r="CX31" s="655"/>
      <c r="CY31" s="656"/>
      <c r="CZ31" s="657">
        <v>1.4</v>
      </c>
      <c r="DA31" s="658"/>
      <c r="DB31" s="658"/>
      <c r="DC31" s="659"/>
      <c r="DD31" s="632">
        <v>154301</v>
      </c>
      <c r="DE31" s="655"/>
      <c r="DF31" s="655"/>
      <c r="DG31" s="655"/>
      <c r="DH31" s="655"/>
      <c r="DI31" s="655"/>
      <c r="DJ31" s="655"/>
      <c r="DK31" s="656"/>
      <c r="DL31" s="632">
        <v>154301</v>
      </c>
      <c r="DM31" s="655"/>
      <c r="DN31" s="655"/>
      <c r="DO31" s="655"/>
      <c r="DP31" s="655"/>
      <c r="DQ31" s="655"/>
      <c r="DR31" s="655"/>
      <c r="DS31" s="655"/>
      <c r="DT31" s="655"/>
      <c r="DU31" s="655"/>
      <c r="DV31" s="656"/>
      <c r="DW31" s="628">
        <v>2.8</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735891</v>
      </c>
      <c r="S32" s="624"/>
      <c r="T32" s="624"/>
      <c r="U32" s="624"/>
      <c r="V32" s="624"/>
      <c r="W32" s="624"/>
      <c r="X32" s="624"/>
      <c r="Y32" s="625"/>
      <c r="Z32" s="626">
        <v>6.8</v>
      </c>
      <c r="AA32" s="626"/>
      <c r="AB32" s="626"/>
      <c r="AC32" s="626"/>
      <c r="AD32" s="627">
        <v>852</v>
      </c>
      <c r="AE32" s="627"/>
      <c r="AF32" s="627"/>
      <c r="AG32" s="627"/>
      <c r="AH32" s="627"/>
      <c r="AI32" s="627"/>
      <c r="AJ32" s="627"/>
      <c r="AK32" s="627"/>
      <c r="AL32" s="628">
        <v>0</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95.5</v>
      </c>
      <c r="BH32" s="691"/>
      <c r="BI32" s="691"/>
      <c r="BJ32" s="691"/>
      <c r="BK32" s="691"/>
      <c r="BL32" s="691"/>
      <c r="BM32" s="692">
        <v>85.2</v>
      </c>
      <c r="BN32" s="691"/>
      <c r="BO32" s="691"/>
      <c r="BP32" s="691"/>
      <c r="BQ32" s="693"/>
      <c r="BR32" s="690">
        <v>96.3</v>
      </c>
      <c r="BS32" s="691"/>
      <c r="BT32" s="691"/>
      <c r="BU32" s="691"/>
      <c r="BV32" s="691"/>
      <c r="BW32" s="691"/>
      <c r="BX32" s="692">
        <v>85.3</v>
      </c>
      <c r="BY32" s="691"/>
      <c r="BZ32" s="691"/>
      <c r="CA32" s="691"/>
      <c r="CB32" s="693"/>
      <c r="CD32" s="688"/>
      <c r="CE32" s="689"/>
      <c r="CF32" s="637" t="s">
        <v>299</v>
      </c>
      <c r="CG32" s="638"/>
      <c r="CH32" s="638"/>
      <c r="CI32" s="638"/>
      <c r="CJ32" s="638"/>
      <c r="CK32" s="638"/>
      <c r="CL32" s="638"/>
      <c r="CM32" s="638"/>
      <c r="CN32" s="638"/>
      <c r="CO32" s="638"/>
      <c r="CP32" s="638"/>
      <c r="CQ32" s="639"/>
      <c r="CR32" s="623">
        <v>284</v>
      </c>
      <c r="CS32" s="624"/>
      <c r="CT32" s="624"/>
      <c r="CU32" s="624"/>
      <c r="CV32" s="624"/>
      <c r="CW32" s="624"/>
      <c r="CX32" s="624"/>
      <c r="CY32" s="625"/>
      <c r="CZ32" s="657">
        <v>0</v>
      </c>
      <c r="DA32" s="658"/>
      <c r="DB32" s="658"/>
      <c r="DC32" s="659"/>
      <c r="DD32" s="632">
        <v>284</v>
      </c>
      <c r="DE32" s="624"/>
      <c r="DF32" s="624"/>
      <c r="DG32" s="624"/>
      <c r="DH32" s="624"/>
      <c r="DI32" s="624"/>
      <c r="DJ32" s="624"/>
      <c r="DK32" s="625"/>
      <c r="DL32" s="632">
        <v>284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1491837</v>
      </c>
      <c r="S33" s="624"/>
      <c r="T33" s="624"/>
      <c r="U33" s="624"/>
      <c r="V33" s="624"/>
      <c r="W33" s="624"/>
      <c r="X33" s="624"/>
      <c r="Y33" s="625"/>
      <c r="Z33" s="626">
        <v>13.7</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4153594</v>
      </c>
      <c r="CS33" s="655"/>
      <c r="CT33" s="655"/>
      <c r="CU33" s="655"/>
      <c r="CV33" s="655"/>
      <c r="CW33" s="655"/>
      <c r="CX33" s="655"/>
      <c r="CY33" s="656"/>
      <c r="CZ33" s="657">
        <v>38.799999999999997</v>
      </c>
      <c r="DA33" s="658"/>
      <c r="DB33" s="658"/>
      <c r="DC33" s="659"/>
      <c r="DD33" s="632">
        <v>2799204</v>
      </c>
      <c r="DE33" s="655"/>
      <c r="DF33" s="655"/>
      <c r="DG33" s="655"/>
      <c r="DH33" s="655"/>
      <c r="DI33" s="655"/>
      <c r="DJ33" s="655"/>
      <c r="DK33" s="656"/>
      <c r="DL33" s="632">
        <v>1715718</v>
      </c>
      <c r="DM33" s="655"/>
      <c r="DN33" s="655"/>
      <c r="DO33" s="655"/>
      <c r="DP33" s="655"/>
      <c r="DQ33" s="655"/>
      <c r="DR33" s="655"/>
      <c r="DS33" s="655"/>
      <c r="DT33" s="655"/>
      <c r="DU33" s="655"/>
      <c r="DV33" s="656"/>
      <c r="DW33" s="628">
        <v>30.9</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1259833</v>
      </c>
      <c r="CS34" s="624"/>
      <c r="CT34" s="624"/>
      <c r="CU34" s="624"/>
      <c r="CV34" s="624"/>
      <c r="CW34" s="624"/>
      <c r="CX34" s="624"/>
      <c r="CY34" s="625"/>
      <c r="CZ34" s="657">
        <v>11.8</v>
      </c>
      <c r="DA34" s="658"/>
      <c r="DB34" s="658"/>
      <c r="DC34" s="659"/>
      <c r="DD34" s="632">
        <v>866558</v>
      </c>
      <c r="DE34" s="624"/>
      <c r="DF34" s="624"/>
      <c r="DG34" s="624"/>
      <c r="DH34" s="624"/>
      <c r="DI34" s="624"/>
      <c r="DJ34" s="624"/>
      <c r="DK34" s="625"/>
      <c r="DL34" s="632">
        <v>632643</v>
      </c>
      <c r="DM34" s="624"/>
      <c r="DN34" s="624"/>
      <c r="DO34" s="624"/>
      <c r="DP34" s="624"/>
      <c r="DQ34" s="624"/>
      <c r="DR34" s="624"/>
      <c r="DS34" s="624"/>
      <c r="DT34" s="624"/>
      <c r="DU34" s="624"/>
      <c r="DV34" s="625"/>
      <c r="DW34" s="628">
        <v>11.4</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280337</v>
      </c>
      <c r="S35" s="624"/>
      <c r="T35" s="624"/>
      <c r="U35" s="624"/>
      <c r="V35" s="624"/>
      <c r="W35" s="624"/>
      <c r="X35" s="624"/>
      <c r="Y35" s="625"/>
      <c r="Z35" s="626">
        <v>2.6</v>
      </c>
      <c r="AA35" s="626"/>
      <c r="AB35" s="626"/>
      <c r="AC35" s="626"/>
      <c r="AD35" s="627" t="s">
        <v>111</v>
      </c>
      <c r="AE35" s="627"/>
      <c r="AF35" s="627"/>
      <c r="AG35" s="627"/>
      <c r="AH35" s="627"/>
      <c r="AI35" s="627"/>
      <c r="AJ35" s="627"/>
      <c r="AK35" s="627"/>
      <c r="AL35" s="628" t="s">
        <v>111</v>
      </c>
      <c r="AM35" s="629"/>
      <c r="AN35" s="629"/>
      <c r="AO35" s="630"/>
      <c r="AP35" s="186"/>
      <c r="AQ35" s="634" t="s">
        <v>307</v>
      </c>
      <c r="AR35" s="635"/>
      <c r="AS35" s="635"/>
      <c r="AT35" s="635"/>
      <c r="AU35" s="635"/>
      <c r="AV35" s="635"/>
      <c r="AW35" s="635"/>
      <c r="AX35" s="635"/>
      <c r="AY35" s="636"/>
      <c r="AZ35" s="612">
        <v>1055191</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-75104</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65804</v>
      </c>
      <c r="CS35" s="655"/>
      <c r="CT35" s="655"/>
      <c r="CU35" s="655"/>
      <c r="CV35" s="655"/>
      <c r="CW35" s="655"/>
      <c r="CX35" s="655"/>
      <c r="CY35" s="656"/>
      <c r="CZ35" s="657">
        <v>0.6</v>
      </c>
      <c r="DA35" s="658"/>
      <c r="DB35" s="658"/>
      <c r="DC35" s="659"/>
      <c r="DD35" s="632">
        <v>50423</v>
      </c>
      <c r="DE35" s="655"/>
      <c r="DF35" s="655"/>
      <c r="DG35" s="655"/>
      <c r="DH35" s="655"/>
      <c r="DI35" s="655"/>
      <c r="DJ35" s="655"/>
      <c r="DK35" s="656"/>
      <c r="DL35" s="632">
        <v>39173</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10861782</v>
      </c>
      <c r="S36" s="696"/>
      <c r="T36" s="696"/>
      <c r="U36" s="696"/>
      <c r="V36" s="696"/>
      <c r="W36" s="696"/>
      <c r="X36" s="696"/>
      <c r="Y36" s="697"/>
      <c r="Z36" s="698">
        <v>100</v>
      </c>
      <c r="AA36" s="698"/>
      <c r="AB36" s="698"/>
      <c r="AC36" s="698"/>
      <c r="AD36" s="699">
        <v>5268757</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124504</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-120062</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695882</v>
      </c>
      <c r="CS36" s="624"/>
      <c r="CT36" s="624"/>
      <c r="CU36" s="624"/>
      <c r="CV36" s="624"/>
      <c r="CW36" s="624"/>
      <c r="CX36" s="624"/>
      <c r="CY36" s="625"/>
      <c r="CZ36" s="657">
        <v>6.5</v>
      </c>
      <c r="DA36" s="658"/>
      <c r="DB36" s="658"/>
      <c r="DC36" s="659"/>
      <c r="DD36" s="632">
        <v>562103</v>
      </c>
      <c r="DE36" s="624"/>
      <c r="DF36" s="624"/>
      <c r="DG36" s="624"/>
      <c r="DH36" s="624"/>
      <c r="DI36" s="624"/>
      <c r="DJ36" s="624"/>
      <c r="DK36" s="625"/>
      <c r="DL36" s="632">
        <v>367914</v>
      </c>
      <c r="DM36" s="624"/>
      <c r="DN36" s="624"/>
      <c r="DO36" s="624"/>
      <c r="DP36" s="624"/>
      <c r="DQ36" s="624"/>
      <c r="DR36" s="624"/>
      <c r="DS36" s="624"/>
      <c r="DT36" s="624"/>
      <c r="DU36" s="624"/>
      <c r="DV36" s="625"/>
      <c r="DW36" s="628">
        <v>6.6</v>
      </c>
      <c r="DX36" s="653"/>
      <c r="DY36" s="653"/>
      <c r="DZ36" s="653"/>
      <c r="EA36" s="653"/>
      <c r="EB36" s="653"/>
      <c r="EC36" s="654"/>
    </row>
    <row r="37" spans="2:133" ht="11.25" customHeight="1">
      <c r="AQ37" s="702" t="s">
        <v>314</v>
      </c>
      <c r="AR37" s="703"/>
      <c r="AS37" s="703"/>
      <c r="AT37" s="703"/>
      <c r="AU37" s="703"/>
      <c r="AV37" s="703"/>
      <c r="AW37" s="703"/>
      <c r="AX37" s="703"/>
      <c r="AY37" s="704"/>
      <c r="AZ37" s="623">
        <v>38407</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3187</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184726</v>
      </c>
      <c r="CS37" s="655"/>
      <c r="CT37" s="655"/>
      <c r="CU37" s="655"/>
      <c r="CV37" s="655"/>
      <c r="CW37" s="655"/>
      <c r="CX37" s="655"/>
      <c r="CY37" s="656"/>
      <c r="CZ37" s="657">
        <v>1.7</v>
      </c>
      <c r="DA37" s="658"/>
      <c r="DB37" s="658"/>
      <c r="DC37" s="659"/>
      <c r="DD37" s="632">
        <v>184726</v>
      </c>
      <c r="DE37" s="655"/>
      <c r="DF37" s="655"/>
      <c r="DG37" s="655"/>
      <c r="DH37" s="655"/>
      <c r="DI37" s="655"/>
      <c r="DJ37" s="655"/>
      <c r="DK37" s="656"/>
      <c r="DL37" s="632">
        <v>113741</v>
      </c>
      <c r="DM37" s="655"/>
      <c r="DN37" s="655"/>
      <c r="DO37" s="655"/>
      <c r="DP37" s="655"/>
      <c r="DQ37" s="655"/>
      <c r="DR37" s="655"/>
      <c r="DS37" s="655"/>
      <c r="DT37" s="655"/>
      <c r="DU37" s="655"/>
      <c r="DV37" s="656"/>
      <c r="DW37" s="628">
        <v>2</v>
      </c>
      <c r="DX37" s="653"/>
      <c r="DY37" s="653"/>
      <c r="DZ37" s="653"/>
      <c r="EA37" s="653"/>
      <c r="EB37" s="653"/>
      <c r="EC37" s="654"/>
    </row>
    <row r="38" spans="2:133" ht="11.25" customHeight="1">
      <c r="AQ38" s="702" t="s">
        <v>317</v>
      </c>
      <c r="AR38" s="703"/>
      <c r="AS38" s="703"/>
      <c r="AT38" s="703"/>
      <c r="AU38" s="703"/>
      <c r="AV38" s="703"/>
      <c r="AW38" s="703"/>
      <c r="AX38" s="703"/>
      <c r="AY38" s="704"/>
      <c r="AZ38" s="623" t="s">
        <v>318</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5094</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1016784</v>
      </c>
      <c r="CS38" s="624"/>
      <c r="CT38" s="624"/>
      <c r="CU38" s="624"/>
      <c r="CV38" s="624"/>
      <c r="CW38" s="624"/>
      <c r="CX38" s="624"/>
      <c r="CY38" s="625"/>
      <c r="CZ38" s="657">
        <v>9.5</v>
      </c>
      <c r="DA38" s="658"/>
      <c r="DB38" s="658"/>
      <c r="DC38" s="659"/>
      <c r="DD38" s="632">
        <v>835193</v>
      </c>
      <c r="DE38" s="624"/>
      <c r="DF38" s="624"/>
      <c r="DG38" s="624"/>
      <c r="DH38" s="624"/>
      <c r="DI38" s="624"/>
      <c r="DJ38" s="624"/>
      <c r="DK38" s="625"/>
      <c r="DL38" s="632">
        <v>675805</v>
      </c>
      <c r="DM38" s="624"/>
      <c r="DN38" s="624"/>
      <c r="DO38" s="624"/>
      <c r="DP38" s="624"/>
      <c r="DQ38" s="624"/>
      <c r="DR38" s="624"/>
      <c r="DS38" s="624"/>
      <c r="DT38" s="624"/>
      <c r="DU38" s="624"/>
      <c r="DV38" s="625"/>
      <c r="DW38" s="628">
        <v>12.2</v>
      </c>
      <c r="DX38" s="653"/>
      <c r="DY38" s="653"/>
      <c r="DZ38" s="653"/>
      <c r="EA38" s="653"/>
      <c r="EB38" s="653"/>
      <c r="EC38" s="654"/>
    </row>
    <row r="39" spans="2:133" ht="11.25" customHeight="1">
      <c r="AQ39" s="702" t="s">
        <v>321</v>
      </c>
      <c r="AR39" s="703"/>
      <c r="AS39" s="703"/>
      <c r="AT39" s="703"/>
      <c r="AU39" s="703"/>
      <c r="AV39" s="703"/>
      <c r="AW39" s="703"/>
      <c r="AX39" s="703"/>
      <c r="AY39" s="704"/>
      <c r="AZ39" s="623" t="s">
        <v>318</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88</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244852</v>
      </c>
      <c r="CS39" s="655"/>
      <c r="CT39" s="655"/>
      <c r="CU39" s="655"/>
      <c r="CV39" s="655"/>
      <c r="CW39" s="655"/>
      <c r="CX39" s="655"/>
      <c r="CY39" s="656"/>
      <c r="CZ39" s="657">
        <v>2.2999999999999998</v>
      </c>
      <c r="DA39" s="658"/>
      <c r="DB39" s="658"/>
      <c r="DC39" s="659"/>
      <c r="DD39" s="632">
        <v>240101</v>
      </c>
      <c r="DE39" s="655"/>
      <c r="DF39" s="655"/>
      <c r="DG39" s="655"/>
      <c r="DH39" s="655"/>
      <c r="DI39" s="655"/>
      <c r="DJ39" s="655"/>
      <c r="DK39" s="656"/>
      <c r="DL39" s="632" t="s">
        <v>318</v>
      </c>
      <c r="DM39" s="655"/>
      <c r="DN39" s="655"/>
      <c r="DO39" s="655"/>
      <c r="DP39" s="655"/>
      <c r="DQ39" s="655"/>
      <c r="DR39" s="655"/>
      <c r="DS39" s="655"/>
      <c r="DT39" s="655"/>
      <c r="DU39" s="655"/>
      <c r="DV39" s="656"/>
      <c r="DW39" s="628" t="s">
        <v>318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325</v>
      </c>
      <c r="AR40" s="703"/>
      <c r="AS40" s="703"/>
      <c r="AT40" s="703"/>
      <c r="AU40" s="703"/>
      <c r="AV40" s="703"/>
      <c r="AW40" s="703"/>
      <c r="AX40" s="703"/>
      <c r="AY40" s="704"/>
      <c r="AZ40" s="623">
        <v>225086</v>
      </c>
      <c r="BA40" s="624"/>
      <c r="BB40" s="624"/>
      <c r="BC40" s="624"/>
      <c r="BD40" s="655"/>
      <c r="BE40" s="655"/>
      <c r="BF40" s="680"/>
      <c r="BG40" s="708"/>
      <c r="BH40" s="709"/>
      <c r="BI40" s="709"/>
      <c r="BJ40" s="709"/>
      <c r="BK40" s="709"/>
      <c r="BL40" s="187"/>
      <c r="BM40" s="638" t="s">
        <v>326</v>
      </c>
      <c r="BN40" s="638"/>
      <c r="BO40" s="638"/>
      <c r="BP40" s="638"/>
      <c r="BQ40" s="638"/>
      <c r="BR40" s="638"/>
      <c r="BS40" s="638"/>
      <c r="BT40" s="638"/>
      <c r="BU40" s="639"/>
      <c r="BV40" s="623">
        <v>123</v>
      </c>
      <c r="BW40" s="624"/>
      <c r="BX40" s="624"/>
      <c r="BY40" s="624"/>
      <c r="BZ40" s="624"/>
      <c r="CA40" s="624"/>
      <c r="CB40" s="633"/>
      <c r="CD40" s="637" t="s">
        <v>327</v>
      </c>
      <c r="CE40" s="638"/>
      <c r="CF40" s="638"/>
      <c r="CG40" s="638"/>
      <c r="CH40" s="638"/>
      <c r="CI40" s="638"/>
      <c r="CJ40" s="638"/>
      <c r="CK40" s="638"/>
      <c r="CL40" s="638"/>
      <c r="CM40" s="638"/>
      <c r="CN40" s="638"/>
      <c r="CO40" s="638"/>
      <c r="CP40" s="638"/>
      <c r="CQ40" s="639"/>
      <c r="CR40" s="623">
        <v>870439</v>
      </c>
      <c r="CS40" s="624"/>
      <c r="CT40" s="624"/>
      <c r="CU40" s="624"/>
      <c r="CV40" s="624"/>
      <c r="CW40" s="624"/>
      <c r="CX40" s="624"/>
      <c r="CY40" s="625"/>
      <c r="CZ40" s="657">
        <v>8.1</v>
      </c>
      <c r="DA40" s="658"/>
      <c r="DB40" s="658"/>
      <c r="DC40" s="659"/>
      <c r="DD40" s="632">
        <v>244826</v>
      </c>
      <c r="DE40" s="624"/>
      <c r="DF40" s="624"/>
      <c r="DG40" s="624"/>
      <c r="DH40" s="624"/>
      <c r="DI40" s="624"/>
      <c r="DJ40" s="624"/>
      <c r="DK40" s="625"/>
      <c r="DL40" s="632">
        <v>183</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328</v>
      </c>
      <c r="AR41" s="644"/>
      <c r="AS41" s="644"/>
      <c r="AT41" s="644"/>
      <c r="AU41" s="644"/>
      <c r="AV41" s="644"/>
      <c r="AW41" s="644"/>
      <c r="AX41" s="644"/>
      <c r="AY41" s="645"/>
      <c r="AZ41" s="695">
        <v>667194</v>
      </c>
      <c r="BA41" s="696"/>
      <c r="BB41" s="696"/>
      <c r="BC41" s="696"/>
      <c r="BD41" s="691"/>
      <c r="BE41" s="691"/>
      <c r="BF41" s="693"/>
      <c r="BG41" s="710"/>
      <c r="BH41" s="711"/>
      <c r="BI41" s="711"/>
      <c r="BJ41" s="711"/>
      <c r="BK41" s="711"/>
      <c r="BL41" s="189"/>
      <c r="BM41" s="644" t="s">
        <v>329</v>
      </c>
      <c r="BN41" s="644"/>
      <c r="BO41" s="644"/>
      <c r="BP41" s="644"/>
      <c r="BQ41" s="644"/>
      <c r="BR41" s="644"/>
      <c r="BS41" s="644"/>
      <c r="BT41" s="644"/>
      <c r="BU41" s="645"/>
      <c r="BV41" s="695">
        <v>371</v>
      </c>
      <c r="BW41" s="696"/>
      <c r="BX41" s="696"/>
      <c r="BY41" s="696"/>
      <c r="BZ41" s="696"/>
      <c r="CA41" s="696"/>
      <c r="CB41" s="705"/>
      <c r="CD41" s="637" t="s">
        <v>330</v>
      </c>
      <c r="CE41" s="638"/>
      <c r="CF41" s="638"/>
      <c r="CG41" s="638"/>
      <c r="CH41" s="638"/>
      <c r="CI41" s="638"/>
      <c r="CJ41" s="638"/>
      <c r="CK41" s="638"/>
      <c r="CL41" s="638"/>
      <c r="CM41" s="638"/>
      <c r="CN41" s="638"/>
      <c r="CO41" s="638"/>
      <c r="CP41" s="638"/>
      <c r="CQ41" s="639"/>
      <c r="CR41" s="623" t="s">
        <v>331</v>
      </c>
      <c r="CS41" s="655"/>
      <c r="CT41" s="655"/>
      <c r="CU41" s="655"/>
      <c r="CV41" s="655"/>
      <c r="CW41" s="655"/>
      <c r="CX41" s="655"/>
      <c r="CY41" s="656"/>
      <c r="CZ41" s="657" t="s">
        <v>331</v>
      </c>
      <c r="DA41" s="658"/>
      <c r="DB41" s="658"/>
      <c r="DC41" s="659"/>
      <c r="DD41" s="632" t="s">
        <v>331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333</v>
      </c>
      <c r="CE42" s="621"/>
      <c r="CF42" s="621"/>
      <c r="CG42" s="621"/>
      <c r="CH42" s="621"/>
      <c r="CI42" s="621"/>
      <c r="CJ42" s="621"/>
      <c r="CK42" s="621"/>
      <c r="CL42" s="621"/>
      <c r="CM42" s="621"/>
      <c r="CN42" s="621"/>
      <c r="CO42" s="621"/>
      <c r="CP42" s="621"/>
      <c r="CQ42" s="622"/>
      <c r="CR42" s="623">
        <v>1832118</v>
      </c>
      <c r="CS42" s="624"/>
      <c r="CT42" s="624"/>
      <c r="CU42" s="624"/>
      <c r="CV42" s="624"/>
      <c r="CW42" s="624"/>
      <c r="CX42" s="624"/>
      <c r="CY42" s="625"/>
      <c r="CZ42" s="657">
        <v>17.100000000000001</v>
      </c>
      <c r="DA42" s="706"/>
      <c r="DB42" s="706"/>
      <c r="DC42" s="707"/>
      <c r="DD42" s="632">
        <v>155028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335</v>
      </c>
      <c r="CE43" s="621"/>
      <c r="CF43" s="621"/>
      <c r="CG43" s="621"/>
      <c r="CH43" s="621"/>
      <c r="CI43" s="621"/>
      <c r="CJ43" s="621"/>
      <c r="CK43" s="621"/>
      <c r="CL43" s="621"/>
      <c r="CM43" s="621"/>
      <c r="CN43" s="621"/>
      <c r="CO43" s="621"/>
      <c r="CP43" s="621"/>
      <c r="CQ43" s="622"/>
      <c r="CR43" s="623" t="s">
        <v>111</v>
      </c>
      <c r="CS43" s="655"/>
      <c r="CT43" s="655"/>
      <c r="CU43" s="655"/>
      <c r="CV43" s="655"/>
      <c r="CW43" s="655"/>
      <c r="CX43" s="655"/>
      <c r="CY43" s="656"/>
      <c r="CZ43" s="657" t="s">
        <v>111</v>
      </c>
      <c r="DA43" s="658"/>
      <c r="DB43" s="658"/>
      <c r="DC43" s="659"/>
      <c r="DD43" s="632" t="s">
        <v>111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336</v>
      </c>
      <c r="CD44" s="729" t="s">
        <v>288</v>
      </c>
      <c r="CE44" s="730"/>
      <c r="CF44" s="620" t="s">
        <v>337</v>
      </c>
      <c r="CG44" s="621"/>
      <c r="CH44" s="621"/>
      <c r="CI44" s="621"/>
      <c r="CJ44" s="621"/>
      <c r="CK44" s="621"/>
      <c r="CL44" s="621"/>
      <c r="CM44" s="621"/>
      <c r="CN44" s="621"/>
      <c r="CO44" s="621"/>
      <c r="CP44" s="621"/>
      <c r="CQ44" s="622"/>
      <c r="CR44" s="623">
        <v>1777433</v>
      </c>
      <c r="CS44" s="624"/>
      <c r="CT44" s="624"/>
      <c r="CU44" s="624"/>
      <c r="CV44" s="624"/>
      <c r="CW44" s="624"/>
      <c r="CX44" s="624"/>
      <c r="CY44" s="625"/>
      <c r="CZ44" s="657">
        <v>16.600000000000001</v>
      </c>
      <c r="DA44" s="706"/>
      <c r="DB44" s="706"/>
      <c r="DC44" s="707"/>
      <c r="DD44" s="632">
        <v>151023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338</v>
      </c>
      <c r="CG45" s="621"/>
      <c r="CH45" s="621"/>
      <c r="CI45" s="621"/>
      <c r="CJ45" s="621"/>
      <c r="CK45" s="621"/>
      <c r="CL45" s="621"/>
      <c r="CM45" s="621"/>
      <c r="CN45" s="621"/>
      <c r="CO45" s="621"/>
      <c r="CP45" s="621"/>
      <c r="CQ45" s="622"/>
      <c r="CR45" s="623">
        <v>795293</v>
      </c>
      <c r="CS45" s="655"/>
      <c r="CT45" s="655"/>
      <c r="CU45" s="655"/>
      <c r="CV45" s="655"/>
      <c r="CW45" s="655"/>
      <c r="CX45" s="655"/>
      <c r="CY45" s="656"/>
      <c r="CZ45" s="657">
        <v>7.4</v>
      </c>
      <c r="DA45" s="658"/>
      <c r="DB45" s="658"/>
      <c r="DC45" s="659"/>
      <c r="DD45" s="632">
        <v>39931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339</v>
      </c>
      <c r="CG46" s="621"/>
      <c r="CH46" s="621"/>
      <c r="CI46" s="621"/>
      <c r="CJ46" s="621"/>
      <c r="CK46" s="621"/>
      <c r="CL46" s="621"/>
      <c r="CM46" s="621"/>
      <c r="CN46" s="621"/>
      <c r="CO46" s="621"/>
      <c r="CP46" s="621"/>
      <c r="CQ46" s="622"/>
      <c r="CR46" s="623">
        <v>929087</v>
      </c>
      <c r="CS46" s="624"/>
      <c r="CT46" s="624"/>
      <c r="CU46" s="624"/>
      <c r="CV46" s="624"/>
      <c r="CW46" s="624"/>
      <c r="CX46" s="624"/>
      <c r="CY46" s="625"/>
      <c r="CZ46" s="657">
        <v>8.6999999999999993</v>
      </c>
      <c r="DA46" s="706"/>
      <c r="DB46" s="706"/>
      <c r="DC46" s="707"/>
      <c r="DD46" s="632">
        <v>97633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340</v>
      </c>
      <c r="CG47" s="621"/>
      <c r="CH47" s="621"/>
      <c r="CI47" s="621"/>
      <c r="CJ47" s="621"/>
      <c r="CK47" s="621"/>
      <c r="CL47" s="621"/>
      <c r="CM47" s="621"/>
      <c r="CN47" s="621"/>
      <c r="CO47" s="621"/>
      <c r="CP47" s="621"/>
      <c r="CQ47" s="622"/>
      <c r="CR47" s="623">
        <v>54685</v>
      </c>
      <c r="CS47" s="655"/>
      <c r="CT47" s="655"/>
      <c r="CU47" s="655"/>
      <c r="CV47" s="655"/>
      <c r="CW47" s="655"/>
      <c r="CX47" s="655"/>
      <c r="CY47" s="656"/>
      <c r="CZ47" s="657">
        <v>0.5</v>
      </c>
      <c r="DA47" s="658"/>
      <c r="DB47" s="658"/>
      <c r="DC47" s="659"/>
      <c r="DD47" s="632">
        <v>4005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341</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342</v>
      </c>
      <c r="CE49" s="667"/>
      <c r="CF49" s="667"/>
      <c r="CG49" s="667"/>
      <c r="CH49" s="667"/>
      <c r="CI49" s="667"/>
      <c r="CJ49" s="667"/>
      <c r="CK49" s="667"/>
      <c r="CL49" s="667"/>
      <c r="CM49" s="667"/>
      <c r="CN49" s="667"/>
      <c r="CO49" s="667"/>
      <c r="CP49" s="667"/>
      <c r="CQ49" s="668"/>
      <c r="CR49" s="695">
        <v>10699559</v>
      </c>
      <c r="CS49" s="691"/>
      <c r="CT49" s="691"/>
      <c r="CU49" s="691"/>
      <c r="CV49" s="691"/>
      <c r="CW49" s="691"/>
      <c r="CX49" s="691"/>
      <c r="CY49" s="718"/>
      <c r="CZ49" s="719">
        <v>100</v>
      </c>
      <c r="DA49" s="720"/>
      <c r="DB49" s="720"/>
      <c r="DC49" s="721"/>
      <c r="DD49" s="722">
        <v>6518829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344</v>
      </c>
      <c r="DK2" s="765"/>
      <c r="DL2" s="765"/>
      <c r="DM2" s="765"/>
      <c r="DN2" s="765"/>
      <c r="DO2" s="766"/>
      <c r="DP2" s="200"/>
      <c r="DQ2" s="764" t="s">
        <v>345</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348</v>
      </c>
      <c r="B5" s="759"/>
      <c r="C5" s="759"/>
      <c r="D5" s="759"/>
      <c r="E5" s="759"/>
      <c r="F5" s="759"/>
      <c r="G5" s="759"/>
      <c r="H5" s="759"/>
      <c r="I5" s="759"/>
      <c r="J5" s="759"/>
      <c r="K5" s="759"/>
      <c r="L5" s="759"/>
      <c r="M5" s="759"/>
      <c r="N5" s="759"/>
      <c r="O5" s="759"/>
      <c r="P5" s="760"/>
      <c r="Q5" s="735" t="s">
        <v>349</v>
      </c>
      <c r="R5" s="736"/>
      <c r="S5" s="736"/>
      <c r="T5" s="736"/>
      <c r="U5" s="737"/>
      <c r="V5" s="735" t="s">
        <v>350</v>
      </c>
      <c r="W5" s="736"/>
      <c r="X5" s="736"/>
      <c r="Y5" s="736"/>
      <c r="Z5" s="737"/>
      <c r="AA5" s="735" t="s">
        <v>351</v>
      </c>
      <c r="AB5" s="736"/>
      <c r="AC5" s="736"/>
      <c r="AD5" s="736"/>
      <c r="AE5" s="736"/>
      <c r="AF5" s="768" t="s">
        <v>352</v>
      </c>
      <c r="AG5" s="736"/>
      <c r="AH5" s="736"/>
      <c r="AI5" s="736"/>
      <c r="AJ5" s="747"/>
      <c r="AK5" s="736" t="s">
        <v>353</v>
      </c>
      <c r="AL5" s="736"/>
      <c r="AM5" s="736"/>
      <c r="AN5" s="736"/>
      <c r="AO5" s="737"/>
      <c r="AP5" s="735" t="s">
        <v>354</v>
      </c>
      <c r="AQ5" s="736"/>
      <c r="AR5" s="736"/>
      <c r="AS5" s="736"/>
      <c r="AT5" s="737"/>
      <c r="AU5" s="735" t="s">
        <v>355</v>
      </c>
      <c r="AV5" s="736"/>
      <c r="AW5" s="736"/>
      <c r="AX5" s="736"/>
      <c r="AY5" s="747"/>
      <c r="AZ5" s="207"/>
      <c r="BA5" s="207"/>
      <c r="BB5" s="207"/>
      <c r="BC5" s="207"/>
      <c r="BD5" s="207"/>
      <c r="BE5" s="208"/>
      <c r="BF5" s="208"/>
      <c r="BG5" s="208"/>
      <c r="BH5" s="208"/>
      <c r="BI5" s="208"/>
      <c r="BJ5" s="208"/>
      <c r="BK5" s="208"/>
      <c r="BL5" s="208"/>
      <c r="BM5" s="208"/>
      <c r="BN5" s="208"/>
      <c r="BO5" s="208"/>
      <c r="BP5" s="208"/>
      <c r="BQ5" s="758" t="s">
        <v>356</v>
      </c>
      <c r="BR5" s="759"/>
      <c r="BS5" s="759"/>
      <c r="BT5" s="759"/>
      <c r="BU5" s="759"/>
      <c r="BV5" s="759"/>
      <c r="BW5" s="759"/>
      <c r="BX5" s="759"/>
      <c r="BY5" s="759"/>
      <c r="BZ5" s="759"/>
      <c r="CA5" s="759"/>
      <c r="CB5" s="759"/>
      <c r="CC5" s="759"/>
      <c r="CD5" s="759"/>
      <c r="CE5" s="759"/>
      <c r="CF5" s="759"/>
      <c r="CG5" s="760"/>
      <c r="CH5" s="735" t="s">
        <v>357</v>
      </c>
      <c r="CI5" s="736"/>
      <c r="CJ5" s="736"/>
      <c r="CK5" s="736"/>
      <c r="CL5" s="737"/>
      <c r="CM5" s="735" t="s">
        <v>358</v>
      </c>
      <c r="CN5" s="736"/>
      <c r="CO5" s="736"/>
      <c r="CP5" s="736"/>
      <c r="CQ5" s="737"/>
      <c r="CR5" s="735" t="s">
        <v>359</v>
      </c>
      <c r="CS5" s="736"/>
      <c r="CT5" s="736"/>
      <c r="CU5" s="736"/>
      <c r="CV5" s="737"/>
      <c r="CW5" s="735" t="s">
        <v>360</v>
      </c>
      <c r="CX5" s="736"/>
      <c r="CY5" s="736"/>
      <c r="CZ5" s="736"/>
      <c r="DA5" s="737"/>
      <c r="DB5" s="735" t="s">
        <v>361</v>
      </c>
      <c r="DC5" s="736"/>
      <c r="DD5" s="736"/>
      <c r="DE5" s="736"/>
      <c r="DF5" s="737"/>
      <c r="DG5" s="741" t="s">
        <v>362</v>
      </c>
      <c r="DH5" s="742"/>
      <c r="DI5" s="742"/>
      <c r="DJ5" s="742"/>
      <c r="DK5" s="743"/>
      <c r="DL5" s="741" t="s">
        <v>363</v>
      </c>
      <c r="DM5" s="742"/>
      <c r="DN5" s="742"/>
      <c r="DO5" s="742"/>
      <c r="DP5" s="743"/>
      <c r="DQ5" s="735" t="s">
        <v>364</v>
      </c>
      <c r="DR5" s="736"/>
      <c r="DS5" s="736"/>
      <c r="DT5" s="736"/>
      <c r="DU5" s="737"/>
      <c r="DV5" s="735" t="s">
        <v>355</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365</v>
      </c>
      <c r="C7" s="750"/>
      <c r="D7" s="750"/>
      <c r="E7" s="750"/>
      <c r="F7" s="750"/>
      <c r="G7" s="750"/>
      <c r="H7" s="750"/>
      <c r="I7" s="750"/>
      <c r="J7" s="750"/>
      <c r="K7" s="750"/>
      <c r="L7" s="750"/>
      <c r="M7" s="750"/>
      <c r="N7" s="750"/>
      <c r="O7" s="750"/>
      <c r="P7" s="751"/>
      <c r="Q7" s="752">
        <v>11045</v>
      </c>
      <c r="R7" s="753"/>
      <c r="S7" s="753"/>
      <c r="T7" s="753"/>
      <c r="U7" s="753"/>
      <c r="V7" s="753">
        <v>10882</v>
      </c>
      <c r="W7" s="753"/>
      <c r="X7" s="753"/>
      <c r="Y7" s="753"/>
      <c r="Z7" s="753"/>
      <c r="AA7" s="753">
        <v>162</v>
      </c>
      <c r="AB7" s="753"/>
      <c r="AC7" s="753"/>
      <c r="AD7" s="753"/>
      <c r="AE7" s="754"/>
      <c r="AF7" s="755">
        <v>142</v>
      </c>
      <c r="AG7" s="756"/>
      <c r="AH7" s="756"/>
      <c r="AI7" s="756"/>
      <c r="AJ7" s="757"/>
      <c r="AK7" s="792" t="s">
        <v>546</v>
      </c>
      <c r="AL7" s="793"/>
      <c r="AM7" s="793"/>
      <c r="AN7" s="793"/>
      <c r="AO7" s="793"/>
      <c r="AP7" s="793">
        <v>15033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543</v>
      </c>
      <c r="BT7" s="797"/>
      <c r="BU7" s="797"/>
      <c r="BV7" s="797"/>
      <c r="BW7" s="797"/>
      <c r="BX7" s="797"/>
      <c r="BY7" s="797"/>
      <c r="BZ7" s="797"/>
      <c r="CA7" s="797"/>
      <c r="CB7" s="797"/>
      <c r="CC7" s="797"/>
      <c r="CD7" s="797"/>
      <c r="CE7" s="797"/>
      <c r="CF7" s="797"/>
      <c r="CG7" s="798"/>
      <c r="CH7" s="789">
        <v>39</v>
      </c>
      <c r="CI7" s="790"/>
      <c r="CJ7" s="790"/>
      <c r="CK7" s="790"/>
      <c r="CL7" s="791"/>
      <c r="CM7" s="789">
        <v>662</v>
      </c>
      <c r="CN7" s="790"/>
      <c r="CO7" s="790"/>
      <c r="CP7" s="790"/>
      <c r="CQ7" s="791"/>
      <c r="CR7" s="789">
        <v>0</v>
      </c>
      <c r="CS7" s="790"/>
      <c r="CT7" s="790"/>
      <c r="CU7" s="790"/>
      <c r="CV7" s="791"/>
      <c r="CW7" s="789" t="s">
        <v>546</v>
      </c>
      <c r="CX7" s="790"/>
      <c r="CY7" s="790"/>
      <c r="CZ7" s="790"/>
      <c r="DA7" s="791"/>
      <c r="DB7" s="789">
        <v>261</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544</v>
      </c>
      <c r="BT8" s="787"/>
      <c r="BU8" s="787"/>
      <c r="BV8" s="787"/>
      <c r="BW8" s="787"/>
      <c r="BX8" s="787"/>
      <c r="BY8" s="787"/>
      <c r="BZ8" s="787"/>
      <c r="CA8" s="787"/>
      <c r="CB8" s="787"/>
      <c r="CC8" s="787"/>
      <c r="CD8" s="787"/>
      <c r="CE8" s="787"/>
      <c r="CF8" s="787"/>
      <c r="CG8" s="788"/>
      <c r="CH8" s="799">
        <v>-8</v>
      </c>
      <c r="CI8" s="800"/>
      <c r="CJ8" s="800"/>
      <c r="CK8" s="800"/>
      <c r="CL8" s="801"/>
      <c r="CM8" s="799">
        <v>7</v>
      </c>
      <c r="CN8" s="800"/>
      <c r="CO8" s="800"/>
      <c r="CP8" s="800"/>
      <c r="CQ8" s="801"/>
      <c r="CR8" s="799">
        <v>10</v>
      </c>
      <c r="CS8" s="800"/>
      <c r="CT8" s="800"/>
      <c r="CU8" s="800"/>
      <c r="CV8" s="801"/>
      <c r="CW8" s="799" t="s">
        <v>546</v>
      </c>
      <c r="CX8" s="800"/>
      <c r="CY8" s="800"/>
      <c r="CZ8" s="800"/>
      <c r="DA8" s="801"/>
      <c r="DB8" s="799">
        <v>181</v>
      </c>
      <c r="DC8" s="800"/>
      <c r="DD8" s="800"/>
      <c r="DE8" s="800"/>
      <c r="DF8" s="801"/>
      <c r="DG8" s="799" t="s">
        <v>546</v>
      </c>
      <c r="DH8" s="800"/>
      <c r="DI8" s="800"/>
      <c r="DJ8" s="800"/>
      <c r="DK8" s="801"/>
      <c r="DL8" s="799" t="s">
        <v>546</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545</v>
      </c>
      <c r="BT9" s="787"/>
      <c r="BU9" s="787"/>
      <c r="BV9" s="787"/>
      <c r="BW9" s="787"/>
      <c r="BX9" s="787"/>
      <c r="BY9" s="787"/>
      <c r="BZ9" s="787"/>
      <c r="CA9" s="787"/>
      <c r="CB9" s="787"/>
      <c r="CC9" s="787"/>
      <c r="CD9" s="787"/>
      <c r="CE9" s="787"/>
      <c r="CF9" s="787"/>
      <c r="CG9" s="788"/>
      <c r="CH9" s="799">
        <v>6</v>
      </c>
      <c r="CI9" s="800"/>
      <c r="CJ9" s="800"/>
      <c r="CK9" s="800"/>
      <c r="CL9" s="801"/>
      <c r="CM9" s="799">
        <v>20</v>
      </c>
      <c r="CN9" s="800"/>
      <c r="CO9" s="800"/>
      <c r="CP9" s="800"/>
      <c r="CQ9" s="801"/>
      <c r="CR9" s="799">
        <v>0</v>
      </c>
      <c r="CS9" s="800"/>
      <c r="CT9" s="800"/>
      <c r="CU9" s="800"/>
      <c r="CV9" s="801"/>
      <c r="CW9" s="799" t="s">
        <v>546</v>
      </c>
      <c r="CX9" s="800"/>
      <c r="CY9" s="800"/>
      <c r="CZ9" s="800"/>
      <c r="DA9" s="801"/>
      <c r="DB9" s="799">
        <v>57</v>
      </c>
      <c r="DC9" s="800"/>
      <c r="DD9" s="800"/>
      <c r="DE9" s="800"/>
      <c r="DF9" s="801"/>
      <c r="DG9" s="799" t="s">
        <v>546</v>
      </c>
      <c r="DH9" s="800"/>
      <c r="DI9" s="800"/>
      <c r="DJ9" s="800"/>
      <c r="DK9" s="801"/>
      <c r="DL9" s="799" t="s">
        <v>550</v>
      </c>
      <c r="DM9" s="800"/>
      <c r="DN9" s="800"/>
      <c r="DO9" s="800"/>
      <c r="DP9" s="801"/>
      <c r="DQ9" s="799" t="s">
        <v>550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0</v>
      </c>
      <c r="CI10" s="800"/>
      <c r="CJ10" s="800"/>
      <c r="CK10" s="800"/>
      <c r="CL10" s="801"/>
      <c r="CM10" s="799">
        <v>50</v>
      </c>
      <c r="CN10" s="800"/>
      <c r="CO10" s="800"/>
      <c r="CP10" s="800"/>
      <c r="CQ10" s="801"/>
      <c r="CR10" s="799">
        <v>81</v>
      </c>
      <c r="CS10" s="800"/>
      <c r="CT10" s="800"/>
      <c r="CU10" s="800"/>
      <c r="CV10" s="801"/>
      <c r="CW10" s="799" t="s">
        <v>546</v>
      </c>
      <c r="CX10" s="800"/>
      <c r="CY10" s="800"/>
      <c r="CZ10" s="800"/>
      <c r="DA10" s="801"/>
      <c r="DB10" s="799">
        <v>0</v>
      </c>
      <c r="DC10" s="800"/>
      <c r="DD10" s="800"/>
      <c r="DE10" s="800"/>
      <c r="DF10" s="801"/>
      <c r="DG10" s="799" t="s">
        <v>549</v>
      </c>
      <c r="DH10" s="800"/>
      <c r="DI10" s="800"/>
      <c r="DJ10" s="800"/>
      <c r="DK10" s="801"/>
      <c r="DL10" s="799" t="s">
        <v>550</v>
      </c>
      <c r="DM10" s="800"/>
      <c r="DN10" s="800"/>
      <c r="DO10" s="800"/>
      <c r="DP10" s="801"/>
      <c r="DQ10" s="799" t="s">
        <v>546</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11041</v>
      </c>
      <c r="R23" s="812"/>
      <c r="S23" s="812"/>
      <c r="T23" s="812"/>
      <c r="U23" s="812"/>
      <c r="V23" s="812">
        <v>10878</v>
      </c>
      <c r="W23" s="812"/>
      <c r="X23" s="812"/>
      <c r="Y23" s="812"/>
      <c r="Z23" s="812"/>
      <c r="AA23" s="812">
        <v>162</v>
      </c>
      <c r="AB23" s="812"/>
      <c r="AC23" s="812"/>
      <c r="AD23" s="812"/>
      <c r="AE23" s="813"/>
      <c r="AF23" s="814">
        <v>142</v>
      </c>
      <c r="AG23" s="812"/>
      <c r="AH23" s="812"/>
      <c r="AI23" s="812"/>
      <c r="AJ23" s="815"/>
      <c r="AK23" s="816"/>
      <c r="AL23" s="817"/>
      <c r="AM23" s="817"/>
      <c r="AN23" s="817"/>
      <c r="AO23" s="817"/>
      <c r="AP23" s="812">
        <v>15033</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348</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355</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2987</v>
      </c>
      <c r="R28" s="841"/>
      <c r="S28" s="841"/>
      <c r="T28" s="841"/>
      <c r="U28" s="841"/>
      <c r="V28" s="841">
        <v>3062</v>
      </c>
      <c r="W28" s="841"/>
      <c r="X28" s="841"/>
      <c r="Y28" s="841"/>
      <c r="Z28" s="841"/>
      <c r="AA28" s="841">
        <v>-75</v>
      </c>
      <c r="AB28" s="841"/>
      <c r="AC28" s="841"/>
      <c r="AD28" s="841"/>
      <c r="AE28" s="842"/>
      <c r="AF28" s="843">
        <v>-75</v>
      </c>
      <c r="AG28" s="841"/>
      <c r="AH28" s="841"/>
      <c r="AI28" s="841"/>
      <c r="AJ28" s="844"/>
      <c r="AK28" s="845">
        <v>225</v>
      </c>
      <c r="AL28" s="836"/>
      <c r="AM28" s="836"/>
      <c r="AN28" s="836"/>
      <c r="AO28" s="836"/>
      <c r="AP28" s="836" t="s">
        <v>547</v>
      </c>
      <c r="AQ28" s="836"/>
      <c r="AR28" s="836"/>
      <c r="AS28" s="836"/>
      <c r="AT28" s="836"/>
      <c r="AU28" s="836" t="s">
        <v>547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2036</v>
      </c>
      <c r="R29" s="777"/>
      <c r="S29" s="777"/>
      <c r="T29" s="777"/>
      <c r="U29" s="777"/>
      <c r="V29" s="777">
        <v>1975</v>
      </c>
      <c r="W29" s="777"/>
      <c r="X29" s="777"/>
      <c r="Y29" s="777"/>
      <c r="Z29" s="777"/>
      <c r="AA29" s="777">
        <v>61</v>
      </c>
      <c r="AB29" s="777"/>
      <c r="AC29" s="777"/>
      <c r="AD29" s="777"/>
      <c r="AE29" s="778"/>
      <c r="AF29" s="779">
        <v>61</v>
      </c>
      <c r="AG29" s="780"/>
      <c r="AH29" s="780"/>
      <c r="AI29" s="780"/>
      <c r="AJ29" s="781"/>
      <c r="AK29" s="848">
        <v>283</v>
      </c>
      <c r="AL29" s="849"/>
      <c r="AM29" s="849"/>
      <c r="AN29" s="849"/>
      <c r="AO29" s="849"/>
      <c r="AP29" s="849" t="s">
        <v>547</v>
      </c>
      <c r="AQ29" s="849"/>
      <c r="AR29" s="849"/>
      <c r="AS29" s="849"/>
      <c r="AT29" s="849"/>
      <c r="AU29" s="849" t="s">
        <v>547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265</v>
      </c>
      <c r="R30" s="777"/>
      <c r="S30" s="777"/>
      <c r="T30" s="777"/>
      <c r="U30" s="777"/>
      <c r="V30" s="777">
        <v>259</v>
      </c>
      <c r="W30" s="777"/>
      <c r="X30" s="777"/>
      <c r="Y30" s="777"/>
      <c r="Z30" s="777"/>
      <c r="AA30" s="777">
        <v>7</v>
      </c>
      <c r="AB30" s="777"/>
      <c r="AC30" s="777"/>
      <c r="AD30" s="777"/>
      <c r="AE30" s="778"/>
      <c r="AF30" s="779">
        <v>7</v>
      </c>
      <c r="AG30" s="780"/>
      <c r="AH30" s="780"/>
      <c r="AI30" s="780"/>
      <c r="AJ30" s="781"/>
      <c r="AK30" s="848">
        <v>95</v>
      </c>
      <c r="AL30" s="849"/>
      <c r="AM30" s="849"/>
      <c r="AN30" s="849"/>
      <c r="AO30" s="849"/>
      <c r="AP30" s="849" t="s">
        <v>547</v>
      </c>
      <c r="AQ30" s="849"/>
      <c r="AR30" s="849"/>
      <c r="AS30" s="849"/>
      <c r="AT30" s="849"/>
      <c r="AU30" s="849" t="s">
        <v>547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399</v>
      </c>
      <c r="R31" s="777"/>
      <c r="S31" s="777"/>
      <c r="T31" s="777"/>
      <c r="U31" s="777"/>
      <c r="V31" s="777">
        <v>399</v>
      </c>
      <c r="W31" s="777"/>
      <c r="X31" s="777"/>
      <c r="Y31" s="777"/>
      <c r="Z31" s="777"/>
      <c r="AA31" s="777" t="s">
        <v>546</v>
      </c>
      <c r="AB31" s="777"/>
      <c r="AC31" s="777"/>
      <c r="AD31" s="777"/>
      <c r="AE31" s="778"/>
      <c r="AF31" s="779">
        <v>0</v>
      </c>
      <c r="AG31" s="780"/>
      <c r="AH31" s="780"/>
      <c r="AI31" s="780"/>
      <c r="AJ31" s="781"/>
      <c r="AK31" s="848" t="s">
        <v>547</v>
      </c>
      <c r="AL31" s="849"/>
      <c r="AM31" s="849"/>
      <c r="AN31" s="849"/>
      <c r="AO31" s="849"/>
      <c r="AP31" s="849" t="s">
        <v>547</v>
      </c>
      <c r="AQ31" s="849"/>
      <c r="AR31" s="849"/>
      <c r="AS31" s="849"/>
      <c r="AT31" s="849"/>
      <c r="AU31" s="849" t="s">
        <v>547</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38</v>
      </c>
      <c r="R32" s="777"/>
      <c r="S32" s="777"/>
      <c r="T32" s="777"/>
      <c r="U32" s="777"/>
      <c r="V32" s="777">
        <v>39</v>
      </c>
      <c r="W32" s="777"/>
      <c r="X32" s="777"/>
      <c r="Y32" s="777"/>
      <c r="Z32" s="777"/>
      <c r="AA32" s="777" t="s">
        <v>547</v>
      </c>
      <c r="AB32" s="777"/>
      <c r="AC32" s="777"/>
      <c r="AD32" s="777"/>
      <c r="AE32" s="778"/>
      <c r="AF32" s="779">
        <v>0</v>
      </c>
      <c r="AG32" s="780"/>
      <c r="AH32" s="780"/>
      <c r="AI32" s="780"/>
      <c r="AJ32" s="781"/>
      <c r="AK32" s="848" t="s">
        <v>547</v>
      </c>
      <c r="AL32" s="849"/>
      <c r="AM32" s="849"/>
      <c r="AN32" s="849"/>
      <c r="AO32" s="849"/>
      <c r="AP32" s="849" t="s">
        <v>547</v>
      </c>
      <c r="AQ32" s="849"/>
      <c r="AR32" s="849"/>
      <c r="AS32" s="849"/>
      <c r="AT32" s="849"/>
      <c r="AU32" s="849" t="s">
        <v>547</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303</v>
      </c>
      <c r="R33" s="777"/>
      <c r="S33" s="777"/>
      <c r="T33" s="777"/>
      <c r="U33" s="777"/>
      <c r="V33" s="777">
        <v>289</v>
      </c>
      <c r="W33" s="777"/>
      <c r="X33" s="777"/>
      <c r="Y33" s="777"/>
      <c r="Z33" s="777"/>
      <c r="AA33" s="777">
        <v>14</v>
      </c>
      <c r="AB33" s="777"/>
      <c r="AC33" s="777"/>
      <c r="AD33" s="777"/>
      <c r="AE33" s="778"/>
      <c r="AF33" s="779">
        <v>259</v>
      </c>
      <c r="AG33" s="780"/>
      <c r="AH33" s="780"/>
      <c r="AI33" s="780"/>
      <c r="AJ33" s="781"/>
      <c r="AK33" s="848">
        <v>38</v>
      </c>
      <c r="AL33" s="849"/>
      <c r="AM33" s="849"/>
      <c r="AN33" s="849"/>
      <c r="AO33" s="849"/>
      <c r="AP33" s="849">
        <v>1223</v>
      </c>
      <c r="AQ33" s="849"/>
      <c r="AR33" s="849"/>
      <c r="AS33" s="849"/>
      <c r="AT33" s="849"/>
      <c r="AU33" s="849">
        <v>221</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95</v>
      </c>
      <c r="R34" s="777"/>
      <c r="S34" s="777"/>
      <c r="T34" s="777"/>
      <c r="U34" s="777"/>
      <c r="V34" s="777">
        <v>92</v>
      </c>
      <c r="W34" s="777"/>
      <c r="X34" s="777"/>
      <c r="Y34" s="777"/>
      <c r="Z34" s="777"/>
      <c r="AA34" s="777">
        <v>3</v>
      </c>
      <c r="AB34" s="777"/>
      <c r="AC34" s="777"/>
      <c r="AD34" s="777"/>
      <c r="AE34" s="778"/>
      <c r="AF34" s="779">
        <v>3</v>
      </c>
      <c r="AG34" s="780"/>
      <c r="AH34" s="780"/>
      <c r="AI34" s="780"/>
      <c r="AJ34" s="781"/>
      <c r="AK34" s="848" t="s">
        <v>547</v>
      </c>
      <c r="AL34" s="849"/>
      <c r="AM34" s="849"/>
      <c r="AN34" s="849"/>
      <c r="AO34" s="849"/>
      <c r="AP34" s="849">
        <v>734</v>
      </c>
      <c r="AQ34" s="849"/>
      <c r="AR34" s="849"/>
      <c r="AS34" s="849"/>
      <c r="AT34" s="849"/>
      <c r="AU34" s="849" t="s">
        <v>547</v>
      </c>
      <c r="AV34" s="849"/>
      <c r="AW34" s="849"/>
      <c r="AX34" s="849"/>
      <c r="AY34" s="849"/>
      <c r="AZ34" s="850"/>
      <c r="BA34" s="850"/>
      <c r="BB34" s="850"/>
      <c r="BC34" s="850"/>
      <c r="BD34" s="850"/>
      <c r="BE34" s="846" t="s">
        <v>387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254</v>
      </c>
      <c r="AG63" s="860"/>
      <c r="AH63" s="860"/>
      <c r="AI63" s="860"/>
      <c r="AJ63" s="861"/>
      <c r="AK63" s="862"/>
      <c r="AL63" s="857"/>
      <c r="AM63" s="857"/>
      <c r="AN63" s="857"/>
      <c r="AO63" s="857"/>
      <c r="AP63" s="860">
        <v>1957</v>
      </c>
      <c r="AQ63" s="860"/>
      <c r="AR63" s="860"/>
      <c r="AS63" s="860"/>
      <c r="AT63" s="860"/>
      <c r="AU63" s="860">
        <v>221</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392</v>
      </c>
      <c r="AV66" s="736"/>
      <c r="AW66" s="736"/>
      <c r="AX66" s="736"/>
      <c r="AY66" s="737"/>
      <c r="AZ66" s="735" t="s">
        <v>355</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534</v>
      </c>
      <c r="C68" s="888"/>
      <c r="D68" s="888"/>
      <c r="E68" s="888"/>
      <c r="F68" s="888"/>
      <c r="G68" s="888"/>
      <c r="H68" s="888"/>
      <c r="I68" s="888"/>
      <c r="J68" s="888"/>
      <c r="K68" s="888"/>
      <c r="L68" s="888"/>
      <c r="M68" s="888"/>
      <c r="N68" s="888"/>
      <c r="O68" s="888"/>
      <c r="P68" s="889"/>
      <c r="Q68" s="890">
        <v>1511</v>
      </c>
      <c r="R68" s="884"/>
      <c r="S68" s="884"/>
      <c r="T68" s="884"/>
      <c r="U68" s="884"/>
      <c r="V68" s="884">
        <v>1511</v>
      </c>
      <c r="W68" s="884"/>
      <c r="X68" s="884"/>
      <c r="Y68" s="884"/>
      <c r="Z68" s="884"/>
      <c r="AA68" s="884"/>
      <c r="AB68" s="884"/>
      <c r="AC68" s="884"/>
      <c r="AD68" s="884"/>
      <c r="AE68" s="884"/>
      <c r="AF68" s="884"/>
      <c r="AG68" s="884"/>
      <c r="AH68" s="884"/>
      <c r="AI68" s="884"/>
      <c r="AJ68" s="884"/>
      <c r="AK68" s="884"/>
      <c r="AL68" s="884"/>
      <c r="AM68" s="884"/>
      <c r="AN68" s="884"/>
      <c r="AO68" s="884"/>
      <c r="AP68" s="884">
        <v>1983</v>
      </c>
      <c r="AQ68" s="884"/>
      <c r="AR68" s="884"/>
      <c r="AS68" s="884"/>
      <c r="AT68" s="884"/>
      <c r="AU68" s="884">
        <v>182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535</v>
      </c>
      <c r="C69" s="892"/>
      <c r="D69" s="892"/>
      <c r="E69" s="892"/>
      <c r="F69" s="892"/>
      <c r="G69" s="892"/>
      <c r="H69" s="892"/>
      <c r="I69" s="892"/>
      <c r="J69" s="892"/>
      <c r="K69" s="892"/>
      <c r="L69" s="892"/>
      <c r="M69" s="892"/>
      <c r="N69" s="892"/>
      <c r="O69" s="892"/>
      <c r="P69" s="893"/>
      <c r="Q69" s="894">
        <v>16</v>
      </c>
      <c r="R69" s="849"/>
      <c r="S69" s="849"/>
      <c r="T69" s="849"/>
      <c r="U69" s="849"/>
      <c r="V69" s="849">
        <v>6</v>
      </c>
      <c r="W69" s="849"/>
      <c r="X69" s="849"/>
      <c r="Y69" s="849"/>
      <c r="Z69" s="849"/>
      <c r="AA69" s="849">
        <v>11</v>
      </c>
      <c r="AB69" s="849"/>
      <c r="AC69" s="849"/>
      <c r="AD69" s="849"/>
      <c r="AE69" s="849"/>
      <c r="AF69" s="849">
        <v>11</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536</v>
      </c>
      <c r="C70" s="892"/>
      <c r="D70" s="892"/>
      <c r="E70" s="892"/>
      <c r="F70" s="892"/>
      <c r="G70" s="892"/>
      <c r="H70" s="892"/>
      <c r="I70" s="892"/>
      <c r="J70" s="892"/>
      <c r="K70" s="892"/>
      <c r="L70" s="892"/>
      <c r="M70" s="892"/>
      <c r="N70" s="892"/>
      <c r="O70" s="892"/>
      <c r="P70" s="893"/>
      <c r="Q70" s="894">
        <v>46</v>
      </c>
      <c r="R70" s="849"/>
      <c r="S70" s="849"/>
      <c r="T70" s="849"/>
      <c r="U70" s="849"/>
      <c r="V70" s="849">
        <v>46</v>
      </c>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537</v>
      </c>
      <c r="C71" s="892"/>
      <c r="D71" s="892"/>
      <c r="E71" s="892"/>
      <c r="F71" s="892"/>
      <c r="G71" s="892"/>
      <c r="H71" s="892"/>
      <c r="I71" s="892"/>
      <c r="J71" s="892"/>
      <c r="K71" s="892"/>
      <c r="L71" s="892"/>
      <c r="M71" s="892"/>
      <c r="N71" s="892"/>
      <c r="O71" s="892"/>
      <c r="P71" s="893"/>
      <c r="Q71" s="894">
        <v>5199</v>
      </c>
      <c r="R71" s="849"/>
      <c r="S71" s="849"/>
      <c r="T71" s="849"/>
      <c r="U71" s="849"/>
      <c r="V71" s="849">
        <v>3904</v>
      </c>
      <c r="W71" s="849"/>
      <c r="X71" s="849"/>
      <c r="Y71" s="849"/>
      <c r="Z71" s="849"/>
      <c r="AA71" s="849">
        <v>1295</v>
      </c>
      <c r="AB71" s="849"/>
      <c r="AC71" s="849"/>
      <c r="AD71" s="849"/>
      <c r="AE71" s="849"/>
      <c r="AF71" s="849">
        <v>1295</v>
      </c>
      <c r="AG71" s="849"/>
      <c r="AH71" s="849"/>
      <c r="AI71" s="849"/>
      <c r="AJ71" s="849"/>
      <c r="AK71" s="849">
        <v>5</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538</v>
      </c>
      <c r="C72" s="892"/>
      <c r="D72" s="892"/>
      <c r="E72" s="892"/>
      <c r="F72" s="892"/>
      <c r="G72" s="892"/>
      <c r="H72" s="892"/>
      <c r="I72" s="892"/>
      <c r="J72" s="892"/>
      <c r="K72" s="892"/>
      <c r="L72" s="892"/>
      <c r="M72" s="892"/>
      <c r="N72" s="892"/>
      <c r="O72" s="892"/>
      <c r="P72" s="893"/>
      <c r="Q72" s="894">
        <v>11</v>
      </c>
      <c r="R72" s="849"/>
      <c r="S72" s="849"/>
      <c r="T72" s="849"/>
      <c r="U72" s="849"/>
      <c r="V72" s="849">
        <v>11</v>
      </c>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1316</v>
      </c>
      <c r="R73" s="849"/>
      <c r="S73" s="849"/>
      <c r="T73" s="849"/>
      <c r="U73" s="849"/>
      <c r="V73" s="849">
        <v>543</v>
      </c>
      <c r="W73" s="849"/>
      <c r="X73" s="849"/>
      <c r="Y73" s="849"/>
      <c r="Z73" s="849"/>
      <c r="AA73" s="849">
        <v>772</v>
      </c>
      <c r="AB73" s="849"/>
      <c r="AC73" s="849"/>
      <c r="AD73" s="849"/>
      <c r="AE73" s="849"/>
      <c r="AF73" s="849">
        <v>772</v>
      </c>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50</v>
      </c>
      <c r="R74" s="849"/>
      <c r="S74" s="849"/>
      <c r="T74" s="849"/>
      <c r="U74" s="849"/>
      <c r="V74" s="849">
        <v>45</v>
      </c>
      <c r="W74" s="849"/>
      <c r="X74" s="849"/>
      <c r="Y74" s="849"/>
      <c r="Z74" s="849"/>
      <c r="AA74" s="849">
        <v>5</v>
      </c>
      <c r="AB74" s="849"/>
      <c r="AC74" s="849"/>
      <c r="AD74" s="849"/>
      <c r="AE74" s="849"/>
      <c r="AF74" s="849">
        <v>5</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143449</v>
      </c>
      <c r="R75" s="898"/>
      <c r="S75" s="898"/>
      <c r="T75" s="898"/>
      <c r="U75" s="848"/>
      <c r="V75" s="899">
        <v>139730</v>
      </c>
      <c r="W75" s="898"/>
      <c r="X75" s="898"/>
      <c r="Y75" s="898"/>
      <c r="Z75" s="848"/>
      <c r="AA75" s="899">
        <v>3719</v>
      </c>
      <c r="AB75" s="898"/>
      <c r="AC75" s="898"/>
      <c r="AD75" s="898"/>
      <c r="AE75" s="848"/>
      <c r="AF75" s="899">
        <v>3719</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542</v>
      </c>
      <c r="C76" s="892"/>
      <c r="D76" s="892"/>
      <c r="E76" s="892"/>
      <c r="F76" s="892"/>
      <c r="G76" s="892"/>
      <c r="H76" s="892"/>
      <c r="I76" s="892"/>
      <c r="J76" s="892"/>
      <c r="K76" s="892"/>
      <c r="L76" s="892"/>
      <c r="M76" s="892"/>
      <c r="N76" s="892"/>
      <c r="O76" s="892"/>
      <c r="P76" s="893"/>
      <c r="Q76" s="897">
        <v>147</v>
      </c>
      <c r="R76" s="898"/>
      <c r="S76" s="898"/>
      <c r="T76" s="898"/>
      <c r="U76" s="848"/>
      <c r="V76" s="899">
        <v>139</v>
      </c>
      <c r="W76" s="898"/>
      <c r="X76" s="898"/>
      <c r="Y76" s="898"/>
      <c r="Z76" s="848"/>
      <c r="AA76" s="899">
        <v>8</v>
      </c>
      <c r="AB76" s="898"/>
      <c r="AC76" s="898"/>
      <c r="AD76" s="898"/>
      <c r="AE76" s="848"/>
      <c r="AF76" s="899">
        <v>8</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5810</v>
      </c>
      <c r="AG88" s="860"/>
      <c r="AH88" s="860"/>
      <c r="AI88" s="860"/>
      <c r="AJ88" s="860"/>
      <c r="AK88" s="857"/>
      <c r="AL88" s="857"/>
      <c r="AM88" s="857"/>
      <c r="AN88" s="857"/>
      <c r="AO88" s="857"/>
      <c r="AP88" s="860">
        <v>1983</v>
      </c>
      <c r="AQ88" s="860"/>
      <c r="AR88" s="860"/>
      <c r="AS88" s="860"/>
      <c r="AT88" s="860"/>
      <c r="AU88" s="860">
        <v>182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91</v>
      </c>
      <c r="CS102" s="868"/>
      <c r="CT102" s="868"/>
      <c r="CU102" s="868"/>
      <c r="CV102" s="911"/>
      <c r="CW102" s="910"/>
      <c r="CX102" s="868"/>
      <c r="CY102" s="868"/>
      <c r="CZ102" s="868"/>
      <c r="DA102" s="911"/>
      <c r="DB102" s="910">
        <v>499</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287</v>
      </c>
      <c r="AG109" s="913"/>
      <c r="AH109" s="913"/>
      <c r="AI109" s="913"/>
      <c r="AJ109" s="914"/>
      <c r="AK109" s="912" t="s">
        <v>286</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287</v>
      </c>
      <c r="BW109" s="913"/>
      <c r="BX109" s="913"/>
      <c r="BY109" s="913"/>
      <c r="BZ109" s="914"/>
      <c r="CA109" s="912" t="s">
        <v>286</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287</v>
      </c>
      <c r="DM109" s="913"/>
      <c r="DN109" s="913"/>
      <c r="DO109" s="913"/>
      <c r="DP109" s="914"/>
      <c r="DQ109" s="912" t="s">
        <v>286</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1631034</v>
      </c>
      <c r="AB110" s="920"/>
      <c r="AC110" s="920"/>
      <c r="AD110" s="920"/>
      <c r="AE110" s="921"/>
      <c r="AF110" s="922">
        <v>1599025</v>
      </c>
      <c r="AG110" s="920"/>
      <c r="AH110" s="920"/>
      <c r="AI110" s="920"/>
      <c r="AJ110" s="921"/>
      <c r="AK110" s="922">
        <v>1663949</v>
      </c>
      <c r="AL110" s="920"/>
      <c r="AM110" s="920"/>
      <c r="AN110" s="920"/>
      <c r="AO110" s="921"/>
      <c r="AP110" s="923">
        <v>36.5</v>
      </c>
      <c r="AQ110" s="924"/>
      <c r="AR110" s="924"/>
      <c r="AS110" s="924"/>
      <c r="AT110" s="925"/>
      <c r="AU110" s="926" t="s">
        <v>59</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14449430</v>
      </c>
      <c r="BR110" s="957"/>
      <c r="BS110" s="957"/>
      <c r="BT110" s="957"/>
      <c r="BU110" s="957"/>
      <c r="BV110" s="957">
        <v>15044622</v>
      </c>
      <c r="BW110" s="957"/>
      <c r="BX110" s="957"/>
      <c r="BY110" s="957"/>
      <c r="BZ110" s="957"/>
      <c r="CA110" s="957">
        <v>15032858</v>
      </c>
      <c r="CB110" s="957"/>
      <c r="CC110" s="957"/>
      <c r="CD110" s="957"/>
      <c r="CE110" s="957"/>
      <c r="CF110" s="971">
        <v>329.8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196355</v>
      </c>
      <c r="BR112" s="950"/>
      <c r="BS112" s="950"/>
      <c r="BT112" s="950"/>
      <c r="BU112" s="950"/>
      <c r="BV112" s="950">
        <v>210591</v>
      </c>
      <c r="BW112" s="950"/>
      <c r="BX112" s="950"/>
      <c r="BY112" s="950"/>
      <c r="BZ112" s="950"/>
      <c r="CA112" s="950">
        <v>221362</v>
      </c>
      <c r="CB112" s="950"/>
      <c r="CC112" s="950"/>
      <c r="CD112" s="950"/>
      <c r="CE112" s="950"/>
      <c r="CF112" s="944">
        <v>4.9000000000000004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21855</v>
      </c>
      <c r="AB113" s="964"/>
      <c r="AC113" s="964"/>
      <c r="AD113" s="964"/>
      <c r="AE113" s="965"/>
      <c r="AF113" s="966">
        <v>23266</v>
      </c>
      <c r="AG113" s="964"/>
      <c r="AH113" s="964"/>
      <c r="AI113" s="964"/>
      <c r="AJ113" s="965"/>
      <c r="AK113" s="966">
        <v>24003</v>
      </c>
      <c r="AL113" s="964"/>
      <c r="AM113" s="964"/>
      <c r="AN113" s="964"/>
      <c r="AO113" s="965"/>
      <c r="AP113" s="967">
        <v>0.5</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321314</v>
      </c>
      <c r="BR113" s="950"/>
      <c r="BS113" s="950"/>
      <c r="BT113" s="950"/>
      <c r="BU113" s="950"/>
      <c r="BV113" s="950">
        <v>247003</v>
      </c>
      <c r="BW113" s="950"/>
      <c r="BX113" s="950"/>
      <c r="BY113" s="950"/>
      <c r="BZ113" s="950"/>
      <c r="CA113" s="950">
        <v>181945</v>
      </c>
      <c r="CB113" s="950"/>
      <c r="CC113" s="950"/>
      <c r="CD113" s="950"/>
      <c r="CE113" s="950"/>
      <c r="CF113" s="944">
        <v>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58154</v>
      </c>
      <c r="AB114" s="989"/>
      <c r="AC114" s="989"/>
      <c r="AD114" s="989"/>
      <c r="AE114" s="990"/>
      <c r="AF114" s="991">
        <v>64778</v>
      </c>
      <c r="AG114" s="989"/>
      <c r="AH114" s="989"/>
      <c r="AI114" s="989"/>
      <c r="AJ114" s="990"/>
      <c r="AK114" s="991">
        <v>70985</v>
      </c>
      <c r="AL114" s="989"/>
      <c r="AM114" s="989"/>
      <c r="AN114" s="989"/>
      <c r="AO114" s="990"/>
      <c r="AP114" s="992">
        <v>1.6</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2017514</v>
      </c>
      <c r="BR114" s="950"/>
      <c r="BS114" s="950"/>
      <c r="BT114" s="950"/>
      <c r="BU114" s="950"/>
      <c r="BV114" s="950">
        <v>1726978</v>
      </c>
      <c r="BW114" s="950"/>
      <c r="BX114" s="950"/>
      <c r="BY114" s="950"/>
      <c r="BZ114" s="950"/>
      <c r="CA114" s="950">
        <v>1602206</v>
      </c>
      <c r="CB114" s="950"/>
      <c r="CC114" s="950"/>
      <c r="CD114" s="950"/>
      <c r="CE114" s="950"/>
      <c r="CF114" s="944">
        <v>35.1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31073</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493</v>
      </c>
      <c r="AB116" s="989"/>
      <c r="AC116" s="989"/>
      <c r="AD116" s="989"/>
      <c r="AE116" s="990"/>
      <c r="AF116" s="991">
        <v>385</v>
      </c>
      <c r="AG116" s="989"/>
      <c r="AH116" s="989"/>
      <c r="AI116" s="989"/>
      <c r="AJ116" s="990"/>
      <c r="AK116" s="991">
        <v>284</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1742609</v>
      </c>
      <c r="AB117" s="996"/>
      <c r="AC117" s="996"/>
      <c r="AD117" s="996"/>
      <c r="AE117" s="997"/>
      <c r="AF117" s="995">
        <v>1687454</v>
      </c>
      <c r="AG117" s="996"/>
      <c r="AH117" s="996"/>
      <c r="AI117" s="996"/>
      <c r="AJ117" s="997"/>
      <c r="AK117" s="995">
        <v>1759221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287</v>
      </c>
      <c r="AG118" s="913"/>
      <c r="AH118" s="913"/>
      <c r="AI118" s="913"/>
      <c r="AJ118" s="914"/>
      <c r="AK118" s="912" t="s">
        <v>286</v>
      </c>
      <c r="AL118" s="913"/>
      <c r="AM118" s="913"/>
      <c r="AN118" s="913"/>
      <c r="AO118" s="914"/>
      <c r="AP118" s="1020" t="s">
        <v>403</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431</v>
      </c>
      <c r="BP118" s="1024"/>
      <c r="BQ118" s="1015">
        <v>16984613</v>
      </c>
      <c r="BR118" s="1016"/>
      <c r="BS118" s="1016"/>
      <c r="BT118" s="1016"/>
      <c r="BU118" s="1016"/>
      <c r="BV118" s="1016">
        <v>17229194</v>
      </c>
      <c r="BW118" s="1016"/>
      <c r="BX118" s="1016"/>
      <c r="BY118" s="1016"/>
      <c r="BZ118" s="1016"/>
      <c r="CA118" s="1016">
        <v>17038371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1859350</v>
      </c>
      <c r="BR119" s="957"/>
      <c r="BS119" s="957"/>
      <c r="BT119" s="957"/>
      <c r="BU119" s="957"/>
      <c r="BV119" s="957">
        <v>1878930</v>
      </c>
      <c r="BW119" s="957"/>
      <c r="BX119" s="957"/>
      <c r="BY119" s="957"/>
      <c r="BZ119" s="957"/>
      <c r="CA119" s="957">
        <v>2192206</v>
      </c>
      <c r="CB119" s="957"/>
      <c r="CC119" s="957"/>
      <c r="CD119" s="957"/>
      <c r="CE119" s="957"/>
      <c r="CF119" s="971">
        <v>48.1</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111</v>
      </c>
      <c r="DH119" s="1028"/>
      <c r="DI119" s="1028"/>
      <c r="DJ119" s="1028"/>
      <c r="DK119" s="1029"/>
      <c r="DL119" s="1030" t="s">
        <v>111</v>
      </c>
      <c r="DM119" s="1028"/>
      <c r="DN119" s="1028"/>
      <c r="DO119" s="1028"/>
      <c r="DP119" s="1029"/>
      <c r="DQ119" s="1030" t="s">
        <v>111</v>
      </c>
      <c r="DR119" s="1028"/>
      <c r="DS119" s="1028"/>
      <c r="DT119" s="1028"/>
      <c r="DU119" s="1029"/>
      <c r="DV119" s="1031" t="s">
        <v>111</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398577</v>
      </c>
      <c r="BR120" s="950"/>
      <c r="BS120" s="950"/>
      <c r="BT120" s="950"/>
      <c r="BU120" s="950"/>
      <c r="BV120" s="950">
        <v>329673</v>
      </c>
      <c r="BW120" s="950"/>
      <c r="BX120" s="950"/>
      <c r="BY120" s="950"/>
      <c r="BZ120" s="950"/>
      <c r="CA120" s="950">
        <v>274372</v>
      </c>
      <c r="CB120" s="950"/>
      <c r="CC120" s="950"/>
      <c r="CD120" s="950"/>
      <c r="CE120" s="950"/>
      <c r="CF120" s="944">
        <v>6</v>
      </c>
      <c r="CG120" s="945"/>
      <c r="CH120" s="945"/>
      <c r="CI120" s="945"/>
      <c r="CJ120" s="945"/>
      <c r="CK120" s="1043" t="s">
        <v>437</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196355</v>
      </c>
      <c r="DH120" s="957"/>
      <c r="DI120" s="957"/>
      <c r="DJ120" s="957"/>
      <c r="DK120" s="957"/>
      <c r="DL120" s="957">
        <v>210591</v>
      </c>
      <c r="DM120" s="957"/>
      <c r="DN120" s="957"/>
      <c r="DO120" s="957"/>
      <c r="DP120" s="957"/>
      <c r="DQ120" s="957">
        <v>221362</v>
      </c>
      <c r="DR120" s="957"/>
      <c r="DS120" s="957"/>
      <c r="DT120" s="957"/>
      <c r="DU120" s="957"/>
      <c r="DV120" s="958">
        <v>4.9000000000000004</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7767568</v>
      </c>
      <c r="BR121" s="1016"/>
      <c r="BS121" s="1016"/>
      <c r="BT121" s="1016"/>
      <c r="BU121" s="1016"/>
      <c r="BV121" s="1016">
        <v>8217157</v>
      </c>
      <c r="BW121" s="1016"/>
      <c r="BX121" s="1016"/>
      <c r="BY121" s="1016"/>
      <c r="BZ121" s="1016"/>
      <c r="CA121" s="1016">
        <v>8598831</v>
      </c>
      <c r="CB121" s="1016"/>
      <c r="CC121" s="1016"/>
      <c r="CD121" s="1016"/>
      <c r="CE121" s="1016"/>
      <c r="CF121" s="1054">
        <v>188.6</v>
      </c>
      <c r="CG121" s="1055"/>
      <c r="CH121" s="1055"/>
      <c r="CI121" s="1055"/>
      <c r="CJ121" s="1055"/>
      <c r="CK121" s="1046"/>
      <c r="CL121" s="1047"/>
      <c r="CM121" s="1047"/>
      <c r="CN121" s="1047"/>
      <c r="CO121" s="1048"/>
      <c r="CP121" s="1037" t="s">
        <v>383</v>
      </c>
      <c r="CQ121" s="1038"/>
      <c r="CR121" s="1038"/>
      <c r="CS121" s="1038"/>
      <c r="CT121" s="1038"/>
      <c r="CU121" s="1038"/>
      <c r="CV121" s="1038"/>
      <c r="CW121" s="1038"/>
      <c r="CX121" s="1038"/>
      <c r="CY121" s="1038"/>
      <c r="CZ121" s="1038"/>
      <c r="DA121" s="1038"/>
      <c r="DB121" s="1038"/>
      <c r="DC121" s="1038"/>
      <c r="DD121" s="1038"/>
      <c r="DE121" s="1038"/>
      <c r="DF121" s="1039"/>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440</v>
      </c>
      <c r="BP122" s="1024"/>
      <c r="BQ122" s="1064">
        <v>10025495</v>
      </c>
      <c r="BR122" s="1065"/>
      <c r="BS122" s="1065"/>
      <c r="BT122" s="1065"/>
      <c r="BU122" s="1065"/>
      <c r="BV122" s="1065">
        <v>10425760</v>
      </c>
      <c r="BW122" s="1065"/>
      <c r="BX122" s="1065"/>
      <c r="BY122" s="1065"/>
      <c r="BZ122" s="1065"/>
      <c r="CA122" s="1065">
        <v>11065409</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152.69999999999999</v>
      </c>
      <c r="BR123" s="1057"/>
      <c r="BS123" s="1057"/>
      <c r="BT123" s="1057"/>
      <c r="BU123" s="1057"/>
      <c r="BV123" s="1057">
        <v>152.9</v>
      </c>
      <c r="BW123" s="1057"/>
      <c r="BX123" s="1057"/>
      <c r="BY123" s="1057"/>
      <c r="BZ123" s="1057"/>
      <c r="CA123" s="1057">
        <v>131</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31073</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3"/>
      <c r="AV127" s="233"/>
      <c r="AW127" s="233"/>
      <c r="AX127" s="916" t="s">
        <v>451</v>
      </c>
      <c r="AY127" s="917"/>
      <c r="AZ127" s="917"/>
      <c r="BA127" s="917"/>
      <c r="BB127" s="917"/>
      <c r="BC127" s="917"/>
      <c r="BD127" s="917"/>
      <c r="BE127" s="918"/>
      <c r="BF127" s="1071" t="s">
        <v>111</v>
      </c>
      <c r="BG127" s="1072"/>
      <c r="BH127" s="1072"/>
      <c r="BI127" s="1072"/>
      <c r="BJ127" s="1072"/>
      <c r="BK127" s="1072"/>
      <c r="BL127" s="1081"/>
      <c r="BM127" s="1071">
        <v>14.72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96999</v>
      </c>
      <c r="AB128" s="1120"/>
      <c r="AC128" s="1120"/>
      <c r="AD128" s="1120"/>
      <c r="AE128" s="1121"/>
      <c r="AF128" s="1122">
        <v>70637</v>
      </c>
      <c r="AG128" s="1120"/>
      <c r="AH128" s="1120"/>
      <c r="AI128" s="1120"/>
      <c r="AJ128" s="1121"/>
      <c r="AK128" s="1122">
        <v>72144</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111</v>
      </c>
      <c r="BG128" s="1097"/>
      <c r="BH128" s="1097"/>
      <c r="BI128" s="1097"/>
      <c r="BJ128" s="1097"/>
      <c r="BK128" s="1097"/>
      <c r="BL128" s="1098"/>
      <c r="BM128" s="1096">
        <v>19.72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5417131</v>
      </c>
      <c r="AB129" s="989"/>
      <c r="AC129" s="989"/>
      <c r="AD129" s="989"/>
      <c r="AE129" s="990"/>
      <c r="AF129" s="991">
        <v>5356930</v>
      </c>
      <c r="AG129" s="989"/>
      <c r="AH129" s="989"/>
      <c r="AI129" s="989"/>
      <c r="AJ129" s="990"/>
      <c r="AK129" s="991">
        <v>5465831</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861432</v>
      </c>
      <c r="AB130" s="989"/>
      <c r="AC130" s="989"/>
      <c r="AD130" s="989"/>
      <c r="AE130" s="990"/>
      <c r="AF130" s="991">
        <v>909685</v>
      </c>
      <c r="AG130" s="989"/>
      <c r="AH130" s="989"/>
      <c r="AI130" s="989"/>
      <c r="AJ130" s="990"/>
      <c r="AK130" s="991">
        <v>907481</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131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4555699</v>
      </c>
      <c r="AB131" s="1028"/>
      <c r="AC131" s="1028"/>
      <c r="AD131" s="1028"/>
      <c r="AE131" s="1029"/>
      <c r="AF131" s="1030">
        <v>4447245</v>
      </c>
      <c r="AG131" s="1028"/>
      <c r="AH131" s="1028"/>
      <c r="AI131" s="1028"/>
      <c r="AJ131" s="1029"/>
      <c r="AK131" s="1030">
        <v>4558350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17.213121409999999</v>
      </c>
      <c r="AB132" s="1134"/>
      <c r="AC132" s="1134"/>
      <c r="AD132" s="1134"/>
      <c r="AE132" s="1135"/>
      <c r="AF132" s="1136">
        <v>15.900450729999999</v>
      </c>
      <c r="AG132" s="1134"/>
      <c r="AH132" s="1134"/>
      <c r="AI132" s="1134"/>
      <c r="AJ132" s="1135"/>
      <c r="AK132" s="1136">
        <v>17.102591950000001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17.100000000000001</v>
      </c>
      <c r="AB133" s="1141"/>
      <c r="AC133" s="1141"/>
      <c r="AD133" s="1141"/>
      <c r="AE133" s="1142"/>
      <c r="AF133" s="1140">
        <v>16.7</v>
      </c>
      <c r="AG133" s="1141"/>
      <c r="AH133" s="1141"/>
      <c r="AI133" s="1141"/>
      <c r="AJ133" s="1142"/>
      <c r="AK133" s="1140">
        <v>16.7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1887197</v>
      </c>
      <c r="L9" s="264">
        <v>128320</v>
      </c>
      <c r="M9" s="265">
        <v>88578</v>
      </c>
      <c r="N9" s="266">
        <v>44.9</v>
      </c>
    </row>
    <row r="10" spans="1:16">
      <c r="A10" s="248"/>
      <c r="B10" s="244"/>
      <c r="C10" s="244"/>
      <c r="D10" s="244"/>
      <c r="E10" s="244"/>
      <c r="F10" s="244"/>
      <c r="G10" s="1149" t="s">
        <v>473</v>
      </c>
      <c r="H10" s="1150"/>
      <c r="I10" s="1150"/>
      <c r="J10" s="1151"/>
      <c r="K10" s="267">
        <v>135724</v>
      </c>
      <c r="L10" s="268">
        <v>9229</v>
      </c>
      <c r="M10" s="269">
        <v>7040</v>
      </c>
      <c r="N10" s="270">
        <v>31.1</v>
      </c>
    </row>
    <row r="11" spans="1:16" ht="13.5" customHeight="1">
      <c r="A11" s="248"/>
      <c r="B11" s="244"/>
      <c r="C11" s="244"/>
      <c r="D11" s="244"/>
      <c r="E11" s="244"/>
      <c r="F11" s="244"/>
      <c r="G11" s="1149" t="s">
        <v>474</v>
      </c>
      <c r="H11" s="1150"/>
      <c r="I11" s="1150"/>
      <c r="J11" s="1151"/>
      <c r="K11" s="267">
        <v>21740</v>
      </c>
      <c r="L11" s="268">
        <v>1478</v>
      </c>
      <c r="M11" s="269">
        <v>8852</v>
      </c>
      <c r="N11" s="270">
        <v>-83.3</v>
      </c>
    </row>
    <row r="12" spans="1:16" ht="13.5" customHeight="1">
      <c r="A12" s="248"/>
      <c r="B12" s="244"/>
      <c r="C12" s="244"/>
      <c r="D12" s="244"/>
      <c r="E12" s="244"/>
      <c r="F12" s="244"/>
      <c r="G12" s="1149" t="s">
        <v>475</v>
      </c>
      <c r="H12" s="1150"/>
      <c r="I12" s="1150"/>
      <c r="J12" s="1151"/>
      <c r="K12" s="267" t="s">
        <v>476</v>
      </c>
      <c r="L12" s="268" t="s">
        <v>476</v>
      </c>
      <c r="M12" s="269">
        <v>853</v>
      </c>
      <c r="N12" s="270" t="s">
        <v>476</v>
      </c>
    </row>
    <row r="13" spans="1:16" ht="13.5" customHeight="1">
      <c r="A13" s="248"/>
      <c r="B13" s="244"/>
      <c r="C13" s="244"/>
      <c r="D13" s="244"/>
      <c r="E13" s="244"/>
      <c r="F13" s="244"/>
      <c r="G13" s="1149" t="s">
        <v>477</v>
      </c>
      <c r="H13" s="1150"/>
      <c r="I13" s="1150"/>
      <c r="J13" s="1151"/>
      <c r="K13" s="267" t="s">
        <v>476</v>
      </c>
      <c r="L13" s="268" t="s">
        <v>476</v>
      </c>
      <c r="M13" s="269">
        <v>12</v>
      </c>
      <c r="N13" s="270" t="s">
        <v>476</v>
      </c>
    </row>
    <row r="14" spans="1:16" ht="13.5" customHeight="1">
      <c r="A14" s="248"/>
      <c r="B14" s="244"/>
      <c r="C14" s="244"/>
      <c r="D14" s="244"/>
      <c r="E14" s="244"/>
      <c r="F14" s="244"/>
      <c r="G14" s="1149" t="s">
        <v>478</v>
      </c>
      <c r="H14" s="1150"/>
      <c r="I14" s="1150"/>
      <c r="J14" s="1151"/>
      <c r="K14" s="267" t="s">
        <v>476</v>
      </c>
      <c r="L14" s="268" t="s">
        <v>476</v>
      </c>
      <c r="M14" s="269">
        <v>4061</v>
      </c>
      <c r="N14" s="270" t="s">
        <v>476</v>
      </c>
    </row>
    <row r="15" spans="1:16" ht="13.5" customHeight="1">
      <c r="A15" s="248"/>
      <c r="B15" s="244"/>
      <c r="C15" s="244"/>
      <c r="D15" s="244"/>
      <c r="E15" s="244"/>
      <c r="F15" s="244"/>
      <c r="G15" s="1149" t="s">
        <v>479</v>
      </c>
      <c r="H15" s="1150"/>
      <c r="I15" s="1150"/>
      <c r="J15" s="1151"/>
      <c r="K15" s="267" t="s">
        <v>476</v>
      </c>
      <c r="L15" s="268" t="s">
        <v>476</v>
      </c>
      <c r="M15" s="269">
        <v>2096</v>
      </c>
      <c r="N15" s="270" t="s">
        <v>476</v>
      </c>
    </row>
    <row r="16" spans="1:16">
      <c r="A16" s="248"/>
      <c r="B16" s="244"/>
      <c r="C16" s="244"/>
      <c r="D16" s="244"/>
      <c r="E16" s="244"/>
      <c r="F16" s="244"/>
      <c r="G16" s="1152" t="s">
        <v>480</v>
      </c>
      <c r="H16" s="1153"/>
      <c r="I16" s="1153"/>
      <c r="J16" s="1154"/>
      <c r="K16" s="268">
        <v>-191919</v>
      </c>
      <c r="L16" s="268">
        <v>-13050</v>
      </c>
      <c r="M16" s="269">
        <v>-9609</v>
      </c>
      <c r="N16" s="270">
        <v>35.799999999999997</v>
      </c>
    </row>
    <row r="17" spans="1:16">
      <c r="A17" s="248"/>
      <c r="B17" s="244"/>
      <c r="C17" s="244"/>
      <c r="D17" s="244"/>
      <c r="E17" s="244"/>
      <c r="F17" s="244"/>
      <c r="G17" s="1152" t="s">
        <v>170</v>
      </c>
      <c r="H17" s="1153"/>
      <c r="I17" s="1153"/>
      <c r="J17" s="1154"/>
      <c r="K17" s="268">
        <v>1852742</v>
      </c>
      <c r="L17" s="268">
        <v>125977</v>
      </c>
      <c r="M17" s="269">
        <v>101883</v>
      </c>
      <c r="N17" s="270">
        <v>23.6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15.23</v>
      </c>
      <c r="L21" s="281">
        <v>9.81</v>
      </c>
      <c r="M21" s="282">
        <v>5.42</v>
      </c>
      <c r="N21" s="249"/>
      <c r="O21" s="283"/>
      <c r="P21" s="279"/>
    </row>
    <row r="22" spans="1:16" s="284" customFormat="1">
      <c r="A22" s="279"/>
      <c r="B22" s="249"/>
      <c r="C22" s="249"/>
      <c r="D22" s="249"/>
      <c r="E22" s="249"/>
      <c r="F22" s="249"/>
      <c r="G22" s="1144" t="s">
        <v>486</v>
      </c>
      <c r="H22" s="1145"/>
      <c r="I22" s="1145"/>
      <c r="J22" s="1146"/>
      <c r="K22" s="285">
        <v>96.6</v>
      </c>
      <c r="L22" s="286">
        <v>97.8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1663949</v>
      </c>
      <c r="L32" s="294">
        <v>113140</v>
      </c>
      <c r="M32" s="295">
        <v>68295</v>
      </c>
      <c r="N32" s="296">
        <v>65.7</v>
      </c>
    </row>
    <row r="33" spans="1:16" ht="13.5" customHeight="1">
      <c r="A33" s="248"/>
      <c r="B33" s="244"/>
      <c r="C33" s="244"/>
      <c r="D33" s="244"/>
      <c r="E33" s="244"/>
      <c r="F33" s="244"/>
      <c r="G33" s="1160" t="s">
        <v>491</v>
      </c>
      <c r="H33" s="1161"/>
      <c r="I33" s="1161"/>
      <c r="J33" s="1162"/>
      <c r="K33" s="294" t="s">
        <v>476</v>
      </c>
      <c r="L33" s="294" t="s">
        <v>476</v>
      </c>
      <c r="M33" s="295" t="s">
        <v>476</v>
      </c>
      <c r="N33" s="296" t="s">
        <v>476</v>
      </c>
    </row>
    <row r="34" spans="1:16" ht="27" customHeight="1">
      <c r="A34" s="248"/>
      <c r="B34" s="244"/>
      <c r="C34" s="244"/>
      <c r="D34" s="244"/>
      <c r="E34" s="244"/>
      <c r="F34" s="244"/>
      <c r="G34" s="1160" t="s">
        <v>492</v>
      </c>
      <c r="H34" s="1161"/>
      <c r="I34" s="1161"/>
      <c r="J34" s="1162"/>
      <c r="K34" s="294" t="s">
        <v>476</v>
      </c>
      <c r="L34" s="294" t="s">
        <v>476</v>
      </c>
      <c r="M34" s="295">
        <v>20</v>
      </c>
      <c r="N34" s="296" t="s">
        <v>476</v>
      </c>
    </row>
    <row r="35" spans="1:16" ht="27" customHeight="1">
      <c r="A35" s="248"/>
      <c r="B35" s="244"/>
      <c r="C35" s="244"/>
      <c r="D35" s="244"/>
      <c r="E35" s="244"/>
      <c r="F35" s="244"/>
      <c r="G35" s="1160" t="s">
        <v>493</v>
      </c>
      <c r="H35" s="1161"/>
      <c r="I35" s="1161"/>
      <c r="J35" s="1162"/>
      <c r="K35" s="294">
        <v>24003</v>
      </c>
      <c r="L35" s="294">
        <v>1632</v>
      </c>
      <c r="M35" s="295">
        <v>17270</v>
      </c>
      <c r="N35" s="296">
        <v>-90.6</v>
      </c>
    </row>
    <row r="36" spans="1:16" ht="27" customHeight="1">
      <c r="A36" s="248"/>
      <c r="B36" s="244"/>
      <c r="C36" s="244"/>
      <c r="D36" s="244"/>
      <c r="E36" s="244"/>
      <c r="F36" s="244"/>
      <c r="G36" s="1160" t="s">
        <v>494</v>
      </c>
      <c r="H36" s="1161"/>
      <c r="I36" s="1161"/>
      <c r="J36" s="1162"/>
      <c r="K36" s="294">
        <v>70985</v>
      </c>
      <c r="L36" s="294">
        <v>4827</v>
      </c>
      <c r="M36" s="295">
        <v>2908</v>
      </c>
      <c r="N36" s="296">
        <v>66</v>
      </c>
    </row>
    <row r="37" spans="1:16" ht="13.5" customHeight="1">
      <c r="A37" s="248"/>
      <c r="B37" s="244"/>
      <c r="C37" s="244"/>
      <c r="D37" s="244"/>
      <c r="E37" s="244"/>
      <c r="F37" s="244"/>
      <c r="G37" s="1160" t="s">
        <v>495</v>
      </c>
      <c r="H37" s="1161"/>
      <c r="I37" s="1161"/>
      <c r="J37" s="1162"/>
      <c r="K37" s="294" t="s">
        <v>476</v>
      </c>
      <c r="L37" s="294" t="s">
        <v>476</v>
      </c>
      <c r="M37" s="295">
        <v>1444</v>
      </c>
      <c r="N37" s="296" t="s">
        <v>476</v>
      </c>
    </row>
    <row r="38" spans="1:16" ht="27" customHeight="1">
      <c r="A38" s="248"/>
      <c r="B38" s="244"/>
      <c r="C38" s="244"/>
      <c r="D38" s="244"/>
      <c r="E38" s="244"/>
      <c r="F38" s="244"/>
      <c r="G38" s="1163" t="s">
        <v>496</v>
      </c>
      <c r="H38" s="1164"/>
      <c r="I38" s="1164"/>
      <c r="J38" s="1165"/>
      <c r="K38" s="297">
        <v>284</v>
      </c>
      <c r="L38" s="297">
        <v>19</v>
      </c>
      <c r="M38" s="298">
        <v>7</v>
      </c>
      <c r="N38" s="299">
        <v>171.4</v>
      </c>
      <c r="O38" s="293"/>
    </row>
    <row r="39" spans="1:16">
      <c r="A39" s="248"/>
      <c r="B39" s="244"/>
      <c r="C39" s="244"/>
      <c r="D39" s="244"/>
      <c r="E39" s="244"/>
      <c r="F39" s="244"/>
      <c r="G39" s="1163" t="s">
        <v>497</v>
      </c>
      <c r="H39" s="1164"/>
      <c r="I39" s="1164"/>
      <c r="J39" s="1165"/>
      <c r="K39" s="300">
        <v>-72144</v>
      </c>
      <c r="L39" s="300">
        <v>-4905</v>
      </c>
      <c r="M39" s="301">
        <v>-4412</v>
      </c>
      <c r="N39" s="302">
        <v>11.2</v>
      </c>
      <c r="O39" s="293"/>
    </row>
    <row r="40" spans="1:16" ht="27" customHeight="1">
      <c r="A40" s="248"/>
      <c r="B40" s="244"/>
      <c r="C40" s="244"/>
      <c r="D40" s="244"/>
      <c r="E40" s="244"/>
      <c r="F40" s="244"/>
      <c r="G40" s="1160" t="s">
        <v>498</v>
      </c>
      <c r="H40" s="1161"/>
      <c r="I40" s="1161"/>
      <c r="J40" s="1162"/>
      <c r="K40" s="300">
        <v>-907481</v>
      </c>
      <c r="L40" s="300">
        <v>-61704</v>
      </c>
      <c r="M40" s="301">
        <v>-58381</v>
      </c>
      <c r="N40" s="302">
        <v>5.7</v>
      </c>
      <c r="O40" s="293"/>
    </row>
    <row r="41" spans="1:16">
      <c r="A41" s="248"/>
      <c r="B41" s="244"/>
      <c r="C41" s="244"/>
      <c r="D41" s="244"/>
      <c r="E41" s="244"/>
      <c r="F41" s="244"/>
      <c r="G41" s="1166" t="s">
        <v>281</v>
      </c>
      <c r="H41" s="1167"/>
      <c r="I41" s="1167"/>
      <c r="J41" s="1168"/>
      <c r="K41" s="294">
        <v>779596</v>
      </c>
      <c r="L41" s="300">
        <v>53008</v>
      </c>
      <c r="M41" s="301">
        <v>27153</v>
      </c>
      <c r="N41" s="302">
        <v>95.2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2247213</v>
      </c>
      <c r="J51" s="320">
        <v>140530</v>
      </c>
      <c r="K51" s="321">
        <v>75.099999999999994</v>
      </c>
      <c r="L51" s="322">
        <v>67201</v>
      </c>
      <c r="M51" s="323">
        <v>-14.6</v>
      </c>
      <c r="N51" s="324">
        <v>89.7</v>
      </c>
    </row>
    <row r="52" spans="1:14">
      <c r="A52" s="248"/>
      <c r="B52" s="244"/>
      <c r="C52" s="244"/>
      <c r="D52" s="244"/>
      <c r="E52" s="244"/>
      <c r="F52" s="244"/>
      <c r="G52" s="325"/>
      <c r="H52" s="326" t="s">
        <v>509</v>
      </c>
      <c r="I52" s="327">
        <v>1447042</v>
      </c>
      <c r="J52" s="328">
        <v>90491</v>
      </c>
      <c r="K52" s="329">
        <v>99.4</v>
      </c>
      <c r="L52" s="330">
        <v>35210</v>
      </c>
      <c r="M52" s="331">
        <v>-7.6</v>
      </c>
      <c r="N52" s="332">
        <v>107</v>
      </c>
    </row>
    <row r="53" spans="1:14">
      <c r="A53" s="248"/>
      <c r="B53" s="244"/>
      <c r="C53" s="244"/>
      <c r="D53" s="244"/>
      <c r="E53" s="244"/>
      <c r="F53" s="244"/>
      <c r="G53" s="310" t="s">
        <v>510</v>
      </c>
      <c r="H53" s="311"/>
      <c r="I53" s="319">
        <v>3642345</v>
      </c>
      <c r="J53" s="320">
        <v>230601</v>
      </c>
      <c r="K53" s="321">
        <v>64.099999999999994</v>
      </c>
      <c r="L53" s="322">
        <v>75709</v>
      </c>
      <c r="M53" s="323">
        <v>12.7</v>
      </c>
      <c r="N53" s="324">
        <v>51.4</v>
      </c>
    </row>
    <row r="54" spans="1:14">
      <c r="A54" s="248"/>
      <c r="B54" s="244"/>
      <c r="C54" s="244"/>
      <c r="D54" s="244"/>
      <c r="E54" s="244"/>
      <c r="F54" s="244"/>
      <c r="G54" s="325"/>
      <c r="H54" s="326" t="s">
        <v>509</v>
      </c>
      <c r="I54" s="327">
        <v>752993</v>
      </c>
      <c r="J54" s="328">
        <v>47673</v>
      </c>
      <c r="K54" s="329">
        <v>-47.3</v>
      </c>
      <c r="L54" s="330">
        <v>35212</v>
      </c>
      <c r="M54" s="331">
        <v>0</v>
      </c>
      <c r="N54" s="332">
        <v>-47.3</v>
      </c>
    </row>
    <row r="55" spans="1:14">
      <c r="A55" s="248"/>
      <c r="B55" s="244"/>
      <c r="C55" s="244"/>
      <c r="D55" s="244"/>
      <c r="E55" s="244"/>
      <c r="F55" s="244"/>
      <c r="G55" s="310" t="s">
        <v>511</v>
      </c>
      <c r="H55" s="311"/>
      <c r="I55" s="319">
        <v>1514725</v>
      </c>
      <c r="J55" s="320">
        <v>97561</v>
      </c>
      <c r="K55" s="321">
        <v>-57.7</v>
      </c>
      <c r="L55" s="322">
        <v>90961</v>
      </c>
      <c r="M55" s="323">
        <v>20.100000000000001</v>
      </c>
      <c r="N55" s="324">
        <v>-77.8</v>
      </c>
    </row>
    <row r="56" spans="1:14">
      <c r="A56" s="248"/>
      <c r="B56" s="244"/>
      <c r="C56" s="244"/>
      <c r="D56" s="244"/>
      <c r="E56" s="244"/>
      <c r="F56" s="244"/>
      <c r="G56" s="325"/>
      <c r="H56" s="326" t="s">
        <v>509</v>
      </c>
      <c r="I56" s="327">
        <v>698020</v>
      </c>
      <c r="J56" s="328">
        <v>44958</v>
      </c>
      <c r="K56" s="329">
        <v>-5.7</v>
      </c>
      <c r="L56" s="330">
        <v>37720</v>
      </c>
      <c r="M56" s="331">
        <v>7.1</v>
      </c>
      <c r="N56" s="332">
        <v>-12.8</v>
      </c>
    </row>
    <row r="57" spans="1:14">
      <c r="A57" s="248"/>
      <c r="B57" s="244"/>
      <c r="C57" s="244"/>
      <c r="D57" s="244"/>
      <c r="E57" s="244"/>
      <c r="F57" s="244"/>
      <c r="G57" s="310" t="s">
        <v>512</v>
      </c>
      <c r="H57" s="311"/>
      <c r="I57" s="319">
        <v>2457269</v>
      </c>
      <c r="J57" s="320">
        <v>162346</v>
      </c>
      <c r="K57" s="321">
        <v>66.400000000000006</v>
      </c>
      <c r="L57" s="322">
        <v>106614</v>
      </c>
      <c r="M57" s="323">
        <v>17.2</v>
      </c>
      <c r="N57" s="324">
        <v>49.2</v>
      </c>
    </row>
    <row r="58" spans="1:14">
      <c r="A58" s="248"/>
      <c r="B58" s="244"/>
      <c r="C58" s="244"/>
      <c r="D58" s="244"/>
      <c r="E58" s="244"/>
      <c r="F58" s="244"/>
      <c r="G58" s="325"/>
      <c r="H58" s="326" t="s">
        <v>509</v>
      </c>
      <c r="I58" s="327">
        <v>1581754</v>
      </c>
      <c r="J58" s="328">
        <v>104503</v>
      </c>
      <c r="K58" s="329">
        <v>132.4</v>
      </c>
      <c r="L58" s="330">
        <v>45545</v>
      </c>
      <c r="M58" s="331">
        <v>20.7</v>
      </c>
      <c r="N58" s="332">
        <v>111.7</v>
      </c>
    </row>
    <row r="59" spans="1:14">
      <c r="A59" s="248"/>
      <c r="B59" s="244"/>
      <c r="C59" s="244"/>
      <c r="D59" s="244"/>
      <c r="E59" s="244"/>
      <c r="F59" s="244"/>
      <c r="G59" s="310" t="s">
        <v>513</v>
      </c>
      <c r="H59" s="311"/>
      <c r="I59" s="319">
        <v>1777433</v>
      </c>
      <c r="J59" s="320">
        <v>120856</v>
      </c>
      <c r="K59" s="321">
        <v>-25.6</v>
      </c>
      <c r="L59" s="322">
        <v>85459</v>
      </c>
      <c r="M59" s="323">
        <v>-19.8</v>
      </c>
      <c r="N59" s="324">
        <v>-5.8</v>
      </c>
    </row>
    <row r="60" spans="1:14">
      <c r="A60" s="248"/>
      <c r="B60" s="244"/>
      <c r="C60" s="244"/>
      <c r="D60" s="244"/>
      <c r="E60" s="244"/>
      <c r="F60" s="244"/>
      <c r="G60" s="325"/>
      <c r="H60" s="326" t="s">
        <v>509</v>
      </c>
      <c r="I60" s="333">
        <v>929087</v>
      </c>
      <c r="J60" s="328">
        <v>63173</v>
      </c>
      <c r="K60" s="329">
        <v>-39.5</v>
      </c>
      <c r="L60" s="330">
        <v>44378</v>
      </c>
      <c r="M60" s="331">
        <v>-2.6</v>
      </c>
      <c r="N60" s="332">
        <v>-36.9</v>
      </c>
    </row>
    <row r="61" spans="1:14">
      <c r="A61" s="248"/>
      <c r="B61" s="244"/>
      <c r="C61" s="244"/>
      <c r="D61" s="244"/>
      <c r="E61" s="244"/>
      <c r="F61" s="244"/>
      <c r="G61" s="310" t="s">
        <v>514</v>
      </c>
      <c r="H61" s="334"/>
      <c r="I61" s="335">
        <v>2327797</v>
      </c>
      <c r="J61" s="336">
        <v>150379</v>
      </c>
      <c r="K61" s="337">
        <v>24.5</v>
      </c>
      <c r="L61" s="338">
        <v>85189</v>
      </c>
      <c r="M61" s="339">
        <v>3.1</v>
      </c>
      <c r="N61" s="324">
        <v>21.4</v>
      </c>
    </row>
    <row r="62" spans="1:14">
      <c r="A62" s="248"/>
      <c r="B62" s="244"/>
      <c r="C62" s="244"/>
      <c r="D62" s="244"/>
      <c r="E62" s="244"/>
      <c r="F62" s="244"/>
      <c r="G62" s="325"/>
      <c r="H62" s="326" t="s">
        <v>509</v>
      </c>
      <c r="I62" s="327">
        <v>1081779</v>
      </c>
      <c r="J62" s="328">
        <v>70160</v>
      </c>
      <c r="K62" s="329">
        <v>27.9</v>
      </c>
      <c r="L62" s="330">
        <v>39613</v>
      </c>
      <c r="M62" s="331">
        <v>3.5</v>
      </c>
      <c r="N62" s="332">
        <v>24.4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15.08</v>
      </c>
      <c r="G47" s="12">
        <v>17.579999999999998</v>
      </c>
      <c r="H47" s="12">
        <v>18.96</v>
      </c>
      <c r="I47" s="12">
        <v>22.15</v>
      </c>
      <c r="J47" s="13">
        <v>24.19</v>
      </c>
    </row>
    <row r="48" spans="2:10" ht="57.75" customHeight="1">
      <c r="B48" s="14"/>
      <c r="C48" s="1171" t="s">
        <v>4</v>
      </c>
      <c r="D48" s="1171"/>
      <c r="E48" s="1172"/>
      <c r="F48" s="15">
        <v>4.34</v>
      </c>
      <c r="G48" s="16">
        <v>2.4300000000000002</v>
      </c>
      <c r="H48" s="16">
        <v>5.88</v>
      </c>
      <c r="I48" s="16">
        <v>5.05</v>
      </c>
      <c r="J48" s="17">
        <v>2.59</v>
      </c>
    </row>
    <row r="49" spans="2:10" ht="57.75" customHeight="1" thickBot="1">
      <c r="B49" s="18"/>
      <c r="C49" s="1173" t="s">
        <v>5</v>
      </c>
      <c r="D49" s="1173"/>
      <c r="E49" s="1174"/>
      <c r="F49" s="19">
        <v>1.54</v>
      </c>
      <c r="G49" s="20">
        <v>0.36</v>
      </c>
      <c r="H49" s="20">
        <v>4.66</v>
      </c>
      <c r="I49" s="20">
        <v>2.08</v>
      </c>
      <c r="J49" s="21">
        <v>0.12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2017-03-10T00:35:08Z</cp:lastPrinted>
  <dcterms:created xsi:type="dcterms:W3CDTF">2017-01-25T04:11:16Z</dcterms:created>
  <dcterms:modified xsi:type="dcterms:W3CDTF">2017-05-24T13:00:58Z</dcterms:modified>
</cp:coreProperties>
</file>