
<file path=[Content_Types].xml><?xml version="1.0" encoding="utf-8"?>
<Types xmlns="http://schemas.openxmlformats.org/package/2006/content-types">
  <Override PartName="/xl/worksheets/sheet15.xml" ContentType="application/vnd.openxmlformats-officedocument.spreadsheetml.worksheet+xml"/>
  <Override PartName="/xl/charts/chart6.xml" ContentType="application/vnd.openxmlformats-officedocument.drawingml.char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theme/themeOverride2.xml" ContentType="application/vnd.openxmlformats-officedocument.themeOverride+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ml.chartshapes+xml"/>
  <Override PartName="/xl/charts/chart2.xml" ContentType="application/vnd.openxmlformats-officedocument.drawingml.chart+xml"/>
  <Override PartName="/xl/charts/chart3.xml" ContentType="application/vnd.openxmlformats-officedocument.drawingml.chart+xml"/>
  <Override PartName="/xl/theme/themeOverride1.xml" ContentType="application/vnd.openxmlformats-officedocument.themeOverride+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worksheets/sheet1.xml" ContentType="application/vnd.openxmlformats-officedocument.spreadsheetml.worksheet+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xl/sharedStrings.xml" ContentType="application/vnd.openxmlformats-officedocument.spreadsheetml.sharedStrings+xml"/>
  <Override PartName="/xl/drawings/drawing10.xml" ContentType="application/vnd.openxmlformats-officedocument.drawing+xml"/>
  <Override PartName="/docProps/core.xml" ContentType="application/vnd.openxmlformats-package.core-properties+xml"/>
  <Override PartName="/xl/worksheets/sheet16.xml" ContentType="application/vnd.openxmlformats-officedocument.spreadsheetml.worksheet+xml"/>
  <Default Extension="bin" ContentType="application/vnd.openxmlformats-officedocument.spreadsheetml.printerSettings"/>
  <Override PartName="/xl/drawings/drawing9.xml" ContentType="application/vnd.openxmlformats-officedocument.drawing+xml"/>
  <Override PartName="/xl/charts/chart7.xml" ContentType="application/vnd.openxmlformats-officedocument.drawingml.char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 sheetId="17" r:id="rId7"/>
    <sheet name="目的別歳出決算分析表（住民一人当たりのコスト） " sheetId="18"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9" r:id="rId13"/>
    <sheet name="施設類型別ストック情報分析表①" sheetId="20" r:id="rId14"/>
    <sheet name="施設類型別ストック情報分析表②" sheetId="21" r:id="rId15"/>
    <sheet name="データシート" sheetId="8" state="hidden" r:id="rId16"/>
  </sheets>
  <calcPr calcId="125725"/>
</workbook>
</file>

<file path=xl/calcChain.xml><?xml version="1.0" encoding="utf-8"?>
<calcChain xmlns="http://schemas.openxmlformats.org/spreadsheetml/2006/main">
  <c r="BG34" i="9"/>
  <c r="AO34"/>
  <c r="W38"/>
  <c r="W37"/>
  <c r="W36"/>
  <c r="W35"/>
  <c r="W34"/>
  <c r="CQ43"/>
  <c r="CQ42"/>
  <c r="CQ41"/>
  <c r="CQ40"/>
  <c r="CQ39"/>
  <c r="CQ38"/>
  <c r="CQ37"/>
  <c r="CQ36"/>
  <c r="CQ35"/>
  <c r="CQ34"/>
  <c r="DG43"/>
  <c r="DG42"/>
  <c r="DG41"/>
  <c r="DG40"/>
  <c r="DG39"/>
  <c r="DG38"/>
  <c r="DG37"/>
  <c r="DG36"/>
  <c r="DG35"/>
  <c r="DG34"/>
  <c r="BY43"/>
  <c r="BY42"/>
  <c r="BY41"/>
  <c r="BY40"/>
  <c r="BY39"/>
  <c r="BY38"/>
  <c r="BY37"/>
  <c r="BY36"/>
  <c r="BY35"/>
  <c r="BY34"/>
  <c r="E43"/>
  <c r="E42"/>
  <c r="E41"/>
  <c r="E40"/>
  <c r="E39"/>
  <c r="E38"/>
  <c r="E37"/>
  <c r="E36"/>
  <c r="E35"/>
  <c r="E34"/>
  <c r="CO43" l="1"/>
  <c r="BW43"/>
  <c r="BE43"/>
  <c r="AM43"/>
  <c r="U43"/>
  <c r="C43"/>
  <c r="CO42"/>
  <c r="BE42"/>
  <c r="AM42"/>
  <c r="U42"/>
  <c r="C42"/>
  <c r="CO41"/>
  <c r="BE41"/>
  <c r="AM41"/>
  <c r="U41"/>
  <c r="C41"/>
  <c r="CO40"/>
  <c r="BE40"/>
  <c r="AM40"/>
  <c r="U40"/>
  <c r="C40"/>
  <c r="CO39"/>
  <c r="BE39"/>
  <c r="AM39"/>
  <c r="U39"/>
  <c r="C39"/>
  <c r="CO38"/>
  <c r="BE38"/>
  <c r="AM38"/>
  <c r="C38"/>
  <c r="BE37"/>
  <c r="AM37"/>
  <c r="C37"/>
  <c r="BE36"/>
  <c r="AM36"/>
  <c r="C36"/>
  <c r="BE35"/>
  <c r="AM35"/>
  <c r="C35"/>
  <c r="C34"/>
  <c r="U34" s="1"/>
  <c r="U35" s="1"/>
  <c r="U36" s="1"/>
  <c r="U37" s="1"/>
  <c r="U38" s="1"/>
  <c r="AM34" l="1"/>
  <c r="BE34" s="1"/>
  <c r="P67" i="8"/>
  <c r="O67"/>
  <c r="N67"/>
  <c r="M67"/>
  <c r="L67"/>
  <c r="K67"/>
  <c r="J67"/>
  <c r="I67"/>
  <c r="H67"/>
  <c r="G67"/>
  <c r="F67"/>
  <c r="E67"/>
  <c r="D67"/>
  <c r="C67"/>
  <c r="B67"/>
  <c r="N66"/>
  <c r="K66"/>
  <c r="H66"/>
  <c r="E66"/>
  <c r="B66"/>
  <c r="N65"/>
  <c r="K65"/>
  <c r="H65"/>
  <c r="E65"/>
  <c r="B65"/>
  <c r="N64"/>
  <c r="K64"/>
  <c r="H64"/>
  <c r="E64"/>
  <c r="B64"/>
  <c r="N63"/>
  <c r="K63"/>
  <c r="H63"/>
  <c r="E63"/>
  <c r="B63"/>
  <c r="N62"/>
  <c r="K62"/>
  <c r="H62"/>
  <c r="E62"/>
  <c r="B62"/>
  <c r="N61"/>
  <c r="K61"/>
  <c r="H61"/>
  <c r="E61"/>
  <c r="B61"/>
  <c r="N60"/>
  <c r="K60"/>
  <c r="H60"/>
  <c r="E60"/>
  <c r="B60"/>
  <c r="N59"/>
  <c r="K59"/>
  <c r="H59"/>
  <c r="E59"/>
  <c r="B59"/>
  <c r="P58"/>
  <c r="M58"/>
  <c r="J58"/>
  <c r="G58"/>
  <c r="D58"/>
  <c r="P57"/>
  <c r="M57"/>
  <c r="J57"/>
  <c r="G57"/>
  <c r="D57"/>
  <c r="P56"/>
  <c r="M56"/>
  <c r="J56"/>
  <c r="G56"/>
  <c r="D56"/>
  <c r="N54"/>
  <c r="K54"/>
  <c r="H54"/>
  <c r="E54"/>
  <c r="B54"/>
  <c r="P50"/>
  <c r="O50"/>
  <c r="N50"/>
  <c r="M50"/>
  <c r="L50"/>
  <c r="K50"/>
  <c r="J50"/>
  <c r="I50"/>
  <c r="H50"/>
  <c r="G50"/>
  <c r="F50"/>
  <c r="E50"/>
  <c r="D50"/>
  <c r="C50"/>
  <c r="B50"/>
  <c r="N49"/>
  <c r="K49"/>
  <c r="H49"/>
  <c r="E49"/>
  <c r="B49"/>
  <c r="N48"/>
  <c r="K48"/>
  <c r="H48"/>
  <c r="E48"/>
  <c r="B48"/>
  <c r="N47"/>
  <c r="K47"/>
  <c r="H47"/>
  <c r="E47"/>
  <c r="B47"/>
  <c r="N46"/>
  <c r="K46"/>
  <c r="H46"/>
  <c r="E46"/>
  <c r="B46"/>
  <c r="N45"/>
  <c r="K45"/>
  <c r="H45"/>
  <c r="E45"/>
  <c r="B45"/>
  <c r="N44"/>
  <c r="K44"/>
  <c r="H44"/>
  <c r="E44"/>
  <c r="B44"/>
  <c r="N43"/>
  <c r="K43"/>
  <c r="H43"/>
  <c r="E43"/>
  <c r="B43"/>
  <c r="P42"/>
  <c r="M42"/>
  <c r="J42"/>
  <c r="G42"/>
  <c r="D42"/>
  <c r="N40"/>
  <c r="K40"/>
  <c r="H40"/>
  <c r="E40"/>
  <c r="B40"/>
  <c r="K36"/>
  <c r="J36"/>
  <c r="I36"/>
  <c r="H36"/>
  <c r="G36"/>
  <c r="F36"/>
  <c r="E36"/>
  <c r="D36"/>
  <c r="C36"/>
  <c r="B36"/>
  <c r="A36"/>
  <c r="K35"/>
  <c r="J35"/>
  <c r="I35"/>
  <c r="H35"/>
  <c r="G35"/>
  <c r="F35"/>
  <c r="E35"/>
  <c r="D35"/>
  <c r="C35"/>
  <c r="B35"/>
  <c r="A35"/>
  <c r="K34"/>
  <c r="J34"/>
  <c r="I34"/>
  <c r="H34"/>
  <c r="G34"/>
  <c r="F34"/>
  <c r="E34"/>
  <c r="D34"/>
  <c r="C34"/>
  <c r="B34"/>
  <c r="A34"/>
  <c r="K33"/>
  <c r="J33"/>
  <c r="I33"/>
  <c r="H33"/>
  <c r="G33"/>
  <c r="F33"/>
  <c r="E33"/>
  <c r="D33"/>
  <c r="C33"/>
  <c r="B33"/>
  <c r="A33"/>
  <c r="K32"/>
  <c r="J32"/>
  <c r="I32"/>
  <c r="H32"/>
  <c r="G32"/>
  <c r="F32"/>
  <c r="E32"/>
  <c r="D32"/>
  <c r="C32"/>
  <c r="B32"/>
  <c r="A32"/>
  <c r="K31"/>
  <c r="J31"/>
  <c r="I31"/>
  <c r="H31"/>
  <c r="G31"/>
  <c r="F31"/>
  <c r="E31"/>
  <c r="D31"/>
  <c r="C31"/>
  <c r="B31"/>
  <c r="A31"/>
  <c r="K30"/>
  <c r="J30"/>
  <c r="I30"/>
  <c r="H30"/>
  <c r="G30"/>
  <c r="F30"/>
  <c r="E30"/>
  <c r="D30"/>
  <c r="C30"/>
  <c r="B30"/>
  <c r="A30"/>
  <c r="K29"/>
  <c r="J29"/>
  <c r="I29"/>
  <c r="H29"/>
  <c r="G29"/>
  <c r="F29"/>
  <c r="E29"/>
  <c r="D29"/>
  <c r="C29"/>
  <c r="B29"/>
  <c r="A29"/>
  <c r="K28"/>
  <c r="J28"/>
  <c r="I28"/>
  <c r="H28"/>
  <c r="G28"/>
  <c r="F28"/>
  <c r="E28"/>
  <c r="D28"/>
  <c r="C28"/>
  <c r="B28"/>
  <c r="A28"/>
  <c r="K27"/>
  <c r="J27"/>
  <c r="I27"/>
  <c r="H27"/>
  <c r="G27"/>
  <c r="F27"/>
  <c r="E27"/>
  <c r="D27"/>
  <c r="C27"/>
  <c r="B27"/>
  <c r="A27"/>
  <c r="J25"/>
  <c r="H25"/>
  <c r="F25"/>
  <c r="D25"/>
  <c r="B25"/>
  <c r="F21"/>
  <c r="E21"/>
  <c r="D21"/>
  <c r="C21"/>
  <c r="B21"/>
  <c r="F20"/>
  <c r="E20"/>
  <c r="D20"/>
  <c r="C20"/>
  <c r="B20"/>
  <c r="F19"/>
  <c r="E19"/>
  <c r="D19"/>
  <c r="C19"/>
  <c r="B19"/>
  <c r="F18"/>
  <c r="E18"/>
  <c r="D18"/>
  <c r="C18"/>
  <c r="B18"/>
  <c r="BW34" i="9" l="1"/>
  <c r="BW35" s="1"/>
  <c r="BW36" s="1"/>
  <c r="BW37" s="1"/>
  <c r="BW38" s="1"/>
  <c r="BW39" s="1"/>
  <c r="BW40" s="1"/>
  <c r="BW41" s="1"/>
  <c r="BW42" s="1"/>
  <c r="CO34" l="1"/>
  <c r="CO35" s="1"/>
  <c r="CO36" s="1"/>
  <c r="CO37" s="1"/>
</calcChain>
</file>

<file path=xl/sharedStrings.xml><?xml version="1.0" encoding="utf-8"?>
<sst xmlns="http://schemas.openxmlformats.org/spreadsheetml/2006/main" count="1068" uniqueCount="563">
  <si>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</si>
  <si>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</si>
  <si>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</si>
  <si>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</si>
  <si>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</si>
  <si>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</si>
  <si>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</si>
  <si>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</si>
  <si>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</si>
  <si>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</si>
  <si>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</si>
  <si>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</si>
  <si>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</si>
  <si>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</si>
  <si>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</si>
  <si>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</si>
  <si>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</si>
  <si>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</si>
  <si>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</si>
  <si>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</si>
  <si>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</si>
  <si>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</si>
  <si>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</si>
  <si>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</si>
  <si>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</si>
  <si>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</si>
  <si>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</si>
  <si>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</si>
  <si>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</si>
  <si>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</si>
  <si>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</si>
  <si>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</si>
  <si>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</si>
  <si>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</si>
  <si>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</si>
  <si>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</si>
  <si>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</si>
  <si>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</si>
  <si>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</si>
  <si>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</si>
  <si>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</si>
  <si>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</si>
  <si>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</si>
  <si>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</si>
  <si>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</si>
  <si>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</si>
  <si>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</si>
  <si>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</si>
  <si>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</si>
  <si>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</si>
  <si>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</si>
  <si>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</si>
  <si>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</si>
  <si>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</si>
  <si>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</si>
  <si>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</si>
  <si>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</si>
  <si>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</si>
  <si>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</si>
  <si>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</si>
  <si>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</si>
  <si>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</si>
  <si>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</si>
  <si>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</si>
  <si>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</si>
  <si>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高知県</t>
    <phoneticPr fontId="5"/>
  </si>
  <si>
    <t>市町村類型</t>
    <phoneticPr fontId="5"/>
  </si>
  <si>
    <t>Ⅰ－１</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</si>
  <si>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</si>
  <si>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</si>
  <si>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</si>
  <si>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</si>
  <si>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</si>
  <si>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</si>
  <si>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</si>
  <si>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</si>
  <si>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</si>
  <si>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</si>
  <si>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</si>
  <si>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</si>
  <si>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土佐清水市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</si>
  <si>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</si>
  <si>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</si>
  <si>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</si>
  <si>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</si>
  <si>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</si>
  <si>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</si>
  <si>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</si>
  <si>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</si>
  <si>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</si>
  <si>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</si>
  <si>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</si>
  <si>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</si>
  <si>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</si>
  <si>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</si>
  <si>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</si>
  <si>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</si>
  <si>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</si>
  <si>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</si>
  <si>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</si>
  <si>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</si>
  <si>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</si>
  <si>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</si>
  <si>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</si>
  <si>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</si>
  <si>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</si>
  <si>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</si>
  <si>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-14.0</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</si>
  <si>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</si>
  <si>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</si>
  <si>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</si>
  <si>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</si>
  <si>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</si>
  <si>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</si>
  <si>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</si>
  <si>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</si>
  <si>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</si>
  <si>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</si>
  <si>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</si>
  <si>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</si>
  <si>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</si>
  <si>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</si>
  <si>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</si>
  <si>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</si>
  <si>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</si>
  <si>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</si>
  <si>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</si>
  <si>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</si>
  <si>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</si>
  <si>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</si>
  <si>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</si>
  <si>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</si>
  <si>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</si>
  <si>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</si>
  <si>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-2.8</t>
    <phoneticPr fontId="5"/>
  </si>
  <si>
    <t>基準財政需要額</t>
    <phoneticPr fontId="18"/>
  </si>
  <si>
    <t>うち日本人(％)</t>
    <phoneticPr fontId="5"/>
  </si>
  <si>
    <t>-2.9</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</si>
  <si>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</si>
  <si>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</si>
  <si>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</si>
  <si>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</si>
  <si>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</si>
  <si>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</si>
  <si>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</si>
  <si>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</si>
  <si>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</si>
  <si>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</si>
  <si>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</si>
  <si>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</si>
  <si>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</si>
  <si>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</si>
  <si>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</si>
  <si>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</si>
  <si>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</si>
  <si>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</si>
  <si>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</si>
  <si>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</si>
  <si>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</si>
  <si>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</si>
  <si>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</si>
  <si>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</si>
  <si>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</si>
  <si>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</si>
  <si>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</si>
  <si>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</si>
  <si>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</si>
  <si>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</si>
  <si>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</si>
  <si>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</si>
  <si>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</si>
  <si>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</si>
  <si>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</si>
  <si>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</si>
  <si>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</si>
  <si>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</si>
  <si>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</si>
  <si>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</si>
  <si>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</si>
  <si>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</si>
  <si>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</si>
  <si>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</si>
  <si>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</si>
  <si>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</si>
  <si>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</si>
  <si>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</si>
  <si>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</si>
  <si>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</si>
  <si>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</si>
  <si>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</si>
  <si>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</si>
  <si>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</si>
  <si>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</si>
  <si>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</si>
  <si>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</si>
  <si>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</si>
  <si>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高知県土佐清水市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</si>
  <si>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</si>
  <si>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</si>
  <si>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</si>
  <si>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</si>
  <si>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</si>
  <si>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</si>
  <si>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</si>
  <si>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</si>
  <si>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</si>
  <si>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</si>
  <si>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</si>
  <si>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</si>
  <si>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</si>
  <si>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</si>
  <si>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</si>
  <si>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</si>
  <si>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</si>
  <si>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</si>
  <si>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</si>
  <si>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</si>
  <si>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</si>
  <si>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</si>
  <si>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</si>
  <si>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</si>
  <si>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</si>
  <si>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</si>
  <si>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</si>
  <si>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</si>
  <si>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</si>
  <si>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</si>
  <si>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</si>
  <si>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</si>
  <si>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</si>
  <si>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</si>
  <si>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</si>
  <si>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</si>
  <si>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</si>
  <si>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</si>
  <si>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</si>
  <si>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</si>
  <si>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</si>
  <si>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</si>
  <si>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</si>
  <si>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</si>
  <si>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</si>
  <si>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</si>
  <si>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</si>
  <si>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</si>
  <si>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</si>
  <si>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</si>
  <si>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</si>
  <si>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</si>
  <si>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</si>
  <si>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</si>
  <si>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</si>
  <si>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</si>
  <si>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</si>
  <si>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</si>
  <si>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</si>
  <si>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</si>
  <si>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</si>
  <si>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</si>
  <si>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</si>
  <si>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</si>
  <si>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</si>
  <si>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</si>
  <si>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</si>
  <si>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</si>
  <si>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</si>
  <si>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</si>
  <si>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</si>
  <si>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</si>
  <si>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</si>
  <si>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</si>
  <si>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</si>
  <si>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</si>
  <si>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</si>
  <si>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</si>
  <si>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</si>
  <si>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</si>
  <si>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</si>
  <si>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</si>
  <si>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</si>
  <si>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</si>
  <si>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</si>
  <si>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</si>
  <si>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</si>
  <si>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</si>
  <si>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</si>
  <si>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</si>
  <si>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</si>
  <si>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</si>
  <si>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</si>
  <si>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</si>
  <si>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</si>
  <si>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</si>
  <si>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</si>
  <si>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</si>
  <si>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</si>
  <si>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</si>
  <si>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</si>
  <si>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</si>
  <si>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</si>
  <si>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</si>
  <si>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</si>
  <si>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</si>
  <si>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</si>
  <si>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</si>
  <si>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</si>
  <si>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</si>
  <si>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</si>
  <si>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</si>
  <si>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</si>
  <si>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</si>
  <si>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観光施設</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</si>
  <si>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</si>
  <si>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</si>
  <si>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</si>
  <si>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</si>
  <si>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</si>
  <si>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</si>
  <si>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</si>
  <si>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</si>
  <si>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</si>
  <si>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</si>
  <si>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</si>
  <si>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</si>
  <si>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</si>
  <si>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</si>
  <si>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</si>
  <si>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</si>
  <si>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</si>
  <si>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</si>
  <si>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</si>
  <si>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</si>
  <si>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</si>
  <si>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</si>
  <si>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</si>
  <si>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</si>
  <si>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</si>
  <si>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</si>
  <si>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</si>
  <si>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</si>
  <si>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</si>
  <si>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</si>
  <si>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</si>
  <si>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</si>
  <si>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</si>
  <si>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高知県土佐清水市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</si>
  <si>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</si>
  <si>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</si>
  <si>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</si>
  <si>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</si>
  <si>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</si>
  <si>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</si>
  <si>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</si>
  <si>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</si>
  <si>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</si>
  <si>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</si>
  <si>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</si>
  <si>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</si>
  <si>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</si>
  <si>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</si>
  <si>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</si>
  <si>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</si>
  <si>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</si>
  <si>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</si>
  <si>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</si>
  <si>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</si>
  <si>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</si>
  <si>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</si>
  <si>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</si>
  <si>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</si>
  <si>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</si>
  <si>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</si>
  <si>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</si>
  <si>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</si>
  <si>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</si>
  <si>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</si>
  <si>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</si>
  <si>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</si>
  <si>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</si>
  <si>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</si>
  <si>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介護保険特別会計</t>
    <phoneticPr fontId="5"/>
  </si>
  <si>
    <t>後期高齢者医療特別会計</t>
    <phoneticPr fontId="5"/>
  </si>
  <si>
    <t>指定介護老人福祉施設事業特別会計</t>
    <phoneticPr fontId="5"/>
  </si>
  <si>
    <t>介護サービス事業特別会計</t>
    <phoneticPr fontId="5"/>
  </si>
  <si>
    <t>土佐清水市水道事業会計</t>
    <phoneticPr fontId="5"/>
  </si>
  <si>
    <t>法適用企業</t>
    <phoneticPr fontId="5"/>
  </si>
  <si>
    <t>再生可能エネルギー事業特別会計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</si>
  <si>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</si>
  <si>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</si>
  <si>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</si>
  <si>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</si>
  <si>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</si>
  <si>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</si>
  <si>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</si>
  <si>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</si>
  <si>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</si>
  <si>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</si>
  <si>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</si>
  <si>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</si>
  <si>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</si>
  <si>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</si>
  <si>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</si>
  <si>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</si>
  <si>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</si>
  <si>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</si>
  <si>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</si>
  <si>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</si>
  <si>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</si>
  <si>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</si>
  <si>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</si>
  <si>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</si>
  <si>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</si>
  <si>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</si>
  <si>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</si>
  <si>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</si>
  <si>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</si>
  <si>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</si>
  <si>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</si>
  <si>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</si>
  <si>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</si>
  <si>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</si>
  <si>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</si>
  <si>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</si>
  <si>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</si>
  <si>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</si>
  <si>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</si>
  <si>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</si>
  <si>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</si>
  <si>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</si>
  <si>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</si>
  <si>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</si>
  <si>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</si>
  <si>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</si>
  <si>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</si>
  <si>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</si>
  <si>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</si>
  <si>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</si>
  <si>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</si>
  <si>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</si>
  <si>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</si>
  <si>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</si>
  <si>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</si>
  <si>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</si>
  <si>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</si>
  <si>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</si>
  <si>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</si>
  <si>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</si>
  <si>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</si>
  <si>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</si>
  <si>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</si>
  <si>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</si>
  <si>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</si>
  <si>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</si>
  <si>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</si>
  <si>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</si>
  <si>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</si>
  <si>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</si>
  <si>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</si>
  <si>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</si>
  <si>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</si>
  <si>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</si>
  <si>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</si>
  <si>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</si>
  <si>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</si>
  <si>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</si>
  <si>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</si>
  <si>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</si>
  <si>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</si>
  <si>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</si>
  <si>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</si>
  <si>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</si>
  <si>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</si>
  <si>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</si>
  <si>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</si>
  <si>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</si>
  <si>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</si>
  <si>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</si>
  <si>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</si>
  <si>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</si>
  <si>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</si>
  <si>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</si>
  <si>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</si>
  <si>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</si>
  <si>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</si>
  <si>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</si>
  <si>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</si>
  <si>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</si>
  <si>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</si>
  <si>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</si>
  <si>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</si>
  <si>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</si>
  <si>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</si>
  <si>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</si>
  <si>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</si>
  <si>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</si>
  <si>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</si>
  <si>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</si>
  <si>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</si>
  <si>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</si>
  <si>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</si>
  <si>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</si>
  <si>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</si>
  <si>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</si>
  <si>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</si>
  <si>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</si>
  <si>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</si>
  <si>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</si>
  <si>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</si>
  <si>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</si>
  <si>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</si>
  <si>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</si>
  <si>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</si>
  <si>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</si>
  <si>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</si>
  <si>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</si>
  <si>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</si>
  <si>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</si>
  <si>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</si>
  <si>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</si>
  <si>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</si>
  <si>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</si>
  <si>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国民健康保険事業特別会計</t>
  </si>
  <si>
    <t>▲ 1.03</t>
  </si>
  <si>
    <t>▲ 0.75</t>
  </si>
  <si>
    <t>▲ 1.37</t>
  </si>
  <si>
    <t>土佐清水市水道事業会計</t>
  </si>
  <si>
    <t>一般会計</t>
  </si>
  <si>
    <t>介護保険特別会計</t>
  </si>
  <si>
    <t>後期高齢者医療特別会計</t>
  </si>
  <si>
    <t>再生可能エネルギー事業特別会計</t>
  </si>
  <si>
    <t>介護サービス事業特別会計</t>
  </si>
  <si>
    <t>指定介護老人福祉施設事業特別会計</t>
  </si>
  <si>
    <t>その他会計（赤字）</t>
  </si>
  <si>
    <t>その他会計（黒字）</t>
  </si>
  <si>
    <t>幡多広域市町村圏事務組合　一般会計</t>
    <rPh sb="0" eb="2">
      <t>ハタ</t>
    </rPh>
    <rPh sb="2" eb="4">
      <t>コウイキ</t>
    </rPh>
    <rPh sb="4" eb="7">
      <t>シチョウソン</t>
    </rPh>
    <rPh sb="7" eb="8">
      <t>ケン</t>
    </rPh>
    <rPh sb="8" eb="10">
      <t>ジム</t>
    </rPh>
    <rPh sb="10" eb="12">
      <t>クミアイ</t>
    </rPh>
    <rPh sb="13" eb="15">
      <t>イッパン</t>
    </rPh>
    <rPh sb="15" eb="17">
      <t>カイケイ</t>
    </rPh>
    <phoneticPr fontId="2"/>
  </si>
  <si>
    <t>幡多広域市町村圏事務組合　ふるさと特別会計</t>
    <rPh sb="0" eb="2">
      <t>ハタ</t>
    </rPh>
    <rPh sb="2" eb="4">
      <t>コウイキ</t>
    </rPh>
    <rPh sb="4" eb="7">
      <t>シチョウソン</t>
    </rPh>
    <rPh sb="7" eb="8">
      <t>ケン</t>
    </rPh>
    <rPh sb="8" eb="10">
      <t>ジム</t>
    </rPh>
    <rPh sb="10" eb="12">
      <t>クミアイ</t>
    </rPh>
    <rPh sb="17" eb="19">
      <t>トクベツ</t>
    </rPh>
    <rPh sb="19" eb="21">
      <t>カイケイ</t>
    </rPh>
    <phoneticPr fontId="2"/>
  </si>
  <si>
    <t>幡多広域市町村圏事務組合　滞納整理事業特別会計</t>
    <rPh sb="0" eb="2">
      <t>ハタ</t>
    </rPh>
    <rPh sb="2" eb="4">
      <t>コウイキ</t>
    </rPh>
    <rPh sb="4" eb="7">
      <t>シチョウソン</t>
    </rPh>
    <rPh sb="7" eb="8">
      <t>ケン</t>
    </rPh>
    <rPh sb="8" eb="10">
      <t>ジム</t>
    </rPh>
    <rPh sb="10" eb="12">
      <t>クミアイ</t>
    </rPh>
    <rPh sb="13" eb="15">
      <t>タイノウ</t>
    </rPh>
    <rPh sb="15" eb="17">
      <t>セイリ</t>
    </rPh>
    <rPh sb="17" eb="19">
      <t>ジギョウ</t>
    </rPh>
    <rPh sb="19" eb="21">
      <t>トクベツ</t>
    </rPh>
    <rPh sb="21" eb="23">
      <t>カイケイ</t>
    </rPh>
    <phoneticPr fontId="2"/>
  </si>
  <si>
    <t>高知県市町村総合事務組合　一般会計</t>
    <rPh sb="0" eb="3">
      <t>コウチケン</t>
    </rPh>
    <rPh sb="3" eb="6">
      <t>シチョウソン</t>
    </rPh>
    <rPh sb="6" eb="8">
      <t>ソウゴウ</t>
    </rPh>
    <rPh sb="8" eb="10">
      <t>ジム</t>
    </rPh>
    <rPh sb="10" eb="12">
      <t>クミアイ</t>
    </rPh>
    <rPh sb="13" eb="15">
      <t>イッパン</t>
    </rPh>
    <rPh sb="15" eb="17">
      <t>カイケイ</t>
    </rPh>
    <phoneticPr fontId="2"/>
  </si>
  <si>
    <t>高知県市町村総合事務組合　交通災害共済事業特別会計</t>
    <rPh sb="0" eb="3">
      <t>コウチケン</t>
    </rPh>
    <rPh sb="3" eb="6">
      <t>シチョウソン</t>
    </rPh>
    <rPh sb="6" eb="8">
      <t>ソウゴウ</t>
    </rPh>
    <rPh sb="8" eb="10">
      <t>ジム</t>
    </rPh>
    <rPh sb="10" eb="12">
      <t>クミアイ</t>
    </rPh>
    <rPh sb="13" eb="15">
      <t>コウツウ</t>
    </rPh>
    <rPh sb="15" eb="17">
      <t>サイガイ</t>
    </rPh>
    <rPh sb="17" eb="19">
      <t>キョウサイ</t>
    </rPh>
    <rPh sb="19" eb="21">
      <t>ジギョウ</t>
    </rPh>
    <rPh sb="21" eb="23">
      <t>トクベツ</t>
    </rPh>
    <rPh sb="23" eb="25">
      <t>カイケイ</t>
    </rPh>
    <phoneticPr fontId="2"/>
  </si>
  <si>
    <t>高知県市町村総合事務組合　会館建設事業特別会計</t>
    <rPh sb="0" eb="3">
      <t>コウチケン</t>
    </rPh>
    <rPh sb="3" eb="6">
      <t>シチョウソン</t>
    </rPh>
    <rPh sb="6" eb="8">
      <t>ソウゴウ</t>
    </rPh>
    <rPh sb="8" eb="10">
      <t>ジム</t>
    </rPh>
    <rPh sb="10" eb="12">
      <t>クミアイ</t>
    </rPh>
    <rPh sb="13" eb="15">
      <t>カイカン</t>
    </rPh>
    <rPh sb="15" eb="17">
      <t>ケンセツ</t>
    </rPh>
    <rPh sb="17" eb="19">
      <t>ジギョウ</t>
    </rPh>
    <rPh sb="19" eb="21">
      <t>トクベツ</t>
    </rPh>
    <rPh sb="21" eb="23">
      <t>カイケイ</t>
    </rPh>
    <phoneticPr fontId="2"/>
  </si>
  <si>
    <t>高知県後期高齢者医療広域連合　　一般会計</t>
    <rPh sb="0" eb="3">
      <t>コウチケン</t>
    </rPh>
    <rPh sb="3" eb="5">
      <t>コウキ</t>
    </rPh>
    <rPh sb="5" eb="8">
      <t>コウレイシャ</t>
    </rPh>
    <rPh sb="8" eb="10">
      <t>イリョウ</t>
    </rPh>
    <rPh sb="10" eb="12">
      <t>コウイキ</t>
    </rPh>
    <rPh sb="12" eb="14">
      <t>レンゴウ</t>
    </rPh>
    <rPh sb="16" eb="18">
      <t>イッパン</t>
    </rPh>
    <rPh sb="18" eb="20">
      <t>カイケイ</t>
    </rPh>
    <phoneticPr fontId="2"/>
  </si>
  <si>
    <t>高知県後期高齢者医療広域連合　後期高齢者医療特別会計</t>
    <rPh sb="0" eb="3">
      <t>コウチケン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</si>
  <si>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こうちひとづくり広域連合　一般会計</t>
    <rPh sb="8" eb="10">
      <t>コウイキ</t>
    </rPh>
    <rPh sb="10" eb="12">
      <t>レンゴウ</t>
    </rPh>
    <rPh sb="13" eb="15">
      <t>イッパン</t>
    </rPh>
    <rPh sb="15" eb="17">
      <t>カイケイ</t>
    </rPh>
    <phoneticPr fontId="2"/>
  </si>
  <si>
    <t>土佐食（株）</t>
    <rPh sb="0" eb="2">
      <t>トサ</t>
    </rPh>
    <rPh sb="2" eb="3">
      <t>ショク</t>
    </rPh>
    <rPh sb="4" eb="5">
      <t>カブ</t>
    </rPh>
    <phoneticPr fontId="2"/>
  </si>
  <si>
    <t>土佐清水市土地開発公社</t>
    <rPh sb="0" eb="5">
      <t>トサシミズシ</t>
    </rPh>
    <rPh sb="5" eb="7">
      <t>トチ</t>
    </rPh>
    <rPh sb="7" eb="9">
      <t>カイハツ</t>
    </rPh>
    <rPh sb="9" eb="11">
      <t>コウシャ</t>
    </rPh>
    <phoneticPr fontId="2"/>
  </si>
  <si>
    <t>（株）土佐清水元気プロジェクト</t>
    <rPh sb="1" eb="2">
      <t>カブ</t>
    </rPh>
    <rPh sb="3" eb="7">
      <t>トサシミズ</t>
    </rPh>
    <rPh sb="7" eb="9">
      <t>ゲンキ</t>
    </rPh>
    <phoneticPr fontId="2"/>
  </si>
  <si>
    <t>-</t>
    <phoneticPr fontId="2"/>
  </si>
  <si>
    <t>-</t>
    <phoneticPr fontId="2"/>
  </si>
  <si>
    <t>土佐清水ホールディングス株式会社</t>
    <rPh sb="0" eb="4">
      <t>トサシミズ</t>
    </rPh>
    <rPh sb="12" eb="14">
      <t>カブシキ</t>
    </rPh>
    <rPh sb="14" eb="16">
      <t>カイシャ</t>
    </rPh>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</si>
  <si>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</si>
  <si>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</si>
  <si>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</si>
  <si>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</si>
  <si>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</si>
  <si>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</si>
  <si>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</si>
  <si>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</si>
  <si>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</si>
  <si>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</si>
  <si>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</si>
  <si>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</si>
  <si>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</si>
  <si>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将来負担比率については、財政調整基金が平成26年度が約1,186百万円、平成27年度が約1,322百万円の対前年度比136百万円増となり、充当可能財源が増加したことにより対前年度比21.9ポイント減となった。
実質公債費比率については、公債費の増により、平成27年度の単年度比率は対前年度比で1.2ポイント増となったが、平成24年度の単年度比率とほぼ同率のため3ヵ年平均の増減値はゼロとなった。</t>
    <rPh sb="0" eb="2">
      <t>ショウライ</t>
    </rPh>
    <rPh sb="2" eb="4">
      <t>フタン</t>
    </rPh>
    <rPh sb="4" eb="6">
      <t>ヒリツ</t>
    </rPh>
    <rPh sb="12" eb="14">
      <t>ザイセイ</t>
    </rPh>
    <rPh sb="14" eb="16">
      <t>チョウセイ</t>
    </rPh>
    <rPh sb="16" eb="18">
      <t>キキン</t>
    </rPh>
    <rPh sb="19" eb="21">
      <t>ヘイセイ</t>
    </rPh>
    <rPh sb="23" eb="25">
      <t>ネンド</t>
    </rPh>
    <rPh sb="26" eb="27">
      <t>ヤク</t>
    </rPh>
    <rPh sb="32" eb="35">
      <t>ヒャクマンエン</t>
    </rPh>
    <rPh sb="36" eb="38">
      <t>ヘイセイ</t>
    </rPh>
    <rPh sb="40" eb="42">
      <t>ネンド</t>
    </rPh>
    <rPh sb="43" eb="44">
      <t>ヤク</t>
    </rPh>
    <rPh sb="49" eb="50">
      <t>モモ</t>
    </rPh>
    <rPh sb="50" eb="51">
      <t>マン</t>
    </rPh>
    <rPh sb="51" eb="52">
      <t>エン</t>
    </rPh>
    <rPh sb="53" eb="54">
      <t>タイ</t>
    </rPh>
    <rPh sb="54" eb="58">
      <t>ゼンネンドヒ</t>
    </rPh>
    <rPh sb="61" eb="64">
      <t>ヒャクマンエン</t>
    </rPh>
    <rPh sb="64" eb="65">
      <t>ゾウ</t>
    </rPh>
    <rPh sb="69" eb="71">
      <t>ジュウトウ</t>
    </rPh>
    <rPh sb="71" eb="73">
      <t>カノウ</t>
    </rPh>
    <rPh sb="73" eb="75">
      <t>ザイゲン</t>
    </rPh>
    <rPh sb="76" eb="78">
      <t>ゾウカ</t>
    </rPh>
    <rPh sb="85" eb="86">
      <t>タイ</t>
    </rPh>
    <rPh sb="86" eb="90">
      <t>ゼンネンドヒ</t>
    </rPh>
    <rPh sb="98" eb="99">
      <t>ゲン</t>
    </rPh>
    <rPh sb="105" eb="107">
      <t>ジッシツ</t>
    </rPh>
    <rPh sb="107" eb="109">
      <t>コウサイ</t>
    </rPh>
    <rPh sb="109" eb="110">
      <t>ヒ</t>
    </rPh>
    <rPh sb="110" eb="112">
      <t>ヒリツ</t>
    </rPh>
    <rPh sb="118" eb="120">
      <t>コウサイ</t>
    </rPh>
    <rPh sb="120" eb="121">
      <t>ヒ</t>
    </rPh>
    <rPh sb="122" eb="123">
      <t>ゾウ</t>
    </rPh>
    <rPh sb="127" eb="129">
      <t>ヘイセイ</t>
    </rPh>
    <rPh sb="131" eb="133">
      <t>ネンド</t>
    </rPh>
    <rPh sb="134" eb="137">
      <t>タンネンド</t>
    </rPh>
    <rPh sb="137" eb="139">
      <t>ヒリツ</t>
    </rPh>
    <rPh sb="140" eb="141">
      <t>タイ</t>
    </rPh>
    <rPh sb="141" eb="142">
      <t>ゼン</t>
    </rPh>
    <rPh sb="142" eb="144">
      <t>ネンド</t>
    </rPh>
    <rPh sb="144" eb="145">
      <t>ヒ</t>
    </rPh>
    <rPh sb="153" eb="154">
      <t>ゾウ</t>
    </rPh>
    <rPh sb="160" eb="162">
      <t>ヘイセイ</t>
    </rPh>
    <rPh sb="164" eb="166">
      <t>ネンド</t>
    </rPh>
    <rPh sb="167" eb="170">
      <t>タンネンド</t>
    </rPh>
    <rPh sb="170" eb="172">
      <t>ヒリツ</t>
    </rPh>
    <rPh sb="175" eb="177">
      <t>ドウリツ</t>
    </rPh>
    <rPh sb="182" eb="183">
      <t>ネン</t>
    </rPh>
    <rPh sb="183" eb="185">
      <t>ヘイキン</t>
    </rPh>
    <rPh sb="186" eb="188">
      <t>ゾウゲン</t>
    </rPh>
    <rPh sb="188" eb="189">
      <t>アタイ</t>
    </rPh>
    <phoneticPr fontId="5"/>
  </si>
</sst>
</file>

<file path=xl/styles.xml><?xml version="1.0" encoding="utf-8"?>
<styleSheet xmlns="http://schemas.openxmlformats.org/spreadsheetml/2006/main">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0.11371841155234634"/>
          <c:y val="0.18300653594771241"/>
          <c:w val="0.87003610108303253"/>
          <c:h val="0.5816993464052288"/>
        </c:manualLayout>
      </c:layout>
      <c:lineChart>
        <c:grouping val="standard"/>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67201</c:v>
                </c:pt>
                <c:pt idx="1">
                  <c:v>75709</c:v>
                </c:pt>
                <c:pt idx="2">
                  <c:v>90961</c:v>
                </c:pt>
                <c:pt idx="3">
                  <c:v>106614</c:v>
                </c:pt>
                <c:pt idx="4">
                  <c:v>85459</c:v>
                </c:pt>
              </c:numCache>
            </c:numRef>
          </c:val>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140530</c:v>
                </c:pt>
                <c:pt idx="1">
                  <c:v>230601</c:v>
                </c:pt>
                <c:pt idx="2">
                  <c:v>97561</c:v>
                </c:pt>
                <c:pt idx="3">
                  <c:v>162346</c:v>
                </c:pt>
                <c:pt idx="4">
                  <c:v>120856</c:v>
                </c:pt>
              </c:numCache>
            </c:numRef>
          </c:val>
        </c:ser>
        <c:marker val="1"/>
        <c:axId val="124821504"/>
        <c:axId val="124823424"/>
      </c:lineChart>
      <c:catAx>
        <c:axId val="124821504"/>
        <c:scaling>
          <c:orientation val="minMax"/>
        </c:scaling>
        <c:axPos val="b"/>
        <c:numFmt formatCode="#,##0_ " sourceLinked="1"/>
        <c:majorTickMark val="in"/>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4823424"/>
        <c:crosses val="autoZero"/>
        <c:auto val="1"/>
        <c:lblAlgn val="ctr"/>
        <c:lblOffset val="100"/>
        <c:tickLblSkip val="1"/>
        <c:tickMarkSkip val="1"/>
      </c:catAx>
      <c:valAx>
        <c:axId val="124823424"/>
        <c:scaling>
          <c:orientation val="minMax"/>
          <c:max val="300000"/>
          <c:min val="0"/>
        </c:scaling>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883E-2"/>
              <c:y val="7.5163398692810454E-2"/>
            </c:manualLayout>
          </c:layout>
          <c:spPr>
            <a:noFill/>
            <a:ln w="25400">
              <a:noFill/>
            </a:ln>
          </c:spPr>
        </c:title>
        <c:numFmt formatCode="#,##0;&quot;△ &quot;#,##0" sourceLinked="1"/>
        <c:majorTickMark val="in"/>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4821504"/>
        <c:crosses val="autoZero"/>
        <c:crossBetween val="between"/>
      </c:valAx>
      <c:spPr>
        <a:solidFill>
          <a:srgbClr val="E6FFD5"/>
        </a:solidFill>
        <a:ln w="12700">
          <a:solidFill>
            <a:srgbClr val="000000"/>
          </a:solidFill>
          <a:prstDash val="solid"/>
        </a:ln>
      </c:spPr>
    </c:plotArea>
    <c:plotVisOnly val="1"/>
    <c:dispBlanksAs val="gap"/>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7.6443941109852781E-2"/>
          <c:y val="7.7726262125610845E-2"/>
          <c:w val="0.92129105322763305"/>
          <c:h val="0.84686822912978865"/>
        </c:manualLayout>
      </c:layout>
      <c:barChart>
        <c:barDir val="col"/>
        <c:grouping val="stacked"/>
        <c:ser>
          <c:idx val="0"/>
          <c:order val="0"/>
          <c:tx>
            <c:strRef>
              <c:f>データシート!$A$19</c:f>
              <c:strCache>
                <c:ptCount val="1"/>
                <c:pt idx="0">
                  <c:v>実質収支額</c:v>
                </c:pt>
              </c:strCache>
            </c:strRef>
          </c:tx>
          <c:spPr>
            <a:solidFill>
              <a:srgbClr val="00FFFF"/>
            </a:solidFill>
            <a:ln w="3175">
              <a:solidFill>
                <a:srgbClr val="000000"/>
              </a:solidFill>
              <a:prstDash val="solid"/>
            </a:ln>
          </c:spPr>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4.34</c:v>
                </c:pt>
                <c:pt idx="1">
                  <c:v>2.4300000000000002</c:v>
                </c:pt>
                <c:pt idx="2">
                  <c:v>5.88</c:v>
                </c:pt>
                <c:pt idx="3">
                  <c:v>5.05</c:v>
                </c:pt>
                <c:pt idx="4">
                  <c:v>2.59</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15.08</c:v>
                </c:pt>
                <c:pt idx="1">
                  <c:v>17.579999999999998</c:v>
                </c:pt>
                <c:pt idx="2">
                  <c:v>18.96</c:v>
                </c:pt>
                <c:pt idx="3">
                  <c:v>22.15</c:v>
                </c:pt>
                <c:pt idx="4">
                  <c:v>24.19</c:v>
                </c:pt>
              </c:numCache>
            </c:numRef>
          </c:val>
        </c:ser>
        <c:gapWidth val="250"/>
        <c:overlap val="100"/>
        <c:axId val="132920064"/>
        <c:axId val="132921984"/>
      </c:barChart>
      <c:lineChart>
        <c:grouping val="standard"/>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1.54</c:v>
                </c:pt>
                <c:pt idx="1">
                  <c:v>0.36</c:v>
                </c:pt>
                <c:pt idx="2">
                  <c:v>4.66</c:v>
                </c:pt>
                <c:pt idx="3">
                  <c:v>2.08</c:v>
                </c:pt>
                <c:pt idx="4">
                  <c:v>0.12</c:v>
                </c:pt>
              </c:numCache>
            </c:numRef>
          </c:val>
        </c:ser>
        <c:marker val="1"/>
        <c:axId val="132920064"/>
        <c:axId val="132921984"/>
      </c:lineChart>
      <c:catAx>
        <c:axId val="132920064"/>
        <c:scaling>
          <c:orientation val="minMax"/>
        </c:scaling>
        <c:axPos val="b"/>
        <c:numFmt formatCode="General" sourceLinked="1"/>
        <c:maj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2921984"/>
        <c:crosses val="autoZero"/>
        <c:auto val="1"/>
        <c:lblAlgn val="ctr"/>
        <c:lblOffset val="100"/>
        <c:tickLblSkip val="1"/>
        <c:tickMarkSkip val="1"/>
      </c:catAx>
      <c:valAx>
        <c:axId val="132921984"/>
        <c:scaling>
          <c:orientation val="minMax"/>
        </c:scaling>
        <c:axPos val="l"/>
        <c:majorGridlines>
          <c:spPr>
            <a:ln w="3175">
              <a:solidFill>
                <a:srgbClr val="000000"/>
              </a:solidFill>
              <a:prstDash val="solid"/>
            </a:ln>
          </c:spPr>
        </c:majorGridlines>
        <c:numFmt formatCode="0.0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2920064"/>
        <c:crosses val="autoZero"/>
        <c:crossBetween val="between"/>
      </c:valAx>
      <c:spPr>
        <a:solidFill>
          <a:srgbClr val="FFFFFF"/>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4.5784502909787084E-2"/>
          <c:y val="7.7340569877883333E-2"/>
          <c:w val="0.93115348674162657"/>
          <c:h val="0.71777476255088557"/>
        </c:manualLayout>
      </c:layout>
      <c:barChart>
        <c:barDir val="col"/>
        <c:grouping val="stacked"/>
        <c:ser>
          <c:idx val="0"/>
          <c:order val="0"/>
          <c:tx>
            <c:strRef>
              <c:f>データシート!$A$27</c:f>
              <c:strCache>
                <c:ptCount val="1"/>
                <c:pt idx="0">
                  <c:v>その他会計（黒字）</c:v>
                </c:pt>
              </c:strCache>
            </c:strRef>
          </c:tx>
          <c:spPr>
            <a:solidFill>
              <a:srgbClr val="0000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指定介護老人福祉施設事業特別会計</c:v>
                </c:pt>
              </c:strCache>
            </c:strRef>
          </c:tx>
          <c:spPr>
            <a:solidFill>
              <a:srgbClr val="00FF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介護サービス事業特別会計</c:v>
                </c:pt>
              </c:strCache>
            </c:strRef>
          </c:tx>
          <c:spPr>
            <a:solidFill>
              <a:srgbClr val="80008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c:v>
                </c:pt>
                <c:pt idx="2">
                  <c:v>#N/A</c:v>
                </c:pt>
                <c:pt idx="3">
                  <c:v>0</c:v>
                </c:pt>
                <c:pt idx="4">
                  <c:v>#N/A</c:v>
                </c:pt>
                <c:pt idx="5">
                  <c:v>0.08</c:v>
                </c:pt>
                <c:pt idx="6">
                  <c:v>#N/A</c:v>
                </c:pt>
                <c:pt idx="7">
                  <c:v>0.02</c:v>
                </c:pt>
                <c:pt idx="8">
                  <c:v>#N/A</c:v>
                </c:pt>
                <c:pt idx="9">
                  <c:v>0</c:v>
                </c:pt>
              </c:numCache>
            </c:numRef>
          </c:val>
        </c:ser>
        <c:ser>
          <c:idx val="4"/>
          <c:order val="4"/>
          <c:tx>
            <c:strRef>
              <c:f>データシート!$A$31</c:f>
              <c:strCache>
                <c:ptCount val="1"/>
                <c:pt idx="0">
                  <c:v>再生可能エネルギー事業特別会計</c:v>
                </c:pt>
              </c:strCache>
            </c:strRef>
          </c:tx>
          <c:spPr>
            <a:solidFill>
              <a:srgbClr val="FFFF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0</c:v>
                </c:pt>
                <c:pt idx="1">
                  <c:v>0</c:v>
                </c:pt>
                <c:pt idx="2">
                  <c:v>0</c:v>
                </c:pt>
                <c:pt idx="3">
                  <c:v>0</c:v>
                </c:pt>
                <c:pt idx="4">
                  <c:v>#N/A</c:v>
                </c:pt>
                <c:pt idx="5">
                  <c:v>0</c:v>
                </c:pt>
                <c:pt idx="6">
                  <c:v>#N/A</c:v>
                </c:pt>
                <c:pt idx="7">
                  <c:v>0</c:v>
                </c:pt>
                <c:pt idx="8">
                  <c:v>#N/A</c:v>
                </c:pt>
                <c:pt idx="9">
                  <c:v>0.05</c:v>
                </c:pt>
              </c:numCache>
            </c:numRef>
          </c:val>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0.02</c:v>
                </c:pt>
                <c:pt idx="2">
                  <c:v>#N/A</c:v>
                </c:pt>
                <c:pt idx="3">
                  <c:v>0.04</c:v>
                </c:pt>
                <c:pt idx="4">
                  <c:v>#N/A</c:v>
                </c:pt>
                <c:pt idx="5">
                  <c:v>0.03</c:v>
                </c:pt>
                <c:pt idx="6">
                  <c:v>#N/A</c:v>
                </c:pt>
                <c:pt idx="7">
                  <c:v>0.13</c:v>
                </c:pt>
                <c:pt idx="8">
                  <c:v>#N/A</c:v>
                </c:pt>
                <c:pt idx="9">
                  <c:v>0.12</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0.03</c:v>
                </c:pt>
                <c:pt idx="2">
                  <c:v>#N/A</c:v>
                </c:pt>
                <c:pt idx="3">
                  <c:v>0.65</c:v>
                </c:pt>
                <c:pt idx="4">
                  <c:v>#N/A</c:v>
                </c:pt>
                <c:pt idx="5">
                  <c:v>0.83</c:v>
                </c:pt>
                <c:pt idx="6">
                  <c:v>#N/A</c:v>
                </c:pt>
                <c:pt idx="7">
                  <c:v>2.37</c:v>
                </c:pt>
                <c:pt idx="8">
                  <c:v>#N/A</c:v>
                </c:pt>
                <c:pt idx="9">
                  <c:v>1.1100000000000001</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4.34</c:v>
                </c:pt>
                <c:pt idx="2">
                  <c:v>#N/A</c:v>
                </c:pt>
                <c:pt idx="3">
                  <c:v>2.42</c:v>
                </c:pt>
                <c:pt idx="4">
                  <c:v>#N/A</c:v>
                </c:pt>
                <c:pt idx="5">
                  <c:v>5.87</c:v>
                </c:pt>
                <c:pt idx="6">
                  <c:v>#N/A</c:v>
                </c:pt>
                <c:pt idx="7">
                  <c:v>5.05</c:v>
                </c:pt>
                <c:pt idx="8">
                  <c:v>#N/A</c:v>
                </c:pt>
                <c:pt idx="9">
                  <c:v>2.59</c:v>
                </c:pt>
              </c:numCache>
            </c:numRef>
          </c:val>
        </c:ser>
        <c:ser>
          <c:idx val="8"/>
          <c:order val="8"/>
          <c:tx>
            <c:strRef>
              <c:f>データシート!$A$35</c:f>
              <c:strCache>
                <c:ptCount val="1"/>
                <c:pt idx="0">
                  <c:v>土佐清水市水道事業会計</c:v>
                </c:pt>
              </c:strCache>
            </c:strRef>
          </c:tx>
          <c:spPr>
            <a:solidFill>
              <a:srgbClr val="00FF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8.6300000000000008</c:v>
                </c:pt>
                <c:pt idx="2">
                  <c:v>#N/A</c:v>
                </c:pt>
                <c:pt idx="3">
                  <c:v>8.6199999999999992</c:v>
                </c:pt>
                <c:pt idx="4">
                  <c:v>#N/A</c:v>
                </c:pt>
                <c:pt idx="5">
                  <c:v>9.2799999999999994</c:v>
                </c:pt>
                <c:pt idx="6">
                  <c:v>#N/A</c:v>
                </c:pt>
                <c:pt idx="7">
                  <c:v>5.0599999999999996</c:v>
                </c:pt>
                <c:pt idx="8">
                  <c:v>#N/A</c:v>
                </c:pt>
                <c:pt idx="9">
                  <c:v>4.72</c:v>
                </c:pt>
              </c:numCache>
            </c:numRef>
          </c:val>
        </c:ser>
        <c:ser>
          <c:idx val="9"/>
          <c:order val="9"/>
          <c:tx>
            <c:strRef>
              <c:f>データシート!$A$36</c:f>
              <c:strCache>
                <c:ptCount val="1"/>
                <c:pt idx="0">
                  <c:v>国民健康保険事業特別会計</c:v>
                </c:pt>
              </c:strCache>
            </c:strRef>
          </c:tx>
          <c:spPr>
            <a:solidFill>
              <a:srgbClr val="FF808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7.0000000000000007E-2</c:v>
                </c:pt>
                <c:pt idx="2">
                  <c:v>#N/A</c:v>
                </c:pt>
                <c:pt idx="3">
                  <c:v>0.05</c:v>
                </c:pt>
                <c:pt idx="4">
                  <c:v>1.03</c:v>
                </c:pt>
                <c:pt idx="5">
                  <c:v>#N/A</c:v>
                </c:pt>
                <c:pt idx="6">
                  <c:v>0.75</c:v>
                </c:pt>
                <c:pt idx="7">
                  <c:v>#N/A</c:v>
                </c:pt>
                <c:pt idx="8">
                  <c:v>1.37</c:v>
                </c:pt>
                <c:pt idx="9">
                  <c:v>#N/A</c:v>
                </c:pt>
              </c:numCache>
            </c:numRef>
          </c:val>
        </c:ser>
        <c:overlap val="100"/>
        <c:axId val="133956352"/>
        <c:axId val="133957888"/>
      </c:barChart>
      <c:catAx>
        <c:axId val="133956352"/>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3957888"/>
        <c:crosses val="autoZero"/>
        <c:auto val="1"/>
        <c:lblAlgn val="ctr"/>
        <c:lblOffset val="100"/>
        <c:tickLblSkip val="1"/>
        <c:tickMarkSkip val="1"/>
      </c:catAx>
      <c:valAx>
        <c:axId val="133957888"/>
        <c:scaling>
          <c:orientation val="minMax"/>
        </c:scaling>
        <c:axPos val="l"/>
        <c:majorGridlines>
          <c:spPr>
            <a:ln w="3175">
              <a:solidFill>
                <a:srgbClr val="000000"/>
              </a:solidFill>
              <a:prstDash val="solid"/>
            </a:ln>
          </c:spPr>
        </c:majorGridlines>
        <c:numFmt formatCode="0.0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3956352"/>
        <c:crosses val="autoZero"/>
        <c:crossBetween val="between"/>
      </c:valAx>
      <c:spPr>
        <a:solidFill>
          <a:schemeClr val="bg1"/>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5.6445938365899145E-2"/>
          <c:y val="8.7976539589442848E-2"/>
          <c:w val="0.90356317136844155"/>
          <c:h val="0.63929618768328556"/>
        </c:manualLayout>
      </c:layout>
      <c:barChart>
        <c:barDir val="col"/>
        <c:grouping val="stacked"/>
        <c:ser>
          <c:idx val="0"/>
          <c:order val="0"/>
          <c:tx>
            <c:strRef>
              <c:f>データシート!$A$42</c:f>
              <c:strCache>
                <c:ptCount val="1"/>
                <c:pt idx="0">
                  <c:v>算入公債費等</c:v>
                </c:pt>
              </c:strCache>
            </c:strRef>
          </c:tx>
          <c:spPr>
            <a:solidFill>
              <a:srgbClr val="00FF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959</c:v>
                </c:pt>
                <c:pt idx="5">
                  <c:v>971</c:v>
                </c:pt>
                <c:pt idx="8">
                  <c:v>959</c:v>
                </c:pt>
                <c:pt idx="11">
                  <c:v>981</c:v>
                </c:pt>
                <c:pt idx="14">
                  <c:v>979</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1</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39</c:v>
                </c:pt>
                <c:pt idx="3">
                  <c:v>39</c:v>
                </c:pt>
                <c:pt idx="6">
                  <c:v>31</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58</c:v>
                </c:pt>
                <c:pt idx="3">
                  <c:v>58</c:v>
                </c:pt>
                <c:pt idx="6">
                  <c:v>58</c:v>
                </c:pt>
                <c:pt idx="9">
                  <c:v>65</c:v>
                </c:pt>
                <c:pt idx="12">
                  <c:v>71</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22</c:v>
                </c:pt>
                <c:pt idx="3">
                  <c:v>22</c:v>
                </c:pt>
                <c:pt idx="6">
                  <c:v>22</c:v>
                </c:pt>
                <c:pt idx="9">
                  <c:v>23</c:v>
                </c:pt>
                <c:pt idx="12">
                  <c:v>24</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1631</c:v>
                </c:pt>
                <c:pt idx="3">
                  <c:v>1644</c:v>
                </c:pt>
                <c:pt idx="6">
                  <c:v>1631</c:v>
                </c:pt>
                <c:pt idx="9">
                  <c:v>1599</c:v>
                </c:pt>
                <c:pt idx="12">
                  <c:v>1664</c:v>
                </c:pt>
              </c:numCache>
            </c:numRef>
          </c:val>
        </c:ser>
        <c:gapWidth val="100"/>
        <c:overlap val="100"/>
        <c:axId val="134763648"/>
        <c:axId val="134765568"/>
      </c:barChart>
      <c:lineChart>
        <c:grouping val="standard"/>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791</c:v>
                </c:pt>
                <c:pt idx="2">
                  <c:v>#N/A</c:v>
                </c:pt>
                <c:pt idx="3">
                  <c:v>#N/A</c:v>
                </c:pt>
                <c:pt idx="4">
                  <c:v>793</c:v>
                </c:pt>
                <c:pt idx="5">
                  <c:v>#N/A</c:v>
                </c:pt>
                <c:pt idx="6">
                  <c:v>#N/A</c:v>
                </c:pt>
                <c:pt idx="7">
                  <c:v>783</c:v>
                </c:pt>
                <c:pt idx="8">
                  <c:v>#N/A</c:v>
                </c:pt>
                <c:pt idx="9">
                  <c:v>#N/A</c:v>
                </c:pt>
                <c:pt idx="10">
                  <c:v>706</c:v>
                </c:pt>
                <c:pt idx="11">
                  <c:v>#N/A</c:v>
                </c:pt>
                <c:pt idx="12">
                  <c:v>#N/A</c:v>
                </c:pt>
                <c:pt idx="13">
                  <c:v>780</c:v>
                </c:pt>
                <c:pt idx="14">
                  <c:v>#N/A</c:v>
                </c:pt>
              </c:numCache>
            </c:numRef>
          </c:val>
        </c:ser>
        <c:marker val="1"/>
        <c:axId val="134763648"/>
        <c:axId val="134765568"/>
      </c:lineChart>
      <c:catAx>
        <c:axId val="134763648"/>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4765568"/>
        <c:crosses val="autoZero"/>
        <c:auto val="1"/>
        <c:lblAlgn val="ctr"/>
        <c:lblOffset val="100"/>
        <c:tickLblSkip val="1"/>
        <c:tickMarkSkip val="1"/>
      </c:catAx>
      <c:valAx>
        <c:axId val="134765568"/>
        <c:scaling>
          <c:orientation val="minMax"/>
        </c:scaling>
        <c:axPos val="l"/>
        <c:majorGridlines>
          <c:spPr>
            <a:ln w="3175">
              <a:solidFill>
                <a:srgbClr val="000000"/>
              </a:solidFill>
              <a:prstDash val="solid"/>
            </a:ln>
          </c:spPr>
        </c:majorGridlines>
        <c:numFmt formatCode="#,##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4763648"/>
        <c:crosses val="autoZero"/>
        <c:crossBetween val="between"/>
      </c:valAx>
      <c:spPr>
        <a:solidFill>
          <a:srgbClr val="FFFFFF"/>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8.3469143709508406E-2"/>
          <c:y val="8.6257433093237704E-2"/>
          <c:w val="0.86496884859089695"/>
          <c:h val="0.58918212773855339"/>
        </c:manualLayout>
      </c:layout>
      <c:barChart>
        <c:barDir val="col"/>
        <c:grouping val="stacked"/>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7850</c:v>
                </c:pt>
                <c:pt idx="5">
                  <c:v>7802</c:v>
                </c:pt>
                <c:pt idx="8">
                  <c:v>7768</c:v>
                </c:pt>
                <c:pt idx="11">
                  <c:v>8217</c:v>
                </c:pt>
                <c:pt idx="14">
                  <c:v>8599</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384</c:v>
                </c:pt>
                <c:pt idx="5">
                  <c:v>435</c:v>
                </c:pt>
                <c:pt idx="8">
                  <c:v>399</c:v>
                </c:pt>
                <c:pt idx="11">
                  <c:v>330</c:v>
                </c:pt>
                <c:pt idx="14">
                  <c:v>274</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1814</c:v>
                </c:pt>
                <c:pt idx="5">
                  <c:v>1820</c:v>
                </c:pt>
                <c:pt idx="8">
                  <c:v>1859</c:v>
                </c:pt>
                <c:pt idx="11">
                  <c:v>1879</c:v>
                </c:pt>
                <c:pt idx="14">
                  <c:v>2192</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2129</c:v>
                </c:pt>
                <c:pt idx="3">
                  <c:v>2054</c:v>
                </c:pt>
                <c:pt idx="6">
                  <c:v>2018</c:v>
                </c:pt>
                <c:pt idx="9">
                  <c:v>1727</c:v>
                </c:pt>
                <c:pt idx="12">
                  <c:v>1602</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411</c:v>
                </c:pt>
                <c:pt idx="3">
                  <c:v>366</c:v>
                </c:pt>
                <c:pt idx="6">
                  <c:v>321</c:v>
                </c:pt>
                <c:pt idx="9">
                  <c:v>247</c:v>
                </c:pt>
                <c:pt idx="12">
                  <c:v>182</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206</c:v>
                </c:pt>
                <c:pt idx="3">
                  <c:v>204</c:v>
                </c:pt>
                <c:pt idx="6">
                  <c:v>196</c:v>
                </c:pt>
                <c:pt idx="9">
                  <c:v>211</c:v>
                </c:pt>
                <c:pt idx="12">
                  <c:v>221</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16</c:v>
                </c:pt>
                <c:pt idx="3">
                  <c:v>8</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13568</c:v>
                </c:pt>
                <c:pt idx="3">
                  <c:v>14613</c:v>
                </c:pt>
                <c:pt idx="6">
                  <c:v>14449</c:v>
                </c:pt>
                <c:pt idx="9">
                  <c:v>15045</c:v>
                </c:pt>
                <c:pt idx="12">
                  <c:v>15033</c:v>
                </c:pt>
              </c:numCache>
            </c:numRef>
          </c:val>
        </c:ser>
        <c:gapWidth val="100"/>
        <c:overlap val="100"/>
        <c:axId val="134879104"/>
        <c:axId val="134885376"/>
      </c:barChart>
      <c:lineChart>
        <c:grouping val="standard"/>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6282</c:v>
                </c:pt>
                <c:pt idx="2">
                  <c:v>#N/A</c:v>
                </c:pt>
                <c:pt idx="3">
                  <c:v>#N/A</c:v>
                </c:pt>
                <c:pt idx="4">
                  <c:v>7186</c:v>
                </c:pt>
                <c:pt idx="5">
                  <c:v>#N/A</c:v>
                </c:pt>
                <c:pt idx="6">
                  <c:v>#N/A</c:v>
                </c:pt>
                <c:pt idx="7">
                  <c:v>6959</c:v>
                </c:pt>
                <c:pt idx="8">
                  <c:v>#N/A</c:v>
                </c:pt>
                <c:pt idx="9">
                  <c:v>#N/A</c:v>
                </c:pt>
                <c:pt idx="10">
                  <c:v>6803</c:v>
                </c:pt>
                <c:pt idx="11">
                  <c:v>#N/A</c:v>
                </c:pt>
                <c:pt idx="12">
                  <c:v>#N/A</c:v>
                </c:pt>
                <c:pt idx="13">
                  <c:v>5973</c:v>
                </c:pt>
                <c:pt idx="14">
                  <c:v>#N/A</c:v>
                </c:pt>
              </c:numCache>
            </c:numRef>
          </c:val>
        </c:ser>
        <c:marker val="1"/>
        <c:axId val="134879104"/>
        <c:axId val="134885376"/>
      </c:lineChart>
      <c:catAx>
        <c:axId val="134879104"/>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4885376"/>
        <c:crosses val="autoZero"/>
        <c:auto val="1"/>
        <c:lblAlgn val="ctr"/>
        <c:lblOffset val="100"/>
        <c:tickLblSkip val="1"/>
        <c:tickMarkSkip val="1"/>
      </c:catAx>
      <c:valAx>
        <c:axId val="134885376"/>
        <c:scaling>
          <c:orientation val="minMax"/>
        </c:scaling>
        <c:axPos val="l"/>
        <c:majorGridlines>
          <c:spPr>
            <a:ln w="3175">
              <a:solidFill>
                <a:srgbClr val="000000"/>
              </a:solidFill>
              <a:prstDash val="solid"/>
            </a:ln>
          </c:spPr>
        </c:majorGridlines>
        <c:numFmt formatCode="#,##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4879104"/>
        <c:crosses val="autoZero"/>
        <c:crossBetween val="between"/>
      </c:valAx>
      <c:spPr>
        <a:solidFill>
          <a:srgbClr val="FFFFFF"/>
        </a:solidFill>
        <a:ln w="25400">
          <a:noFill/>
        </a:ln>
      </c:spPr>
    </c:plotArea>
    <c:plotVisOnly val="1"/>
    <c:dispBlanksAs val="zero"/>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lang val="ja-JP"/>
  <c:clrMapOvr bg1="lt1" tx1="dk1" bg2="lt2" tx2="dk2" accent1="accent1" accent2="accent2" accent3="accent3" accent4="accent4" accent5="accent5" accent6="accent6" hlink="hlink" folHlink="folHlink"/>
  <c:chart>
    <c:plotArea>
      <c:layout>
        <c:manualLayout>
          <c:layoutTarget val="inner"/>
          <c:xMode val="edge"/>
          <c:yMode val="edge"/>
          <c:x val="0.10652093545035606"/>
          <c:y val="4.9232005384860722E-2"/>
          <c:w val="0.84484011943744164"/>
          <c:h val="0.77957208266474864"/>
        </c:manualLayout>
      </c:layout>
      <c:scatterChart>
        <c:scatterStyle val="lineMarker"/>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extLst>
                <c:ext xmlns:c15="http://schemas.microsoft.com/office/drawing/2012/chart" uri="{CE6537A1-D6FC-4f65-9D91-7224C49458BB}">
                  <c15:dlblFieldTable>
                    <c15:dlblFTEntry>
                      <c15:txfldGUID>{B41C69C8-DCF9-45CE-B9D2-F9DEA94084BE}</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extLst>
                <c:ext xmlns:c15="http://schemas.microsoft.com/office/drawing/2012/chart" uri="{CE6537A1-D6FC-4f65-9D91-7224C49458BB}">
                  <c15:dlblFieldTable>
                    <c15:dlblFTEntry>
                      <c15:txfldGUID>{E6A1DD6E-F23F-4624-BA40-79AE32DD6DE4}</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extLst>
                <c:ext xmlns:c15="http://schemas.microsoft.com/office/drawing/2012/chart" uri="{CE6537A1-D6FC-4f65-9D91-7224C49458BB}">
                  <c15:dlblFieldTable>
                    <c15:dlblFTEntry>
                      <c15:txfldGUID>{2A23147C-9FB6-48EB-8637-5E5D9DE38DFE}</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extLst>
                <c:ext xmlns:c15="http://schemas.microsoft.com/office/drawing/2012/chart" uri="{CE6537A1-D6FC-4f65-9D91-7224C49458BB}">
                  <c15:dlblFieldTable>
                    <c15:dlblFTEntry>
                      <c15:txfldGUID>{C5C2B0FB-D638-4696-8215-0DA4E79A5993}</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extLst>
                <c:ext xmlns:c15="http://schemas.microsoft.com/office/drawing/2012/chart" uri="{CE6537A1-D6FC-4f65-9D91-7224C49458BB}">
                  <c15:dlblFieldTable>
                    <c15:dlblFTEntry>
                      <c15:txfldGUID>{49F91F32-5976-45EC-88D0-FB66D8E1A49F}</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Val val="1"/>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extLst>
                <c:ext xmlns:c15="http://schemas.microsoft.com/office/drawing/2012/chart" uri="{CE6537A1-D6FC-4f65-9D91-7224C49458BB}">
                  <c15:dlblFieldTable>
                    <c15:dlblFTEntry>
                      <c15:txfldGUID>{A87556B1-109A-4FB7-8C4A-615B31AF7A98}</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extLst>
                <c:ext xmlns:c15="http://schemas.microsoft.com/office/drawing/2012/chart" uri="{CE6537A1-D6FC-4f65-9D91-7224C49458BB}">
                  <c15:dlblFieldTable>
                    <c15:dlblFTEntry>
                      <c15:txfldGUID>{B8BD91A4-034A-4D90-B605-BAC9A14FA463}</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extLst>
                <c:ext xmlns:c15="http://schemas.microsoft.com/office/drawing/2012/chart" uri="{CE6537A1-D6FC-4f65-9D91-7224C49458BB}">
                  <c15:dlblFieldTable>
                    <c15:dlblFTEntry>
                      <c15:txfldGUID>{D2204A92-8C2E-45DB-940D-186BB7D30975}</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extLst>
                <c:ext xmlns:c15="http://schemas.microsoft.com/office/drawing/2012/chart" uri="{CE6537A1-D6FC-4f65-9D91-7224C49458BB}">
                  <c15:dlblFieldTable>
                    <c15:dlblFTEntry>
                      <c15:txfldGUID>{EE1FE25F-A669-438A-A34D-F368E833D411}</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extLst>
                <c:ext xmlns:c15="http://schemas.microsoft.com/office/drawing/2012/chart" uri="{CE6537A1-D6FC-4f65-9D91-7224C49458BB}">
                  <c15:dlblFieldTable>
                    <c15:dlblFTEntry>
                      <c15:txfldGUID>{9A6024AE-2273-4559-9406-CA6107D67E4A}</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Val val="1"/>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er>
        <c:axId val="135242496"/>
        <c:axId val="135244416"/>
      </c:scatterChart>
      <c:valAx>
        <c:axId val="135242496"/>
        <c:scaling>
          <c:orientation val="minMax"/>
        </c:scaling>
        <c:axPos val="b"/>
        <c:title>
          <c:tx>
            <c:rich>
              <a:bodyPr/>
              <a:lstStyle/>
              <a:p>
                <a:pPr>
                  <a:defRPr/>
                </a:pPr>
                <a:r>
                  <a:rPr lang="ja-JP" altLang="en-US" sz="1050" b="0"/>
                  <a:t>有形固定資産減価償却率</a:t>
                </a:r>
              </a:p>
            </c:rich>
          </c:tx>
          <c:layout>
            <c:manualLayout>
              <c:xMode val="edge"/>
              <c:yMode val="edge"/>
              <c:x val="0.41341553300957234"/>
              <c:y val="0.91074637851432461"/>
            </c:manualLayout>
          </c:layout>
        </c:title>
        <c:numFmt formatCode="#,##0.0;&quot;▲ &quot;#,##0.0" sourceLinked="0"/>
        <c:maj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5244416"/>
        <c:crosses val="autoZero"/>
        <c:crossBetween val="midCat"/>
      </c:valAx>
      <c:valAx>
        <c:axId val="135244416"/>
        <c:scaling>
          <c:orientation val="minMax"/>
        </c:scaling>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title>
        <c:numFmt formatCode="#,##0.0;" sourceLinked="0"/>
        <c:majorTickMark val="none"/>
        <c:tickLblPos val="low"/>
        <c:spPr>
          <a:ln>
            <a:noFill/>
          </a:ln>
        </c:spPr>
        <c:txPr>
          <a:bodyPr/>
          <a:lstStyle/>
          <a:p>
            <a:pPr>
              <a:defRPr sz="800" baseline="0">
                <a:latin typeface="ＭＳ Ｐゴシック" pitchFamily="50" charset="-128"/>
              </a:defRPr>
            </a:pPr>
            <a:endParaRPr lang="ja-JP"/>
          </a:p>
        </c:txPr>
        <c:crossAx val="135242496"/>
        <c:crosses val="autoZero"/>
        <c:crossBetween val="midCat"/>
      </c:valAx>
      <c:spPr>
        <a:solidFill>
          <a:srgbClr val="E6FFD5"/>
        </a:solidFill>
        <a:ln w="19050">
          <a:solidFill>
            <a:sysClr val="windowText" lastClr="000000"/>
          </a:solidFill>
        </a:ln>
      </c:spPr>
    </c:plotArea>
    <c:plotVisOnly val="1"/>
    <c:dispBlanksAs val="span"/>
  </c:chart>
  <c:spPr>
    <a:noFill/>
    <a:ln>
      <a:noFill/>
    </a:ln>
  </c:spPr>
  <c:printSettings>
    <c:headerFooter/>
    <c:pageMargins b="0.75000000000000078" l="0.70000000000000062" r="0.70000000000000062" t="0.75000000000000078"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ja-JP"/>
  <c:clrMapOvr bg1="lt1" tx1="dk1" bg2="lt2" tx2="dk2" accent1="accent1" accent2="accent2" accent3="accent3" accent4="accent4" accent5="accent5" accent6="accent6" hlink="hlink" folHlink="folHlink"/>
  <c:chart>
    <c:plotArea>
      <c:layout>
        <c:manualLayout>
          <c:layoutTarget val="inner"/>
          <c:xMode val="edge"/>
          <c:yMode val="edge"/>
          <c:x val="0.11133678741593696"/>
          <c:y val="4.7118521949462297E-2"/>
          <c:w val="0.84704431781868661"/>
          <c:h val="0.77933782786955563"/>
        </c:manualLayout>
      </c:layout>
      <c:scatterChart>
        <c:scatterStyle val="lineMarker"/>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extLst>
                <c:ext xmlns:c15="http://schemas.microsoft.com/office/drawing/2012/chart" uri="{CE6537A1-D6FC-4f65-9D91-7224C49458BB}">
                  <c15:dlblFieldTable>
                    <c15:dlblFTEntry>
                      <c15:txfldGUID>{B9360806-B5C7-4C79-9449-65A3FA502202}</c15:txfldGUID>
                      <c15:f>公会計指標分析・財政指標組合せ分析表!$K$72</c15:f>
                      <c15:dlblFieldTableCache>
                        <c:ptCount val="1"/>
                        <c:pt idx="0">
                          <c:v>H23</c:v>
                        </c:pt>
                      </c15:dlblFieldTableCache>
                    </c15:dlblFTEntry>
                  </c15:dlblFieldTable>
                  <c15:showDataLabelsRange val="0"/>
                </c:ext>
              </c:extLst>
            </c:dLbl>
            <c:dLbl>
              <c:idx val="1"/>
              <c:layout>
                <c:manualLayout>
                  <c:x val="-2.8697178926505619E-2"/>
                  <c:y val="-6.2527233115468414E-2"/>
                </c:manualLayout>
              </c:layout>
              <c:tx>
                <c:strRef>
                  <c:f>公会計指標分析・財政指標組合せ分析表!$L$72</c:f>
                  <c:strCache>
                    <c:ptCount val="1"/>
                    <c:pt idx="0">
                      <c:v>H24</c:v>
                    </c:pt>
                  </c:strCache>
                </c:strRef>
              </c:tx>
              <c:dLblPos val="r"/>
              <c:extLst>
                <c:ext xmlns:c15="http://schemas.microsoft.com/office/drawing/2012/chart" uri="{CE6537A1-D6FC-4f65-9D91-7224C49458BB}">
                  <c15:dlblFieldTable>
                    <c15:dlblFTEntry>
                      <c15:txfldGUID>{D4586374-4572-44F9-BE8F-6602EA15450A}</c15:txfldGUID>
                      <c15:f>公会計指標分析・財政指標組合せ分析表!$L$72</c15:f>
                      <c15:dlblFieldTableCache>
                        <c:ptCount val="1"/>
                        <c:pt idx="0">
                          <c:v>H24</c:v>
                        </c:pt>
                      </c15:dlblFieldTableCache>
                    </c15:dlblFTEntry>
                  </c15:dlblFieldTable>
                  <c15:showDataLabelsRange val="0"/>
                </c:ext>
              </c:extLst>
            </c:dLbl>
            <c:dLbl>
              <c:idx val="2"/>
              <c:layout>
                <c:manualLayout>
                  <c:x val="-3.4713745597121842E-2"/>
                  <c:y val="-6.2527233115468414E-2"/>
                </c:manualLayout>
              </c:layout>
              <c:tx>
                <c:strRef>
                  <c:f>公会計指標分析・財政指標組合せ分析表!$M$72</c:f>
                  <c:strCache>
                    <c:ptCount val="1"/>
                    <c:pt idx="0">
                      <c:v>H25</c:v>
                    </c:pt>
                  </c:strCache>
                </c:strRef>
              </c:tx>
              <c:dLblPos val="r"/>
              <c:extLst>
                <c:ext xmlns:c15="http://schemas.microsoft.com/office/drawing/2012/chart" uri="{CE6537A1-D6FC-4f65-9D91-7224C49458BB}">
                  <c15:dlblFieldTable>
                    <c15:dlblFTEntry>
                      <c15:txfldGUID>{04BE1D31-A73B-478A-8EC5-2294712A6B15}</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extLst>
                <c:ext xmlns:c15="http://schemas.microsoft.com/office/drawing/2012/chart" uri="{CE6537A1-D6FC-4f65-9D91-7224C49458BB}">
                  <c15:dlblFieldTable>
                    <c15:dlblFTEntry>
                      <c15:txfldGUID>{CFE44F9D-439F-4997-A256-510A55DF7B68}</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extLst>
                <c:ext xmlns:c15="http://schemas.microsoft.com/office/drawing/2012/chart" uri="{CE6537A1-D6FC-4f65-9D91-7224C49458BB}">
                  <c15:dlblFieldTable>
                    <c15:dlblFTEntry>
                      <c15:txfldGUID>{7A642687-A05F-4FFC-A2C3-7FCA4C19D586}</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Val val="1"/>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17.7</c:v>
                </c:pt>
                <c:pt idx="1">
                  <c:v>17.3</c:v>
                </c:pt>
                <c:pt idx="2">
                  <c:v>17.100000000000001</c:v>
                </c:pt>
                <c:pt idx="3">
                  <c:v>16.7</c:v>
                </c:pt>
                <c:pt idx="4">
                  <c:v>16.7</c:v>
                </c:pt>
              </c:numCache>
            </c:numRef>
          </c:xVal>
          <c:yVal>
            <c:numRef>
              <c:f>公会計指標分析・財政指標組合せ分析表!$K$73:$O$73</c:f>
              <c:numCache>
                <c:formatCode>#,##0.0;"▲ "#,##0.0</c:formatCode>
                <c:ptCount val="5"/>
                <c:pt idx="0">
                  <c:v>134</c:v>
                </c:pt>
                <c:pt idx="1">
                  <c:v>156.30000000000001</c:v>
                </c:pt>
                <c:pt idx="2">
                  <c:v>152.69999999999999</c:v>
                </c:pt>
                <c:pt idx="3">
                  <c:v>152.9</c:v>
                </c:pt>
                <c:pt idx="4">
                  <c:v>131</c:v>
                </c:pt>
              </c:numCache>
            </c:numRef>
          </c:yVal>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extLst>
                <c:ext xmlns:c15="http://schemas.microsoft.com/office/drawing/2012/chart" uri="{CE6537A1-D6FC-4f65-9D91-7224C49458BB}">
                  <c15:dlblFieldTable>
                    <c15:dlblFTEntry>
                      <c15:txfldGUID>{CAD008BC-40B0-43F4-BE3A-3573FA01D9F8}</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extLst>
                <c:ext xmlns:c15="http://schemas.microsoft.com/office/drawing/2012/chart" uri="{CE6537A1-D6FC-4f65-9D91-7224C49458BB}">
                  <c15:dlblFieldTable>
                    <c15:dlblFTEntry>
                      <c15:txfldGUID>{8EC4F844-5B75-40CF-9DA5-CE040925B55E}</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extLst>
                <c:ext xmlns:c15="http://schemas.microsoft.com/office/drawing/2012/chart" uri="{CE6537A1-D6FC-4f65-9D91-7224C49458BB}">
                  <c15:dlblFieldTable>
                    <c15:dlblFTEntry>
                      <c15:txfldGUID>{E86EA437-FE81-48FC-88A2-8477EE94030B}</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extLst>
                <c:ext xmlns:c15="http://schemas.microsoft.com/office/drawing/2012/chart" uri="{CE6537A1-D6FC-4f65-9D91-7224C49458BB}">
                  <c15:dlblFieldTable>
                    <c15:dlblFTEntry>
                      <c15:txfldGUID>{6305E4D1-39D2-4C0E-983F-D27EF7690AB6}</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extLst>
                <c:ext xmlns:c15="http://schemas.microsoft.com/office/drawing/2012/chart" uri="{CE6537A1-D6FC-4f65-9D91-7224C49458BB}">
                  <c15:dlblFieldTable>
                    <c15:dlblFTEntry>
                      <c15:txfldGUID>{6A8DA5DB-74E8-4539-907C-AC65ACEAE033}</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Val val="1"/>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13.8</c:v>
                </c:pt>
                <c:pt idx="1">
                  <c:v>12.8</c:v>
                </c:pt>
                <c:pt idx="2">
                  <c:v>12</c:v>
                </c:pt>
                <c:pt idx="3">
                  <c:v>11.1</c:v>
                </c:pt>
                <c:pt idx="4">
                  <c:v>10.7</c:v>
                </c:pt>
              </c:numCache>
            </c:numRef>
          </c:xVal>
          <c:yVal>
            <c:numRef>
              <c:f>公会計指標分析・財政指標組合せ分析表!$K$77:$O$77</c:f>
              <c:numCache>
                <c:formatCode>#,##0.0;"▲ "#,##0.0</c:formatCode>
                <c:ptCount val="5"/>
                <c:pt idx="0">
                  <c:v>88.3</c:v>
                </c:pt>
                <c:pt idx="1">
                  <c:v>76.2</c:v>
                </c:pt>
                <c:pt idx="2">
                  <c:v>65.3</c:v>
                </c:pt>
                <c:pt idx="3">
                  <c:v>60.8</c:v>
                </c:pt>
                <c:pt idx="4">
                  <c:v>58.5</c:v>
                </c:pt>
              </c:numCache>
            </c:numRef>
          </c:yVal>
        </c:ser>
        <c:axId val="134831488"/>
        <c:axId val="134854144"/>
      </c:scatterChart>
      <c:valAx>
        <c:axId val="134831488"/>
        <c:scaling>
          <c:orientation val="minMax"/>
          <c:max val="18.3"/>
          <c:min val="10.200000000000001"/>
        </c:scaling>
        <c:axPos val="b"/>
        <c:title>
          <c:tx>
            <c:rich>
              <a:bodyPr/>
              <a:lstStyle/>
              <a:p>
                <a:pPr>
                  <a:defRPr/>
                </a:pPr>
                <a:r>
                  <a:rPr lang="ja-JP" altLang="en-US" sz="1050" b="0"/>
                  <a:t>実質公債費比率</a:t>
                </a:r>
              </a:p>
            </c:rich>
          </c:tx>
          <c:layout>
            <c:manualLayout>
              <c:xMode val="edge"/>
              <c:yMode val="edge"/>
              <c:x val="0.46793742437462088"/>
              <c:y val="0.89952858833822247"/>
            </c:manualLayout>
          </c:layout>
        </c:title>
        <c:numFmt formatCode="#,##0.0;&quot;▲ &quot;#,##0.0" sourceLinked="0"/>
        <c:maj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4854144"/>
        <c:crosses val="autoZero"/>
        <c:crossBetween val="midCat"/>
      </c:valAx>
      <c:valAx>
        <c:axId val="134854144"/>
        <c:scaling>
          <c:orientation val="minMax"/>
          <c:max val="173"/>
          <c:min val="47"/>
        </c:scaling>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502E-2"/>
              <c:y val="0.25119654160876925"/>
            </c:manualLayout>
          </c:layout>
        </c:title>
        <c:numFmt formatCode="#,##0.0;" sourceLinked="0"/>
        <c:majorTickMark val="none"/>
        <c:tickLblPos val="low"/>
        <c:spPr>
          <a:ln>
            <a:noFill/>
          </a:ln>
        </c:spPr>
        <c:txPr>
          <a:bodyPr/>
          <a:lstStyle/>
          <a:p>
            <a:pPr>
              <a:defRPr sz="800" baseline="0">
                <a:latin typeface="ＭＳ Ｐゴシック" pitchFamily="50" charset="-128"/>
              </a:defRPr>
            </a:pPr>
            <a:endParaRPr lang="ja-JP"/>
          </a:p>
        </c:txPr>
        <c:crossAx val="134831488"/>
        <c:crosses val="autoZero"/>
        <c:crossBetween val="midCat"/>
      </c:valAx>
      <c:spPr>
        <a:solidFill>
          <a:srgbClr val="E6FFD5"/>
        </a:solidFill>
        <a:ln w="19050">
          <a:solidFill>
            <a:srgbClr val="000000"/>
          </a:solidFill>
        </a:ln>
      </c:spPr>
    </c:plotArea>
    <c:plotVisOnly val="1"/>
    <c:dispBlanksAs val="gap"/>
  </c:chart>
  <c:spPr>
    <a:noFill/>
    <a:ln>
      <a:noFill/>
    </a:ln>
  </c:spPr>
  <c:printSettings>
    <c:headerFooter/>
    <c:pageMargins b="0.75000000000000078" l="0.70000000000000062" r="0.70000000000000062" t="0.75000000000000078" header="0.30000000000000032" footer="0.30000000000000032"/>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高知県土佐清水市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baseline="0">
              <a:latin typeface="ＭＳ ゴシック" pitchFamily="49" charset="-128"/>
              <a:ea typeface="ＭＳ ゴシック" pitchFamily="49" charset="-128"/>
            </a:rPr>
            <a:t> </a:t>
          </a:r>
          <a:r>
            <a:rPr kumimoji="1" lang="ja-JP" altLang="ja-JP" sz="1400">
              <a:solidFill>
                <a:schemeClr val="dk1"/>
              </a:solidFill>
              <a:effectLst/>
              <a:latin typeface="+mn-lt"/>
              <a:ea typeface="+mn-ea"/>
              <a:cs typeface="+mn-cs"/>
            </a:rPr>
            <a:t>元利償還金等欄の</a:t>
          </a:r>
          <a:r>
            <a:rPr kumimoji="1" lang="ja-JP" altLang="en-US" sz="1400">
              <a:solidFill>
                <a:schemeClr val="dk1"/>
              </a:solidFill>
              <a:effectLst/>
              <a:latin typeface="+mn-lt"/>
              <a:ea typeface="+mn-ea"/>
              <a:cs typeface="+mn-cs"/>
            </a:rPr>
            <a:t>増額</a:t>
          </a:r>
          <a:r>
            <a:rPr kumimoji="1" lang="ja-JP" altLang="ja-JP" sz="1400">
              <a:solidFill>
                <a:schemeClr val="dk1"/>
              </a:solidFill>
              <a:effectLst/>
              <a:latin typeface="+mn-lt"/>
              <a:ea typeface="+mn-ea"/>
              <a:cs typeface="+mn-cs"/>
            </a:rPr>
            <a:t>については、</a:t>
          </a:r>
          <a:r>
            <a:rPr kumimoji="1" lang="ja-JP" altLang="en-US" sz="1400">
              <a:solidFill>
                <a:schemeClr val="dk1"/>
              </a:solidFill>
              <a:effectLst/>
              <a:latin typeface="+mn-lt"/>
              <a:ea typeface="+mn-ea"/>
              <a:cs typeface="+mn-cs"/>
            </a:rPr>
            <a:t>清水中学校建設事業に伴う元金償還が開始したことにより、緊急防災・減災事業で前年度比６，７１５万円の増となったため、前年度より増額となった。</a:t>
          </a:r>
          <a:r>
            <a:rPr kumimoji="1" lang="ja-JP" altLang="ja-JP" sz="1400">
              <a:solidFill>
                <a:schemeClr val="dk1"/>
              </a:solidFill>
              <a:effectLst/>
              <a:latin typeface="+mn-lt"/>
              <a:ea typeface="+mn-ea"/>
              <a:cs typeface="+mn-cs"/>
            </a:rPr>
            <a:t>今後も、清水</a:t>
          </a:r>
          <a:r>
            <a:rPr kumimoji="1" lang="ja-JP" altLang="en-US" sz="1400">
              <a:solidFill>
                <a:schemeClr val="dk1"/>
              </a:solidFill>
              <a:effectLst/>
              <a:latin typeface="+mn-lt"/>
              <a:ea typeface="+mn-ea"/>
              <a:cs typeface="+mn-cs"/>
            </a:rPr>
            <a:t>小学校</a:t>
          </a:r>
          <a:r>
            <a:rPr kumimoji="1" lang="ja-JP" altLang="ja-JP" sz="1400">
              <a:solidFill>
                <a:schemeClr val="dk1"/>
              </a:solidFill>
              <a:effectLst/>
              <a:latin typeface="+mn-lt"/>
              <a:ea typeface="+mn-ea"/>
              <a:cs typeface="+mn-cs"/>
            </a:rPr>
            <a:t>新築事業、庁舎耐震化事業に伴う起債の元利償還が始まることや、清水小学校改築事業が控えており、新発債抑制、交付税措置の高い起債事業の優先など、中長期を見据えた発行に努め、比率の抑制を図る。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高知県土佐清水市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aseline="0">
              <a:solidFill>
                <a:schemeClr val="dk1"/>
              </a:solidFill>
              <a:effectLst/>
              <a:latin typeface="ＭＳ ゴシック" pitchFamily="49" charset="-128"/>
              <a:ea typeface="ＭＳ ゴシック" pitchFamily="49" charset="-128"/>
              <a:cs typeface="+mn-cs"/>
            </a:rPr>
            <a:t> </a:t>
          </a:r>
          <a:r>
            <a:rPr kumimoji="1" lang="ja-JP" altLang="en-US" sz="1400" baseline="0">
              <a:solidFill>
                <a:schemeClr val="dk1"/>
              </a:solidFill>
              <a:effectLst/>
              <a:latin typeface="+mn-lt"/>
              <a:ea typeface="+mn-ea"/>
              <a:cs typeface="+mn-cs"/>
            </a:rPr>
            <a:t>津波避難タワー設置工事</a:t>
          </a:r>
          <a:r>
            <a:rPr kumimoji="1" lang="ja-JP" altLang="ja-JP" sz="1400" baseline="0">
              <a:solidFill>
                <a:schemeClr val="dk1"/>
              </a:solidFill>
              <a:effectLst/>
              <a:latin typeface="+mn-lt"/>
              <a:ea typeface="+mn-ea"/>
              <a:cs typeface="+mn-cs"/>
            </a:rPr>
            <a:t>、消防デジタル無線整備事業が完了したものの、</a:t>
          </a:r>
          <a:r>
            <a:rPr kumimoji="1" lang="ja-JP" altLang="en-US" sz="1400" baseline="0">
              <a:solidFill>
                <a:schemeClr val="dk1"/>
              </a:solidFill>
              <a:effectLst/>
              <a:latin typeface="+mn-lt"/>
              <a:ea typeface="+mn-ea"/>
              <a:cs typeface="+mn-cs"/>
            </a:rPr>
            <a:t>三崎地区防災拠点施設整備工事</a:t>
          </a:r>
          <a:r>
            <a:rPr kumimoji="1" lang="ja-JP" altLang="ja-JP" sz="1400" baseline="0">
              <a:solidFill>
                <a:schemeClr val="dk1"/>
              </a:solidFill>
              <a:effectLst/>
              <a:latin typeface="+mn-lt"/>
              <a:ea typeface="+mn-ea"/>
              <a:cs typeface="+mn-cs"/>
            </a:rPr>
            <a:t>、</a:t>
          </a:r>
          <a:r>
            <a:rPr kumimoji="1" lang="ja-JP" altLang="en-US" sz="1400" baseline="0">
              <a:solidFill>
                <a:schemeClr val="dk1"/>
              </a:solidFill>
              <a:effectLst/>
              <a:latin typeface="+mn-lt"/>
              <a:ea typeface="+mn-ea"/>
              <a:cs typeface="+mn-cs"/>
            </a:rPr>
            <a:t>中央公民館建設事業</a:t>
          </a:r>
          <a:r>
            <a:rPr kumimoji="1" lang="ja-JP" altLang="ja-JP" sz="1400" baseline="0">
              <a:solidFill>
                <a:schemeClr val="dk1"/>
              </a:solidFill>
              <a:effectLst/>
              <a:latin typeface="+mn-lt"/>
              <a:ea typeface="+mn-ea"/>
              <a:cs typeface="+mn-cs"/>
            </a:rPr>
            <a:t>に伴う新発債により、平成</a:t>
          </a:r>
          <a:r>
            <a:rPr kumimoji="1" lang="en-US" altLang="ja-JP" sz="1400" baseline="0">
              <a:solidFill>
                <a:schemeClr val="dk1"/>
              </a:solidFill>
              <a:effectLst/>
              <a:latin typeface="+mn-lt"/>
              <a:ea typeface="+mn-ea"/>
              <a:cs typeface="+mn-cs"/>
            </a:rPr>
            <a:t>27</a:t>
          </a:r>
          <a:r>
            <a:rPr kumimoji="1" lang="ja-JP" altLang="ja-JP" sz="1400" baseline="0">
              <a:solidFill>
                <a:schemeClr val="dk1"/>
              </a:solidFill>
              <a:effectLst/>
              <a:latin typeface="+mn-lt"/>
              <a:ea typeface="+mn-ea"/>
              <a:cs typeface="+mn-cs"/>
            </a:rPr>
            <a:t>年度においても地方債現在高、将来負担比率の分子は依然として高止まりの状況にある。　　　　　　　　　　　　　　　　　</a:t>
          </a:r>
          <a:endParaRPr lang="ja-JP" altLang="ja-JP" sz="1400">
            <a:effectLst/>
          </a:endParaRPr>
        </a:p>
        <a:p>
          <a:r>
            <a:rPr kumimoji="1" lang="ja-JP" altLang="ja-JP" sz="1400" baseline="0">
              <a:solidFill>
                <a:schemeClr val="dk1"/>
              </a:solidFill>
              <a:effectLst/>
              <a:latin typeface="+mn-lt"/>
              <a:ea typeface="+mn-ea"/>
              <a:cs typeface="+mn-cs"/>
            </a:rPr>
            <a:t>　今後も南海地震・津波対策の大型事業として、</a:t>
          </a:r>
          <a:r>
            <a:rPr kumimoji="1" lang="ja-JP" altLang="en-US" sz="1400" baseline="0">
              <a:solidFill>
                <a:schemeClr val="dk1"/>
              </a:solidFill>
              <a:effectLst/>
              <a:latin typeface="+mn-lt"/>
              <a:ea typeface="+mn-ea"/>
              <a:cs typeface="+mn-cs"/>
            </a:rPr>
            <a:t>下川口地区防災拠点施設整備工事、学校給食施設建設事業</a:t>
          </a:r>
          <a:r>
            <a:rPr kumimoji="1" lang="ja-JP" altLang="ja-JP" sz="1400" baseline="0">
              <a:solidFill>
                <a:schemeClr val="dk1"/>
              </a:solidFill>
              <a:effectLst/>
              <a:latin typeface="+mn-lt"/>
              <a:ea typeface="+mn-ea"/>
              <a:cs typeface="+mn-cs"/>
            </a:rPr>
            <a:t>、清水小学校改築工事</a:t>
          </a:r>
          <a:r>
            <a:rPr kumimoji="1" lang="en-US" altLang="ja-JP" sz="1400" baseline="0">
              <a:solidFill>
                <a:schemeClr val="dk1"/>
              </a:solidFill>
              <a:effectLst/>
              <a:latin typeface="+mn-lt"/>
              <a:ea typeface="+mn-ea"/>
              <a:cs typeface="+mn-cs"/>
            </a:rPr>
            <a:t>(</a:t>
          </a:r>
          <a:r>
            <a:rPr kumimoji="1" lang="ja-JP" altLang="en-US" sz="1400" baseline="0">
              <a:solidFill>
                <a:schemeClr val="dk1"/>
              </a:solidFill>
              <a:effectLst/>
              <a:latin typeface="+mn-lt"/>
              <a:ea typeface="+mn-ea"/>
              <a:cs typeface="+mn-cs"/>
            </a:rPr>
            <a:t>２期分</a:t>
          </a:r>
          <a:r>
            <a:rPr kumimoji="1" lang="en-US" altLang="ja-JP" sz="1400" baseline="0">
              <a:solidFill>
                <a:schemeClr val="dk1"/>
              </a:solidFill>
              <a:effectLst/>
              <a:latin typeface="+mn-lt"/>
              <a:ea typeface="+mn-ea"/>
              <a:cs typeface="+mn-cs"/>
            </a:rPr>
            <a:t>)</a:t>
          </a:r>
          <a:r>
            <a:rPr kumimoji="1" lang="ja-JP" altLang="ja-JP" sz="1400" baseline="0">
              <a:solidFill>
                <a:schemeClr val="dk1"/>
              </a:solidFill>
              <a:effectLst/>
              <a:latin typeface="+mn-lt"/>
              <a:ea typeface="+mn-ea"/>
              <a:cs typeface="+mn-cs"/>
            </a:rPr>
            <a:t>が控えているため、起債依存型事業の見直し、新規起債発行の抑制、交付税措置の高い起債事業の優先など、中長期を見据えた発行に努め、比率の抑制を図る。</a:t>
          </a:r>
          <a:endParaRPr lang="ja-JP" altLang="ja-JP" sz="1400">
            <a:effectLst/>
          </a:endParaRPr>
        </a:p>
        <a:p>
          <a:r>
            <a:rPr kumimoji="1" lang="ja-JP" altLang="ja-JP" sz="1400" baseline="0">
              <a:solidFill>
                <a:schemeClr val="dk1"/>
              </a:solidFill>
              <a:effectLst/>
              <a:latin typeface="+mn-lt"/>
              <a:ea typeface="+mn-ea"/>
              <a:cs typeface="+mn-cs"/>
            </a:rPr>
            <a:t>　また、退職手当負担見込額については、今後も退職者に対する新規採用者数を抑制することにより、見込額の減少を図る。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高知県土佐清水市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14,707
14,650
266.34
10,861,782
10,699,559
141,585
5,465,831
14,852,300</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16.7
131.0</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51.9</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13</xdr:col>
      <xdr:colOff>914400</xdr:colOff>
      <xdr:row>21</xdr:row>
      <xdr:rowOff>47625</xdr:rowOff>
    </xdr:from>
    <xdr:to>
      <xdr:col>14</xdr:col>
      <xdr:colOff>1057275</xdr:colOff>
      <xdr:row>22</xdr:row>
      <xdr:rowOff>82550</xdr:rowOff>
    </xdr:to>
    <xdr:sp macro="" textlink="">
      <xdr:nvSpPr>
        <xdr:cNvPr id="51" name="正方形/長方形 50"/>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13</xdr:col>
      <xdr:colOff>914400</xdr:colOff>
      <xdr:row>22</xdr:row>
      <xdr:rowOff>19050</xdr:rowOff>
    </xdr:from>
    <xdr:to>
      <xdr:col>14</xdr:col>
      <xdr:colOff>1057275</xdr:colOff>
      <xdr:row>23</xdr:row>
      <xdr:rowOff>101600</xdr:rowOff>
    </xdr:to>
    <xdr:sp macro="" textlink="">
      <xdr:nvSpPr>
        <xdr:cNvPr id="52" name="正方形/長方形 51"/>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3" name="正方形/長方形 5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4" name="正方形/長方形 53"/>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5" name="正方形/長方形 5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6" name="テキスト ボックス 55"/>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7" name="正方形/長方形 5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8" name="正方形/長方形 5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9" name="正方形/長方形 5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0" name="正方形/長方形 59"/>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1" name="正方形/長方形 60"/>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2" name="テキスト ボックス 6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3" name="テキスト ボックス 6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高知県土佐清水市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14,707
14,650
266.34
10,861,782
10,699,559
141,585
5,465,831
14,852,300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16.7
131.0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高知県土佐清水市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14,707
14,650
266.34
10,861,782
10,699,559
141,585
5,465,831
14,852,300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16.7
131.0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300">
            <a:latin typeface="ＭＳ Ｐゴシック"/>
          </a:endParaRPr>
        </a:p>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高知県土佐清水市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14,707
14,650
266.34
10,861,782
10,699,559
141,585
5,465,831
14,852,300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16.7
131.0</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108/119</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baseline="0">
              <a:solidFill>
                <a:sysClr val="windowText" lastClr="000000"/>
              </a:solidFill>
              <a:effectLst/>
              <a:latin typeface="+mn-lt"/>
              <a:ea typeface="+mn-ea"/>
              <a:cs typeface="+mn-cs"/>
            </a:rPr>
            <a:t>　</a:t>
          </a:r>
          <a:r>
            <a:rPr kumimoji="1" lang="ja-JP" altLang="ja-JP" sz="1300" baseline="0">
              <a:solidFill>
                <a:sysClr val="windowText" lastClr="000000"/>
              </a:solidFill>
              <a:effectLst/>
              <a:latin typeface="+mn-lt"/>
              <a:ea typeface="+mn-ea"/>
              <a:cs typeface="+mn-cs"/>
            </a:rPr>
            <a:t>市制施行時には３万人いた人口は、Ｈ２</a:t>
          </a:r>
          <a:r>
            <a:rPr kumimoji="1" lang="ja-JP" altLang="en-US" sz="1300" baseline="0">
              <a:solidFill>
                <a:sysClr val="windowText" lastClr="000000"/>
              </a:solidFill>
              <a:effectLst/>
              <a:latin typeface="+mn-lt"/>
              <a:ea typeface="+mn-ea"/>
              <a:cs typeface="+mn-cs"/>
            </a:rPr>
            <a:t>８</a:t>
          </a:r>
          <a:r>
            <a:rPr kumimoji="1" lang="ja-JP" altLang="ja-JP" sz="1300" baseline="0">
              <a:solidFill>
                <a:sysClr val="windowText" lastClr="000000"/>
              </a:solidFill>
              <a:effectLst/>
              <a:latin typeface="+mn-lt"/>
              <a:ea typeface="+mn-ea"/>
              <a:cs typeface="+mn-cs"/>
            </a:rPr>
            <a:t>．３．３１現在１４，</a:t>
          </a:r>
          <a:r>
            <a:rPr kumimoji="1" lang="ja-JP" altLang="en-US" sz="1300" baseline="0">
              <a:solidFill>
                <a:sysClr val="windowText" lastClr="000000"/>
              </a:solidFill>
              <a:effectLst/>
              <a:latin typeface="+mn-lt"/>
              <a:ea typeface="+mn-ea"/>
              <a:cs typeface="+mn-cs"/>
            </a:rPr>
            <a:t>５２</a:t>
          </a:r>
          <a:r>
            <a:rPr kumimoji="1" lang="ja-JP" altLang="ja-JP" sz="1300" baseline="0">
              <a:solidFill>
                <a:sysClr val="windowText" lastClr="000000"/>
              </a:solidFill>
              <a:effectLst/>
              <a:latin typeface="+mn-lt"/>
              <a:ea typeface="+mn-ea"/>
              <a:cs typeface="+mn-cs"/>
            </a:rPr>
            <a:t>３人、また全国平均を上回る高齢化率（平成２</a:t>
          </a:r>
          <a:r>
            <a:rPr kumimoji="1" lang="ja-JP" altLang="en-US" sz="1300" baseline="0">
              <a:solidFill>
                <a:sysClr val="windowText" lastClr="000000"/>
              </a:solidFill>
              <a:effectLst/>
              <a:latin typeface="+mn-lt"/>
              <a:ea typeface="+mn-ea"/>
              <a:cs typeface="+mn-cs"/>
            </a:rPr>
            <a:t>８</a:t>
          </a:r>
          <a:r>
            <a:rPr kumimoji="1" lang="ja-JP" altLang="ja-JP" sz="1300" baseline="0">
              <a:solidFill>
                <a:sysClr val="windowText" lastClr="000000"/>
              </a:solidFill>
              <a:effectLst/>
              <a:latin typeface="+mn-lt"/>
              <a:ea typeface="+mn-ea"/>
              <a:cs typeface="+mn-cs"/>
            </a:rPr>
            <a:t>年度</a:t>
          </a:r>
          <a:r>
            <a:rPr kumimoji="1" lang="ja-JP" altLang="en-US" sz="1300" baseline="0">
              <a:solidFill>
                <a:sysClr val="windowText" lastClr="000000"/>
              </a:solidFill>
              <a:effectLst/>
              <a:latin typeface="+mn-lt"/>
              <a:ea typeface="+mn-ea"/>
              <a:cs typeface="+mn-cs"/>
            </a:rPr>
            <a:t>３月</a:t>
          </a:r>
          <a:r>
            <a:rPr kumimoji="1" lang="ja-JP" altLang="ja-JP" sz="1300" baseline="0">
              <a:solidFill>
                <a:sysClr val="windowText" lastClr="000000"/>
              </a:solidFill>
              <a:effectLst/>
              <a:latin typeface="+mn-lt"/>
              <a:ea typeface="+mn-ea"/>
              <a:cs typeface="+mn-cs"/>
            </a:rPr>
            <a:t>末４</a:t>
          </a:r>
          <a:r>
            <a:rPr kumimoji="1" lang="ja-JP" altLang="en-US" sz="1300" baseline="0">
              <a:solidFill>
                <a:sysClr val="windowText" lastClr="000000"/>
              </a:solidFill>
              <a:effectLst/>
              <a:latin typeface="+mn-lt"/>
              <a:ea typeface="+mn-ea"/>
              <a:cs typeface="+mn-cs"/>
            </a:rPr>
            <a:t>４</a:t>
          </a:r>
          <a:r>
            <a:rPr kumimoji="1" lang="ja-JP" altLang="ja-JP" sz="1300" baseline="0">
              <a:solidFill>
                <a:sysClr val="windowText" lastClr="000000"/>
              </a:solidFill>
              <a:effectLst/>
              <a:latin typeface="+mn-lt"/>
              <a:ea typeface="+mn-ea"/>
              <a:cs typeface="+mn-cs"/>
            </a:rPr>
            <a:t>．</a:t>
          </a:r>
          <a:r>
            <a:rPr kumimoji="1" lang="ja-JP" altLang="en-US" sz="1300" baseline="0">
              <a:solidFill>
                <a:sysClr val="windowText" lastClr="000000"/>
              </a:solidFill>
              <a:effectLst/>
              <a:latin typeface="+mn-lt"/>
              <a:ea typeface="+mn-ea"/>
              <a:cs typeface="+mn-cs"/>
            </a:rPr>
            <a:t>７</a:t>
          </a:r>
          <a:r>
            <a:rPr kumimoji="1" lang="ja-JP" altLang="ja-JP" sz="1300" baseline="0">
              <a:solidFill>
                <a:sysClr val="windowText" lastClr="000000"/>
              </a:solidFill>
              <a:effectLst/>
              <a:latin typeface="+mn-lt"/>
              <a:ea typeface="+mn-ea"/>
              <a:cs typeface="+mn-cs"/>
            </a:rPr>
            <a:t>％）と過疎・少子高齢化に歯止めがかからず、基幹産業である観光業・農林水産業の低迷、一次産業の後継者不足に加え、雇用場所の確保も困難な状況であり、税収が乏しいゆえに類似団体平均を大きく下回る値となっている。</a:t>
          </a:r>
          <a:endParaRPr lang="ja-JP" altLang="ja-JP" sz="1300">
            <a:solidFill>
              <a:sysClr val="windowText" lastClr="000000"/>
            </a:solidFill>
            <a:effectLst/>
          </a:endParaRPr>
        </a:p>
        <a:p>
          <a:r>
            <a:rPr kumimoji="1" lang="ja-JP" altLang="ja-JP" sz="1300" baseline="0">
              <a:solidFill>
                <a:sysClr val="windowText" lastClr="000000"/>
              </a:solidFill>
              <a:effectLst/>
              <a:latin typeface="+mn-lt"/>
              <a:ea typeface="+mn-ea"/>
              <a:cs typeface="+mn-cs"/>
            </a:rPr>
            <a:t>　今後も引き続き、税及び税外収入を含めた債権徴収の強化</a:t>
          </a:r>
          <a:r>
            <a:rPr kumimoji="1" lang="ja-JP" altLang="en-US" sz="1300" baseline="0">
              <a:solidFill>
                <a:sysClr val="windowText" lastClr="000000"/>
              </a:solidFill>
              <a:effectLst/>
              <a:latin typeface="+mn-lt"/>
              <a:ea typeface="+mn-ea"/>
              <a:cs typeface="+mn-cs"/>
            </a:rPr>
            <a:t>や</a:t>
          </a:r>
          <a:r>
            <a:rPr kumimoji="1" lang="ja-JP" altLang="ja-JP" sz="1300" baseline="0">
              <a:solidFill>
                <a:sysClr val="windowText" lastClr="000000"/>
              </a:solidFill>
              <a:effectLst/>
              <a:latin typeface="+mn-lt"/>
              <a:ea typeface="+mn-ea"/>
              <a:cs typeface="+mn-cs"/>
            </a:rPr>
            <a:t>、国、県の雇用対策を積極的に取り入れ</a:t>
          </a:r>
          <a:r>
            <a:rPr kumimoji="1" lang="ja-JP" altLang="en-US" sz="1300" baseline="0">
              <a:solidFill>
                <a:sysClr val="windowText" lastClr="000000"/>
              </a:solidFill>
              <a:effectLst/>
              <a:latin typeface="+mn-lt"/>
              <a:ea typeface="+mn-ea"/>
              <a:cs typeface="+mn-cs"/>
            </a:rPr>
            <a:t>た</a:t>
          </a:r>
          <a:r>
            <a:rPr kumimoji="1" lang="ja-JP" altLang="ja-JP" sz="1300" baseline="0">
              <a:solidFill>
                <a:sysClr val="windowText" lastClr="000000"/>
              </a:solidFill>
              <a:effectLst/>
              <a:latin typeface="+mn-lt"/>
              <a:ea typeface="+mn-ea"/>
              <a:cs typeface="+mn-cs"/>
            </a:rPr>
            <a:t>地域産業の活性化に努め、財政基盤の強化を図る。</a:t>
          </a:r>
          <a:endParaRPr lang="ja-JP" altLang="ja-JP" sz="1300">
            <a:solidFill>
              <a:sysClr val="windowText" lastClr="000000"/>
            </a:solidFill>
            <a:effectLst/>
          </a:endParaRPr>
        </a:p>
        <a:p>
          <a:endParaRPr kumimoji="1" lang="ja-JP" altLang="en-US" sz="1300" baseline="0">
            <a:solidFill>
              <a:schemeClr val="dk1"/>
            </a:solidFill>
            <a:effectLst/>
            <a:latin typeface="+mn-lt"/>
            <a:ea typeface="+mn-ea"/>
            <a:cs typeface="+mn-cs"/>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48683</xdr:rowOff>
    </xdr:from>
    <xdr:to>
      <xdr:col>7</xdr:col>
      <xdr:colOff>152400</xdr:colOff>
      <xdr:row>45</xdr:row>
      <xdr:rowOff>114300</xdr:rowOff>
    </xdr:to>
    <xdr:cxnSp macro="">
      <xdr:nvCxnSpPr>
        <xdr:cNvPr id="63" name="直線コネクタ 62"/>
        <xdr:cNvCxnSpPr/>
      </xdr:nvCxnSpPr>
      <xdr:spPr>
        <a:xfrm flipV="1">
          <a:off x="4953000" y="6220883"/>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86377</xdr:rowOff>
    </xdr:from>
    <xdr:ext cx="762000" cy="259045"/>
    <xdr:sp macro="" textlink="">
      <xdr:nvSpPr>
        <xdr:cNvPr id="64"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45</xdr:row>
      <xdr:rowOff>114300</xdr:rowOff>
    </xdr:from>
    <xdr:to>
      <xdr:col>7</xdr:col>
      <xdr:colOff>241300</xdr:colOff>
      <xdr:row>45</xdr:row>
      <xdr:rowOff>114300</xdr:rowOff>
    </xdr:to>
    <xdr:cxnSp macro="">
      <xdr:nvCxnSpPr>
        <xdr:cNvPr id="65" name="直線コネクタ 64"/>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135060</xdr:rowOff>
    </xdr:from>
    <xdr:ext cx="762000" cy="259045"/>
    <xdr:sp macro="" textlink="">
      <xdr:nvSpPr>
        <xdr:cNvPr id="66"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0.98</a:t>
          </a:r>
          <a:endParaRPr kumimoji="1" lang="ja-JP" altLang="en-US" sz="1000" b="1">
            <a:latin typeface="ＭＳ Ｐゴシック"/>
          </a:endParaRPr>
        </a:p>
      </xdr:txBody>
    </xdr:sp>
    <xdr:clientData/>
  </xdr:oneCellAnchor>
  <xdr:twoCellAnchor>
    <xdr:from>
      <xdr:col>7</xdr:col>
      <xdr:colOff>63500</xdr:colOff>
      <xdr:row>36</xdr:row>
      <xdr:rowOff>48683</xdr:rowOff>
    </xdr:from>
    <xdr:to>
      <xdr:col>7</xdr:col>
      <xdr:colOff>241300</xdr:colOff>
      <xdr:row>36</xdr:row>
      <xdr:rowOff>48683</xdr:rowOff>
    </xdr:to>
    <xdr:cxnSp macro="">
      <xdr:nvCxnSpPr>
        <xdr:cNvPr id="67" name="直線コネクタ 66"/>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165100</xdr:rowOff>
    </xdr:from>
    <xdr:to>
      <xdr:col>7</xdr:col>
      <xdr:colOff>152400</xdr:colOff>
      <xdr:row>45</xdr:row>
      <xdr:rowOff>13758</xdr:rowOff>
    </xdr:to>
    <xdr:cxnSp macro="">
      <xdr:nvCxnSpPr>
        <xdr:cNvPr id="68" name="直線コネクタ 67"/>
        <xdr:cNvCxnSpPr/>
      </xdr:nvCxnSpPr>
      <xdr:spPr>
        <a:xfrm flipV="1">
          <a:off x="4114800" y="7708900"/>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652</xdr:rowOff>
    </xdr:from>
    <xdr:ext cx="762000" cy="259045"/>
    <xdr:sp macro="" textlink="">
      <xdr:nvSpPr>
        <xdr:cNvPr id="69" name="財政力平均値テキスト"/>
        <xdr:cNvSpPr txBox="1"/>
      </xdr:nvSpPr>
      <xdr:spPr>
        <a:xfrm>
          <a:off x="5041900" y="7201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155575</xdr:rowOff>
    </xdr:from>
    <xdr:to>
      <xdr:col>7</xdr:col>
      <xdr:colOff>203200</xdr:colOff>
      <xdr:row>43</xdr:row>
      <xdr:rowOff>85725</xdr:rowOff>
    </xdr:to>
    <xdr:sp macro="" textlink="">
      <xdr:nvSpPr>
        <xdr:cNvPr id="70" name="フローチャート : 判断 69"/>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45</xdr:row>
      <xdr:rowOff>13758</xdr:rowOff>
    </xdr:from>
    <xdr:to>
      <xdr:col>6</xdr:col>
      <xdr:colOff>0</xdr:colOff>
      <xdr:row>45</xdr:row>
      <xdr:rowOff>13758</xdr:rowOff>
    </xdr:to>
    <xdr:cxnSp macro="">
      <xdr:nvCxnSpPr>
        <xdr:cNvPr id="71" name="直線コネクタ 70"/>
        <xdr:cNvCxnSpPr/>
      </xdr:nvCxnSpPr>
      <xdr:spPr>
        <a:xfrm>
          <a:off x="3225800" y="77290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115358</xdr:rowOff>
    </xdr:from>
    <xdr:to>
      <xdr:col>6</xdr:col>
      <xdr:colOff>50800</xdr:colOff>
      <xdr:row>43</xdr:row>
      <xdr:rowOff>45508</xdr:rowOff>
    </xdr:to>
    <xdr:sp macro="" textlink="">
      <xdr:nvSpPr>
        <xdr:cNvPr id="72" name="フローチャート : 判断 71"/>
        <xdr:cNvSpPr/>
      </xdr:nvSpPr>
      <xdr:spPr>
        <a:xfrm>
          <a:off x="4064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55685</xdr:rowOff>
    </xdr:from>
    <xdr:ext cx="736600" cy="259045"/>
    <xdr:sp macro="" textlink="">
      <xdr:nvSpPr>
        <xdr:cNvPr id="73" name="テキスト ボックス 72"/>
        <xdr:cNvSpPr txBox="1"/>
      </xdr:nvSpPr>
      <xdr:spPr>
        <a:xfrm>
          <a:off x="3733800" y="70851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3</xdr:col>
      <xdr:colOff>279400</xdr:colOff>
      <xdr:row>45</xdr:row>
      <xdr:rowOff>13758</xdr:rowOff>
    </xdr:from>
    <xdr:to>
      <xdr:col>4</xdr:col>
      <xdr:colOff>482600</xdr:colOff>
      <xdr:row>45</xdr:row>
      <xdr:rowOff>13758</xdr:rowOff>
    </xdr:to>
    <xdr:cxnSp macro="">
      <xdr:nvCxnSpPr>
        <xdr:cNvPr id="74" name="直線コネクタ 73"/>
        <xdr:cNvCxnSpPr/>
      </xdr:nvCxnSpPr>
      <xdr:spPr>
        <a:xfrm>
          <a:off x="2336800" y="77290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115358</xdr:rowOff>
    </xdr:from>
    <xdr:to>
      <xdr:col>4</xdr:col>
      <xdr:colOff>533400</xdr:colOff>
      <xdr:row>43</xdr:row>
      <xdr:rowOff>45508</xdr:rowOff>
    </xdr:to>
    <xdr:sp macro="" textlink="">
      <xdr:nvSpPr>
        <xdr:cNvPr id="75" name="フローチャート : 判断 74"/>
        <xdr:cNvSpPr/>
      </xdr:nvSpPr>
      <xdr:spPr>
        <a:xfrm>
          <a:off x="3175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55685</xdr:rowOff>
    </xdr:from>
    <xdr:ext cx="762000" cy="259045"/>
    <xdr:sp macro="" textlink="">
      <xdr:nvSpPr>
        <xdr:cNvPr id="76" name="テキスト ボックス 75"/>
        <xdr:cNvSpPr txBox="1"/>
      </xdr:nvSpPr>
      <xdr:spPr>
        <a:xfrm>
          <a:off x="2844800" y="70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165100</xdr:rowOff>
    </xdr:from>
    <xdr:to>
      <xdr:col>3</xdr:col>
      <xdr:colOff>279400</xdr:colOff>
      <xdr:row>45</xdr:row>
      <xdr:rowOff>13758</xdr:rowOff>
    </xdr:to>
    <xdr:cxnSp macro="">
      <xdr:nvCxnSpPr>
        <xdr:cNvPr id="77" name="直線コネクタ 76"/>
        <xdr:cNvCxnSpPr/>
      </xdr:nvCxnSpPr>
      <xdr:spPr>
        <a:xfrm>
          <a:off x="1447800" y="770890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78" name="フローチャート : 判断 77"/>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35577</xdr:rowOff>
    </xdr:from>
    <xdr:ext cx="762000" cy="259045"/>
    <xdr:sp macro="" textlink="">
      <xdr:nvSpPr>
        <xdr:cNvPr id="79" name="テキスト ボックス 78"/>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80" name="フローチャート : 判断 79"/>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35577</xdr:rowOff>
    </xdr:from>
    <xdr:ext cx="762000" cy="259045"/>
    <xdr:sp macro="" textlink="">
      <xdr:nvSpPr>
        <xdr:cNvPr id="81" name="テキスト ボックス 80"/>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44</xdr:row>
      <xdr:rowOff>114300</xdr:rowOff>
    </xdr:from>
    <xdr:to>
      <xdr:col>7</xdr:col>
      <xdr:colOff>203200</xdr:colOff>
      <xdr:row>45</xdr:row>
      <xdr:rowOff>44450</xdr:rowOff>
    </xdr:to>
    <xdr:sp macro="" textlink="">
      <xdr:nvSpPr>
        <xdr:cNvPr id="87" name="円/楕円 86"/>
        <xdr:cNvSpPr/>
      </xdr:nvSpPr>
      <xdr:spPr>
        <a:xfrm>
          <a:off x="49022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44</xdr:row>
      <xdr:rowOff>10177</xdr:rowOff>
    </xdr:from>
    <xdr:ext cx="762000" cy="259045"/>
    <xdr:sp macro="" textlink="">
      <xdr:nvSpPr>
        <xdr:cNvPr id="88" name="財政力該当値テキスト"/>
        <xdr:cNvSpPr txBox="1"/>
      </xdr:nvSpPr>
      <xdr:spPr>
        <a:xfrm>
          <a:off x="504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0.24</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134408</xdr:rowOff>
    </xdr:from>
    <xdr:to>
      <xdr:col>6</xdr:col>
      <xdr:colOff>50800</xdr:colOff>
      <xdr:row>45</xdr:row>
      <xdr:rowOff>64558</xdr:rowOff>
    </xdr:to>
    <xdr:sp macro="" textlink="">
      <xdr:nvSpPr>
        <xdr:cNvPr id="89" name="円/楕円 88"/>
        <xdr:cNvSpPr/>
      </xdr:nvSpPr>
      <xdr:spPr>
        <a:xfrm>
          <a:off x="4064000" y="767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45</xdr:row>
      <xdr:rowOff>49335</xdr:rowOff>
    </xdr:from>
    <xdr:ext cx="736600" cy="259045"/>
    <xdr:sp macro="" textlink="">
      <xdr:nvSpPr>
        <xdr:cNvPr id="90" name="テキスト ボックス 89"/>
        <xdr:cNvSpPr txBox="1"/>
      </xdr:nvSpPr>
      <xdr:spPr>
        <a:xfrm>
          <a:off x="3733800" y="7764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0.23</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134408</xdr:rowOff>
    </xdr:from>
    <xdr:to>
      <xdr:col>4</xdr:col>
      <xdr:colOff>533400</xdr:colOff>
      <xdr:row>45</xdr:row>
      <xdr:rowOff>64558</xdr:rowOff>
    </xdr:to>
    <xdr:sp macro="" textlink="">
      <xdr:nvSpPr>
        <xdr:cNvPr id="91" name="円/楕円 90"/>
        <xdr:cNvSpPr/>
      </xdr:nvSpPr>
      <xdr:spPr>
        <a:xfrm>
          <a:off x="3175000" y="767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45</xdr:row>
      <xdr:rowOff>49335</xdr:rowOff>
    </xdr:from>
    <xdr:ext cx="762000" cy="259045"/>
    <xdr:sp macro="" textlink="">
      <xdr:nvSpPr>
        <xdr:cNvPr id="92" name="テキスト ボックス 91"/>
        <xdr:cNvSpPr txBox="1"/>
      </xdr:nvSpPr>
      <xdr:spPr>
        <a:xfrm>
          <a:off x="2844800" y="7764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0.23</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134408</xdr:rowOff>
    </xdr:from>
    <xdr:to>
      <xdr:col>3</xdr:col>
      <xdr:colOff>330200</xdr:colOff>
      <xdr:row>45</xdr:row>
      <xdr:rowOff>64558</xdr:rowOff>
    </xdr:to>
    <xdr:sp macro="" textlink="">
      <xdr:nvSpPr>
        <xdr:cNvPr id="93" name="円/楕円 92"/>
        <xdr:cNvSpPr/>
      </xdr:nvSpPr>
      <xdr:spPr>
        <a:xfrm>
          <a:off x="2286000" y="767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45</xdr:row>
      <xdr:rowOff>49335</xdr:rowOff>
    </xdr:from>
    <xdr:ext cx="762000" cy="259045"/>
    <xdr:sp macro="" textlink="">
      <xdr:nvSpPr>
        <xdr:cNvPr id="94" name="テキスト ボックス 93"/>
        <xdr:cNvSpPr txBox="1"/>
      </xdr:nvSpPr>
      <xdr:spPr>
        <a:xfrm>
          <a:off x="1955800" y="7764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0.23</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114300</xdr:rowOff>
    </xdr:from>
    <xdr:to>
      <xdr:col>2</xdr:col>
      <xdr:colOff>127000</xdr:colOff>
      <xdr:row>45</xdr:row>
      <xdr:rowOff>44450</xdr:rowOff>
    </xdr:to>
    <xdr:sp macro="" textlink="">
      <xdr:nvSpPr>
        <xdr:cNvPr id="95" name="円/楕円 94"/>
        <xdr:cNvSpPr/>
      </xdr:nvSpPr>
      <xdr:spPr>
        <a:xfrm>
          <a:off x="1397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45</xdr:row>
      <xdr:rowOff>29227</xdr:rowOff>
    </xdr:from>
    <xdr:ext cx="762000" cy="259045"/>
    <xdr:sp macro="" textlink="">
      <xdr:nvSpPr>
        <xdr:cNvPr id="96" name="テキスト ボックス 95"/>
        <xdr:cNvSpPr txBox="1"/>
      </xdr:nvSpPr>
      <xdr:spPr>
        <a:xfrm>
          <a:off x="1066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92/119</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ja-JP" sz="1300">
              <a:solidFill>
                <a:schemeClr val="dk1"/>
              </a:solidFill>
              <a:effectLst/>
              <a:latin typeface="+mn-lt"/>
              <a:ea typeface="+mn-ea"/>
              <a:cs typeface="+mn-cs"/>
            </a:rPr>
            <a:t>人件費、公債費の比率が依然として高く、類似団体平均を</a:t>
          </a:r>
          <a:r>
            <a:rPr kumimoji="1" lang="ja-JP" altLang="en-US" sz="1300">
              <a:solidFill>
                <a:schemeClr val="dk1"/>
              </a:solidFill>
              <a:effectLst/>
              <a:latin typeface="+mn-lt"/>
              <a:ea typeface="+mn-ea"/>
              <a:cs typeface="+mn-cs"/>
            </a:rPr>
            <a:t>３</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５</a:t>
          </a:r>
          <a:r>
            <a:rPr kumimoji="1" lang="ja-JP" altLang="ja-JP" sz="1300">
              <a:solidFill>
                <a:schemeClr val="dk1"/>
              </a:solidFill>
              <a:effectLst/>
              <a:latin typeface="+mn-lt"/>
              <a:ea typeface="+mn-ea"/>
              <a:cs typeface="+mn-cs"/>
            </a:rPr>
            <a:t>ポイント上回っている。昨年比では物件費が</a:t>
          </a:r>
          <a:r>
            <a:rPr kumimoji="1" lang="ja-JP" altLang="en-US" sz="1300">
              <a:solidFill>
                <a:sysClr val="windowText" lastClr="000000"/>
              </a:solidFill>
              <a:effectLst/>
              <a:latin typeface="+mn-lt"/>
              <a:ea typeface="+mn-ea"/>
              <a:cs typeface="+mn-cs"/>
            </a:rPr>
            <a:t>１</a:t>
          </a:r>
          <a:r>
            <a:rPr kumimoji="1" lang="ja-JP" altLang="ja-JP" sz="1300">
              <a:solidFill>
                <a:sysClr val="windowText" lastClr="000000"/>
              </a:solidFill>
              <a:effectLst/>
              <a:latin typeface="+mn-lt"/>
              <a:ea typeface="+mn-ea"/>
              <a:cs typeface="+mn-cs"/>
            </a:rPr>
            <a:t>．</a:t>
          </a:r>
          <a:r>
            <a:rPr kumimoji="1" lang="ja-JP" altLang="en-US" sz="1300">
              <a:solidFill>
                <a:sysClr val="windowText" lastClr="000000"/>
              </a:solidFill>
              <a:effectLst/>
              <a:latin typeface="+mn-lt"/>
              <a:ea typeface="+mn-ea"/>
              <a:cs typeface="+mn-cs"/>
            </a:rPr>
            <a:t>２</a:t>
          </a:r>
          <a:r>
            <a:rPr kumimoji="1" lang="ja-JP" altLang="ja-JP" sz="1300">
              <a:solidFill>
                <a:sysClr val="windowText" lastClr="000000"/>
              </a:solidFill>
              <a:effectLst/>
              <a:latin typeface="+mn-lt"/>
              <a:ea typeface="+mn-ea"/>
              <a:cs typeface="+mn-cs"/>
            </a:rPr>
            <a:t>ポイント悪化したものの、</a:t>
          </a:r>
          <a:r>
            <a:rPr kumimoji="1" lang="ja-JP" altLang="ja-JP" sz="1300">
              <a:solidFill>
                <a:schemeClr val="dk1"/>
              </a:solidFill>
              <a:effectLst/>
              <a:latin typeface="+mn-lt"/>
              <a:ea typeface="+mn-ea"/>
              <a:cs typeface="+mn-cs"/>
            </a:rPr>
            <a:t>扶助費が０．</a:t>
          </a:r>
          <a:r>
            <a:rPr kumimoji="1" lang="ja-JP" altLang="en-US" sz="1300">
              <a:solidFill>
                <a:schemeClr val="dk1"/>
              </a:solidFill>
              <a:effectLst/>
              <a:latin typeface="+mn-lt"/>
              <a:ea typeface="+mn-ea"/>
              <a:cs typeface="+mn-cs"/>
            </a:rPr>
            <a:t>５</a:t>
          </a:r>
          <a:r>
            <a:rPr kumimoji="1" lang="ja-JP" altLang="ja-JP" sz="1300">
              <a:solidFill>
                <a:schemeClr val="dk1"/>
              </a:solidFill>
              <a:effectLst/>
              <a:latin typeface="+mn-lt"/>
              <a:ea typeface="+mn-ea"/>
              <a:cs typeface="+mn-cs"/>
            </a:rPr>
            <a:t>ポイント</a:t>
          </a:r>
          <a:r>
            <a:rPr kumimoji="1" lang="ja-JP" altLang="en-US" sz="1300">
              <a:solidFill>
                <a:schemeClr val="dk1"/>
              </a:solidFill>
              <a:effectLst/>
              <a:latin typeface="+mn-lt"/>
              <a:ea typeface="+mn-ea"/>
              <a:cs typeface="+mn-cs"/>
            </a:rPr>
            <a:t>、</a:t>
          </a:r>
          <a:r>
            <a:rPr kumimoji="1" lang="ja-JP" altLang="ja-JP" sz="1300">
              <a:solidFill>
                <a:sysClr val="windowText" lastClr="000000"/>
              </a:solidFill>
              <a:effectLst/>
              <a:latin typeface="+mn-lt"/>
              <a:ea typeface="+mn-ea"/>
              <a:cs typeface="+mn-cs"/>
            </a:rPr>
            <a:t>人件費で０．</a:t>
          </a:r>
          <a:r>
            <a:rPr kumimoji="1" lang="ja-JP" altLang="en-US" sz="1300">
              <a:solidFill>
                <a:sysClr val="windowText" lastClr="000000"/>
              </a:solidFill>
              <a:effectLst/>
              <a:latin typeface="+mn-lt"/>
              <a:ea typeface="+mn-ea"/>
              <a:cs typeface="+mn-cs"/>
            </a:rPr>
            <a:t>１</a:t>
          </a:r>
          <a:r>
            <a:rPr kumimoji="1" lang="ja-JP" altLang="ja-JP" sz="1300">
              <a:solidFill>
                <a:sysClr val="windowText" lastClr="000000"/>
              </a:solidFill>
              <a:effectLst/>
              <a:latin typeface="+mn-lt"/>
              <a:ea typeface="+mn-ea"/>
              <a:cs typeface="+mn-cs"/>
            </a:rPr>
            <a:t>ポイント、補助費等で０．</a:t>
          </a:r>
          <a:r>
            <a:rPr kumimoji="1" lang="ja-JP" altLang="en-US" sz="1300">
              <a:solidFill>
                <a:sysClr val="windowText" lastClr="000000"/>
              </a:solidFill>
              <a:effectLst/>
              <a:latin typeface="+mn-lt"/>
              <a:ea typeface="+mn-ea"/>
              <a:cs typeface="+mn-cs"/>
            </a:rPr>
            <a:t>２</a:t>
          </a:r>
          <a:r>
            <a:rPr kumimoji="1" lang="ja-JP" altLang="ja-JP" sz="1300">
              <a:solidFill>
                <a:sysClr val="windowText" lastClr="000000"/>
              </a:solidFill>
              <a:effectLst/>
              <a:latin typeface="+mn-lt"/>
              <a:ea typeface="+mn-ea"/>
              <a:cs typeface="+mn-cs"/>
            </a:rPr>
            <a:t>ポイント、公債費で０．</a:t>
          </a:r>
          <a:r>
            <a:rPr kumimoji="1" lang="ja-JP" altLang="en-US" sz="1300">
              <a:solidFill>
                <a:sysClr val="windowText" lastClr="000000"/>
              </a:solidFill>
              <a:effectLst/>
              <a:latin typeface="+mn-lt"/>
              <a:ea typeface="+mn-ea"/>
              <a:cs typeface="+mn-cs"/>
            </a:rPr>
            <a:t>１</a:t>
          </a:r>
          <a:r>
            <a:rPr kumimoji="1" lang="ja-JP" altLang="ja-JP" sz="1300">
              <a:solidFill>
                <a:sysClr val="windowText" lastClr="000000"/>
              </a:solidFill>
              <a:effectLst/>
              <a:latin typeface="+mn-lt"/>
              <a:ea typeface="+mn-ea"/>
              <a:cs typeface="+mn-cs"/>
            </a:rPr>
            <a:t>ポイント改善され、経常収支比率は０．</a:t>
          </a:r>
          <a:r>
            <a:rPr kumimoji="1" lang="ja-JP" altLang="en-US" sz="1300">
              <a:solidFill>
                <a:sysClr val="windowText" lastClr="000000"/>
              </a:solidFill>
              <a:effectLst/>
              <a:latin typeface="+mn-lt"/>
              <a:ea typeface="+mn-ea"/>
              <a:cs typeface="+mn-cs"/>
            </a:rPr>
            <a:t>６</a:t>
          </a:r>
          <a:r>
            <a:rPr kumimoji="1" lang="ja-JP" altLang="ja-JP" sz="1300">
              <a:solidFill>
                <a:sysClr val="windowText" lastClr="000000"/>
              </a:solidFill>
              <a:effectLst/>
              <a:latin typeface="+mn-lt"/>
              <a:ea typeface="+mn-ea"/>
              <a:cs typeface="+mn-cs"/>
            </a:rPr>
            <a:t>ポイント改善された状況である。</a:t>
          </a:r>
          <a:endParaRPr lang="ja-JP" altLang="ja-JP" sz="1300">
            <a:solidFill>
              <a:sysClr val="windowText" lastClr="000000"/>
            </a:solidFill>
            <a:effectLst/>
          </a:endParaRPr>
        </a:p>
        <a:p>
          <a:r>
            <a:rPr kumimoji="1" lang="ja-JP" altLang="ja-JP" sz="1300">
              <a:solidFill>
                <a:schemeClr val="dk1"/>
              </a:solidFill>
              <a:effectLst/>
              <a:latin typeface="+mn-lt"/>
              <a:ea typeface="+mn-ea"/>
              <a:cs typeface="+mn-cs"/>
            </a:rPr>
            <a:t>　今後も住民・行政サービスを確保しつつ、施設統廃合・民営化を含めた事務事業の見直し等、行財政改革を推進し経常経費の削減を図る。</a:t>
          </a:r>
          <a:endParaRPr lang="ja-JP" altLang="ja-JP" sz="1300">
            <a:effectLst/>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30480</xdr:rowOff>
    </xdr:from>
    <xdr:to>
      <xdr:col>7</xdr:col>
      <xdr:colOff>152400</xdr:colOff>
      <xdr:row>67</xdr:row>
      <xdr:rowOff>140335</xdr:rowOff>
    </xdr:to>
    <xdr:cxnSp macro="">
      <xdr:nvCxnSpPr>
        <xdr:cNvPr id="126" name="直線コネクタ 125"/>
        <xdr:cNvCxnSpPr/>
      </xdr:nvCxnSpPr>
      <xdr:spPr>
        <a:xfrm flipV="1">
          <a:off x="4953000" y="9974580"/>
          <a:ext cx="0" cy="16529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112412</xdr:rowOff>
    </xdr:from>
    <xdr:ext cx="762000" cy="259045"/>
    <xdr:sp macro="" textlink="">
      <xdr:nvSpPr>
        <xdr:cNvPr id="127" name="財政構造の弾力性最小値テキスト"/>
        <xdr:cNvSpPr txBox="1"/>
      </xdr:nvSpPr>
      <xdr:spPr>
        <a:xfrm>
          <a:off x="5041900" y="11599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120.7</a:t>
          </a:r>
          <a:endParaRPr kumimoji="1" lang="ja-JP" altLang="en-US" sz="1000" b="1">
            <a:latin typeface="ＭＳ Ｐゴシック"/>
          </a:endParaRPr>
        </a:p>
      </xdr:txBody>
    </xdr:sp>
    <xdr:clientData/>
  </xdr:oneCellAnchor>
  <xdr:twoCellAnchor>
    <xdr:from>
      <xdr:col>7</xdr:col>
      <xdr:colOff>63500</xdr:colOff>
      <xdr:row>67</xdr:row>
      <xdr:rowOff>140335</xdr:rowOff>
    </xdr:from>
    <xdr:to>
      <xdr:col>7</xdr:col>
      <xdr:colOff>241300</xdr:colOff>
      <xdr:row>67</xdr:row>
      <xdr:rowOff>140335</xdr:rowOff>
    </xdr:to>
    <xdr:cxnSp macro="">
      <xdr:nvCxnSpPr>
        <xdr:cNvPr id="128" name="直線コネクタ 127"/>
        <xdr:cNvCxnSpPr/>
      </xdr:nvCxnSpPr>
      <xdr:spPr>
        <a:xfrm>
          <a:off x="4864100" y="11627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116857</xdr:rowOff>
    </xdr:from>
    <xdr:ext cx="762000" cy="259045"/>
    <xdr:sp macro="" textlink="">
      <xdr:nvSpPr>
        <xdr:cNvPr id="129" name="財政構造の弾力性最大値テキスト"/>
        <xdr:cNvSpPr txBox="1"/>
      </xdr:nvSpPr>
      <xdr:spPr>
        <a:xfrm>
          <a:off x="5041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79.6</a:t>
          </a:r>
          <a:endParaRPr kumimoji="1" lang="ja-JP" altLang="en-US" sz="1000" b="1">
            <a:latin typeface="ＭＳ Ｐゴシック"/>
          </a:endParaRPr>
        </a:p>
      </xdr:txBody>
    </xdr:sp>
    <xdr:clientData/>
  </xdr:oneCellAnchor>
  <xdr:twoCellAnchor>
    <xdr:from>
      <xdr:col>7</xdr:col>
      <xdr:colOff>63500</xdr:colOff>
      <xdr:row>58</xdr:row>
      <xdr:rowOff>30480</xdr:rowOff>
    </xdr:from>
    <xdr:to>
      <xdr:col>7</xdr:col>
      <xdr:colOff>241300</xdr:colOff>
      <xdr:row>58</xdr:row>
      <xdr:rowOff>30480</xdr:rowOff>
    </xdr:to>
    <xdr:cxnSp macro="">
      <xdr:nvCxnSpPr>
        <xdr:cNvPr id="130" name="直線コネクタ 129"/>
        <xdr:cNvCxnSpPr/>
      </xdr:nvCxnSpPr>
      <xdr:spPr>
        <a:xfrm>
          <a:off x="4864100" y="997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30904</xdr:rowOff>
    </xdr:from>
    <xdr:to>
      <xdr:col>7</xdr:col>
      <xdr:colOff>152400</xdr:colOff>
      <xdr:row>61</xdr:row>
      <xdr:rowOff>55033</xdr:rowOff>
    </xdr:to>
    <xdr:cxnSp macro="">
      <xdr:nvCxnSpPr>
        <xdr:cNvPr id="131" name="直線コネクタ 130"/>
        <xdr:cNvCxnSpPr/>
      </xdr:nvCxnSpPr>
      <xdr:spPr>
        <a:xfrm flipV="1">
          <a:off x="4114800" y="10489354"/>
          <a:ext cx="8382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59</xdr:row>
      <xdr:rowOff>27322</xdr:rowOff>
    </xdr:from>
    <xdr:ext cx="762000" cy="259045"/>
    <xdr:sp macro="" textlink="">
      <xdr:nvSpPr>
        <xdr:cNvPr id="132" name="財政構造の弾力性平均値テキスト"/>
        <xdr:cNvSpPr txBox="1"/>
      </xdr:nvSpPr>
      <xdr:spPr>
        <a:xfrm>
          <a:off x="5041900" y="101428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88.9</a:t>
          </a:r>
          <a:endParaRPr kumimoji="1" lang="ja-JP" altLang="en-US" sz="1000" b="1">
            <a:solidFill>
              <a:srgbClr val="000080"/>
            </a:solidFill>
            <a:latin typeface="ＭＳ Ｐゴシック"/>
          </a:endParaRPr>
        </a:p>
      </xdr:txBody>
    </xdr:sp>
    <xdr:clientData/>
  </xdr:oneCellAnchor>
  <xdr:twoCellAnchor>
    <xdr:from>
      <xdr:col>7</xdr:col>
      <xdr:colOff>101600</xdr:colOff>
      <xdr:row>60</xdr:row>
      <xdr:rowOff>10795</xdr:rowOff>
    </xdr:from>
    <xdr:to>
      <xdr:col>7</xdr:col>
      <xdr:colOff>203200</xdr:colOff>
      <xdr:row>60</xdr:row>
      <xdr:rowOff>112395</xdr:rowOff>
    </xdr:to>
    <xdr:sp macro="" textlink="">
      <xdr:nvSpPr>
        <xdr:cNvPr id="133" name="フローチャート : 判断 132"/>
        <xdr:cNvSpPr/>
      </xdr:nvSpPr>
      <xdr:spPr>
        <a:xfrm>
          <a:off x="4902200" y="10297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55033</xdr:rowOff>
    </xdr:from>
    <xdr:to>
      <xdr:col>6</xdr:col>
      <xdr:colOff>0</xdr:colOff>
      <xdr:row>61</xdr:row>
      <xdr:rowOff>87206</xdr:rowOff>
    </xdr:to>
    <xdr:cxnSp macro="">
      <xdr:nvCxnSpPr>
        <xdr:cNvPr id="134" name="直線コネクタ 133"/>
        <xdr:cNvCxnSpPr/>
      </xdr:nvCxnSpPr>
      <xdr:spPr>
        <a:xfrm flipV="1">
          <a:off x="3225800" y="10513483"/>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60</xdr:row>
      <xdr:rowOff>59055</xdr:rowOff>
    </xdr:from>
    <xdr:to>
      <xdr:col>6</xdr:col>
      <xdr:colOff>50800</xdr:colOff>
      <xdr:row>60</xdr:row>
      <xdr:rowOff>160655</xdr:rowOff>
    </xdr:to>
    <xdr:sp macro="" textlink="">
      <xdr:nvSpPr>
        <xdr:cNvPr id="135" name="フローチャート : 判断 134"/>
        <xdr:cNvSpPr/>
      </xdr:nvSpPr>
      <xdr:spPr>
        <a:xfrm>
          <a:off x="4064000" y="10346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170832</xdr:rowOff>
    </xdr:from>
    <xdr:ext cx="736600" cy="259045"/>
    <xdr:sp macro="" textlink="">
      <xdr:nvSpPr>
        <xdr:cNvPr id="136" name="テキスト ボックス 135"/>
        <xdr:cNvSpPr txBox="1"/>
      </xdr:nvSpPr>
      <xdr:spPr>
        <a:xfrm>
          <a:off x="3733800" y="101149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87206</xdr:rowOff>
    </xdr:from>
    <xdr:to>
      <xdr:col>4</xdr:col>
      <xdr:colOff>482600</xdr:colOff>
      <xdr:row>61</xdr:row>
      <xdr:rowOff>87206</xdr:rowOff>
    </xdr:to>
    <xdr:cxnSp macro="">
      <xdr:nvCxnSpPr>
        <xdr:cNvPr id="137" name="直線コネクタ 136"/>
        <xdr:cNvCxnSpPr/>
      </xdr:nvCxnSpPr>
      <xdr:spPr>
        <a:xfrm>
          <a:off x="2336800" y="105456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60</xdr:row>
      <xdr:rowOff>2752</xdr:rowOff>
    </xdr:from>
    <xdr:to>
      <xdr:col>4</xdr:col>
      <xdr:colOff>533400</xdr:colOff>
      <xdr:row>60</xdr:row>
      <xdr:rowOff>104352</xdr:rowOff>
    </xdr:to>
    <xdr:sp macro="" textlink="">
      <xdr:nvSpPr>
        <xdr:cNvPr id="138" name="フローチャート : 判断 137"/>
        <xdr:cNvSpPr/>
      </xdr:nvSpPr>
      <xdr:spPr>
        <a:xfrm>
          <a:off x="3175000" y="1028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114529</xdr:rowOff>
    </xdr:from>
    <xdr:ext cx="762000" cy="259045"/>
    <xdr:sp macro="" textlink="">
      <xdr:nvSpPr>
        <xdr:cNvPr id="139" name="テキスト ボックス 138"/>
        <xdr:cNvSpPr txBox="1"/>
      </xdr:nvSpPr>
      <xdr:spPr>
        <a:xfrm>
          <a:off x="2844800" y="1005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10795</xdr:rowOff>
    </xdr:from>
    <xdr:to>
      <xdr:col>3</xdr:col>
      <xdr:colOff>279400</xdr:colOff>
      <xdr:row>61</xdr:row>
      <xdr:rowOff>87206</xdr:rowOff>
    </xdr:to>
    <xdr:cxnSp macro="">
      <xdr:nvCxnSpPr>
        <xdr:cNvPr id="140" name="直線コネクタ 139"/>
        <xdr:cNvCxnSpPr/>
      </xdr:nvCxnSpPr>
      <xdr:spPr>
        <a:xfrm>
          <a:off x="1447800" y="10469245"/>
          <a:ext cx="889000" cy="76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60</xdr:row>
      <xdr:rowOff>38946</xdr:rowOff>
    </xdr:from>
    <xdr:to>
      <xdr:col>3</xdr:col>
      <xdr:colOff>330200</xdr:colOff>
      <xdr:row>60</xdr:row>
      <xdr:rowOff>140546</xdr:rowOff>
    </xdr:to>
    <xdr:sp macro="" textlink="">
      <xdr:nvSpPr>
        <xdr:cNvPr id="141" name="フローチャート : 判断 140"/>
        <xdr:cNvSpPr/>
      </xdr:nvSpPr>
      <xdr:spPr>
        <a:xfrm>
          <a:off x="2286000" y="1032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150723</xdr:rowOff>
    </xdr:from>
    <xdr:ext cx="762000" cy="259045"/>
    <xdr:sp macro="" textlink="">
      <xdr:nvSpPr>
        <xdr:cNvPr id="142" name="テキスト ボックス 141"/>
        <xdr:cNvSpPr txBox="1"/>
      </xdr:nvSpPr>
      <xdr:spPr>
        <a:xfrm>
          <a:off x="1955800" y="10094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25400</xdr:colOff>
      <xdr:row>60</xdr:row>
      <xdr:rowOff>14817</xdr:rowOff>
    </xdr:from>
    <xdr:to>
      <xdr:col>2</xdr:col>
      <xdr:colOff>127000</xdr:colOff>
      <xdr:row>60</xdr:row>
      <xdr:rowOff>116417</xdr:rowOff>
    </xdr:to>
    <xdr:sp macro="" textlink="">
      <xdr:nvSpPr>
        <xdr:cNvPr id="143" name="フローチャート : 判断 142"/>
        <xdr:cNvSpPr/>
      </xdr:nvSpPr>
      <xdr:spPr>
        <a:xfrm>
          <a:off x="1397000" y="1030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126594</xdr:rowOff>
    </xdr:from>
    <xdr:ext cx="762000" cy="259045"/>
    <xdr:sp macro="" textlink="">
      <xdr:nvSpPr>
        <xdr:cNvPr id="144" name="テキスト ボックス 143"/>
        <xdr:cNvSpPr txBox="1"/>
      </xdr:nvSpPr>
      <xdr:spPr>
        <a:xfrm>
          <a:off x="1066800" y="10070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60</xdr:row>
      <xdr:rowOff>151554</xdr:rowOff>
    </xdr:from>
    <xdr:to>
      <xdr:col>7</xdr:col>
      <xdr:colOff>203200</xdr:colOff>
      <xdr:row>61</xdr:row>
      <xdr:rowOff>81704</xdr:rowOff>
    </xdr:to>
    <xdr:sp macro="" textlink="">
      <xdr:nvSpPr>
        <xdr:cNvPr id="150" name="円/楕円 149"/>
        <xdr:cNvSpPr/>
      </xdr:nvSpPr>
      <xdr:spPr>
        <a:xfrm>
          <a:off x="4902200" y="1043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123631</xdr:rowOff>
    </xdr:from>
    <xdr:ext cx="762000" cy="259045"/>
    <xdr:sp macro="" textlink="">
      <xdr:nvSpPr>
        <xdr:cNvPr id="151" name="財政構造の弾力性該当値テキスト"/>
        <xdr:cNvSpPr txBox="1"/>
      </xdr:nvSpPr>
      <xdr:spPr>
        <a:xfrm>
          <a:off x="5041900" y="10410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92.4</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4233</xdr:rowOff>
    </xdr:from>
    <xdr:to>
      <xdr:col>6</xdr:col>
      <xdr:colOff>50800</xdr:colOff>
      <xdr:row>61</xdr:row>
      <xdr:rowOff>105833</xdr:rowOff>
    </xdr:to>
    <xdr:sp macro="" textlink="">
      <xdr:nvSpPr>
        <xdr:cNvPr id="152" name="円/楕円 151"/>
        <xdr:cNvSpPr/>
      </xdr:nvSpPr>
      <xdr:spPr>
        <a:xfrm>
          <a:off x="4064000" y="1046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90610</xdr:rowOff>
    </xdr:from>
    <xdr:ext cx="736600" cy="259045"/>
    <xdr:sp macro="" textlink="">
      <xdr:nvSpPr>
        <xdr:cNvPr id="153" name="テキスト ボックス 152"/>
        <xdr:cNvSpPr txBox="1"/>
      </xdr:nvSpPr>
      <xdr:spPr>
        <a:xfrm>
          <a:off x="3733800" y="105490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93.0</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36406</xdr:rowOff>
    </xdr:from>
    <xdr:to>
      <xdr:col>4</xdr:col>
      <xdr:colOff>533400</xdr:colOff>
      <xdr:row>61</xdr:row>
      <xdr:rowOff>138006</xdr:rowOff>
    </xdr:to>
    <xdr:sp macro="" textlink="">
      <xdr:nvSpPr>
        <xdr:cNvPr id="154" name="円/楕円 153"/>
        <xdr:cNvSpPr/>
      </xdr:nvSpPr>
      <xdr:spPr>
        <a:xfrm>
          <a:off x="3175000" y="1049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122783</xdr:rowOff>
    </xdr:from>
    <xdr:ext cx="762000" cy="259045"/>
    <xdr:sp macro="" textlink="">
      <xdr:nvSpPr>
        <xdr:cNvPr id="155" name="テキスト ボックス 154"/>
        <xdr:cNvSpPr txBox="1"/>
      </xdr:nvSpPr>
      <xdr:spPr>
        <a:xfrm>
          <a:off x="2844800" y="10581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93.8</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36406</xdr:rowOff>
    </xdr:from>
    <xdr:to>
      <xdr:col>3</xdr:col>
      <xdr:colOff>330200</xdr:colOff>
      <xdr:row>61</xdr:row>
      <xdr:rowOff>138006</xdr:rowOff>
    </xdr:to>
    <xdr:sp macro="" textlink="">
      <xdr:nvSpPr>
        <xdr:cNvPr id="156" name="円/楕円 155"/>
        <xdr:cNvSpPr/>
      </xdr:nvSpPr>
      <xdr:spPr>
        <a:xfrm>
          <a:off x="2286000" y="1049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122783</xdr:rowOff>
    </xdr:from>
    <xdr:ext cx="762000" cy="259045"/>
    <xdr:sp macro="" textlink="">
      <xdr:nvSpPr>
        <xdr:cNvPr id="157" name="テキスト ボックス 156"/>
        <xdr:cNvSpPr txBox="1"/>
      </xdr:nvSpPr>
      <xdr:spPr>
        <a:xfrm>
          <a:off x="1955800" y="10581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93.8</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131445</xdr:rowOff>
    </xdr:from>
    <xdr:to>
      <xdr:col>2</xdr:col>
      <xdr:colOff>127000</xdr:colOff>
      <xdr:row>61</xdr:row>
      <xdr:rowOff>61595</xdr:rowOff>
    </xdr:to>
    <xdr:sp macro="" textlink="">
      <xdr:nvSpPr>
        <xdr:cNvPr id="158" name="円/楕円 157"/>
        <xdr:cNvSpPr/>
      </xdr:nvSpPr>
      <xdr:spPr>
        <a:xfrm>
          <a:off x="1397000" y="1041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46372</xdr:rowOff>
    </xdr:from>
    <xdr:ext cx="762000" cy="259045"/>
    <xdr:sp macro="" textlink="">
      <xdr:nvSpPr>
        <xdr:cNvPr id="159" name="テキスト ボックス 158"/>
        <xdr:cNvSpPr txBox="1"/>
      </xdr:nvSpPr>
      <xdr:spPr>
        <a:xfrm>
          <a:off x="1066800" y="10504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[205,407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101/119</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147,224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類似団体を大きく上回っている要因は、地域が縦横に長く行政区が広範囲に点在しており、保育所</a:t>
          </a:r>
          <a:r>
            <a:rPr kumimoji="1" lang="ja-JP" altLang="en-US" sz="1300">
              <a:solidFill>
                <a:schemeClr val="dk1"/>
              </a:solidFill>
              <a:effectLst/>
              <a:latin typeface="+mn-lt"/>
              <a:ea typeface="+mn-ea"/>
              <a:cs typeface="+mn-cs"/>
            </a:rPr>
            <a:t>５</a:t>
          </a:r>
          <a:r>
            <a:rPr kumimoji="1" lang="ja-JP" altLang="ja-JP" sz="1300">
              <a:solidFill>
                <a:schemeClr val="dk1"/>
              </a:solidFill>
              <a:effectLst/>
              <a:latin typeface="+mn-lt"/>
              <a:ea typeface="+mn-ea"/>
              <a:cs typeface="+mn-cs"/>
            </a:rPr>
            <a:t>園、小学校８校及び中学校１校を設置し運営費が多額であるため。行政改革により統廃合を図ってきたが、統合後のスクールバス等に係る経費が財政を圧迫していることや消防署及びし尿処理施設、火葬場などが複数市町村による広域設置ではなく単独であることも要因として挙げられる。</a:t>
          </a:r>
          <a:endParaRPr lang="ja-JP" altLang="ja-JP" sz="1300">
            <a:effectLst/>
          </a:endParaRPr>
        </a:p>
        <a:p>
          <a:r>
            <a:rPr kumimoji="1" lang="ja-JP" altLang="ja-JP" sz="1300">
              <a:solidFill>
                <a:schemeClr val="dk1"/>
              </a:solidFill>
              <a:effectLst/>
              <a:latin typeface="+mn-lt"/>
              <a:ea typeface="+mn-ea"/>
              <a:cs typeface="+mn-cs"/>
            </a:rPr>
            <a:t>　今後も住民・行政サービスを確保しつつ、施設統廃合・民営化を含めた事務事業の見直し、効率化に努める。</a:t>
          </a:r>
          <a:endParaRPr lang="ja-JP" altLang="ja-JP" sz="1300">
            <a:effectLst/>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79</xdr:row>
      <xdr:rowOff>164688</xdr:rowOff>
    </xdr:from>
    <xdr:to>
      <xdr:col>7</xdr:col>
      <xdr:colOff>152400</xdr:colOff>
      <xdr:row>89</xdr:row>
      <xdr:rowOff>44617</xdr:rowOff>
    </xdr:to>
    <xdr:cxnSp macro="">
      <xdr:nvCxnSpPr>
        <xdr:cNvPr id="189" name="直線コネクタ 188"/>
        <xdr:cNvCxnSpPr/>
      </xdr:nvCxnSpPr>
      <xdr:spPr>
        <a:xfrm flipV="1">
          <a:off x="4953000" y="13709238"/>
          <a:ext cx="0" cy="15944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16694</xdr:rowOff>
    </xdr:from>
    <xdr:ext cx="762000" cy="259045"/>
    <xdr:sp macro="" textlink="">
      <xdr:nvSpPr>
        <xdr:cNvPr id="190" name="人件費・物件費等の状況最小値テキスト"/>
        <xdr:cNvSpPr txBox="1"/>
      </xdr:nvSpPr>
      <xdr:spPr>
        <a:xfrm>
          <a:off x="5041900" y="15275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286,863</a:t>
          </a:r>
          <a:endParaRPr kumimoji="1" lang="ja-JP" altLang="en-US" sz="1000" b="1">
            <a:latin typeface="ＭＳ Ｐゴシック"/>
          </a:endParaRPr>
        </a:p>
      </xdr:txBody>
    </xdr:sp>
    <xdr:clientData/>
  </xdr:oneCellAnchor>
  <xdr:twoCellAnchor>
    <xdr:from>
      <xdr:col>7</xdr:col>
      <xdr:colOff>63500</xdr:colOff>
      <xdr:row>89</xdr:row>
      <xdr:rowOff>44617</xdr:rowOff>
    </xdr:from>
    <xdr:to>
      <xdr:col>7</xdr:col>
      <xdr:colOff>241300</xdr:colOff>
      <xdr:row>89</xdr:row>
      <xdr:rowOff>44617</xdr:rowOff>
    </xdr:to>
    <xdr:cxnSp macro="">
      <xdr:nvCxnSpPr>
        <xdr:cNvPr id="191" name="直線コネクタ 190"/>
        <xdr:cNvCxnSpPr/>
      </xdr:nvCxnSpPr>
      <xdr:spPr>
        <a:xfrm>
          <a:off x="4864100" y="15303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79615</xdr:rowOff>
    </xdr:from>
    <xdr:ext cx="762000" cy="259045"/>
    <xdr:sp macro="" textlink="">
      <xdr:nvSpPr>
        <xdr:cNvPr id="192" name="人件費・物件費等の状況最大値テキスト"/>
        <xdr:cNvSpPr txBox="1"/>
      </xdr:nvSpPr>
      <xdr:spPr>
        <a:xfrm>
          <a:off x="5041900" y="13452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88,633</a:t>
          </a:r>
          <a:endParaRPr kumimoji="1" lang="ja-JP" altLang="en-US" sz="1000" b="1">
            <a:latin typeface="ＭＳ Ｐゴシック"/>
          </a:endParaRPr>
        </a:p>
      </xdr:txBody>
    </xdr:sp>
    <xdr:clientData/>
  </xdr:oneCellAnchor>
  <xdr:twoCellAnchor>
    <xdr:from>
      <xdr:col>7</xdr:col>
      <xdr:colOff>63500</xdr:colOff>
      <xdr:row>79</xdr:row>
      <xdr:rowOff>164688</xdr:rowOff>
    </xdr:from>
    <xdr:to>
      <xdr:col>7</xdr:col>
      <xdr:colOff>241300</xdr:colOff>
      <xdr:row>79</xdr:row>
      <xdr:rowOff>164688</xdr:rowOff>
    </xdr:to>
    <xdr:cxnSp macro="">
      <xdr:nvCxnSpPr>
        <xdr:cNvPr id="193" name="直線コネクタ 192"/>
        <xdr:cNvCxnSpPr/>
      </xdr:nvCxnSpPr>
      <xdr:spPr>
        <a:xfrm>
          <a:off x="4864100" y="13709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85</xdr:row>
      <xdr:rowOff>24512</xdr:rowOff>
    </xdr:from>
    <xdr:to>
      <xdr:col>7</xdr:col>
      <xdr:colOff>152400</xdr:colOff>
      <xdr:row>85</xdr:row>
      <xdr:rowOff>75240</xdr:rowOff>
    </xdr:to>
    <xdr:cxnSp macro="">
      <xdr:nvCxnSpPr>
        <xdr:cNvPr id="194" name="直線コネクタ 193"/>
        <xdr:cNvCxnSpPr/>
      </xdr:nvCxnSpPr>
      <xdr:spPr>
        <a:xfrm>
          <a:off x="4114800" y="14597762"/>
          <a:ext cx="838200" cy="50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166543</xdr:rowOff>
    </xdr:from>
    <xdr:ext cx="762000" cy="259045"/>
    <xdr:sp macro="" textlink="">
      <xdr:nvSpPr>
        <xdr:cNvPr id="195" name="人件費・物件費等の状況平均値テキスト"/>
        <xdr:cNvSpPr txBox="1"/>
      </xdr:nvSpPr>
      <xdr:spPr>
        <a:xfrm>
          <a:off x="5041900" y="140539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157,072</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150016</xdr:rowOff>
    </xdr:from>
    <xdr:to>
      <xdr:col>7</xdr:col>
      <xdr:colOff>203200</xdr:colOff>
      <xdr:row>83</xdr:row>
      <xdr:rowOff>80166</xdr:rowOff>
    </xdr:to>
    <xdr:sp macro="" textlink="">
      <xdr:nvSpPr>
        <xdr:cNvPr id="196" name="フローチャート : 判断 195"/>
        <xdr:cNvSpPr/>
      </xdr:nvSpPr>
      <xdr:spPr>
        <a:xfrm>
          <a:off x="4902200" y="14208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84</xdr:row>
      <xdr:rowOff>100719</xdr:rowOff>
    </xdr:from>
    <xdr:to>
      <xdr:col>6</xdr:col>
      <xdr:colOff>0</xdr:colOff>
      <xdr:row>85</xdr:row>
      <xdr:rowOff>24512</xdr:rowOff>
    </xdr:to>
    <xdr:cxnSp macro="">
      <xdr:nvCxnSpPr>
        <xdr:cNvPr id="197" name="直線コネクタ 196"/>
        <xdr:cNvCxnSpPr/>
      </xdr:nvCxnSpPr>
      <xdr:spPr>
        <a:xfrm>
          <a:off x="3225800" y="14502519"/>
          <a:ext cx="889000" cy="95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110499</xdr:rowOff>
    </xdr:from>
    <xdr:to>
      <xdr:col>6</xdr:col>
      <xdr:colOff>50800</xdr:colOff>
      <xdr:row>83</xdr:row>
      <xdr:rowOff>40649</xdr:rowOff>
    </xdr:to>
    <xdr:sp macro="" textlink="">
      <xdr:nvSpPr>
        <xdr:cNvPr id="198" name="フローチャート : 判断 197"/>
        <xdr:cNvSpPr/>
      </xdr:nvSpPr>
      <xdr:spPr>
        <a:xfrm>
          <a:off x="4064000" y="1416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50826</xdr:rowOff>
    </xdr:from>
    <xdr:ext cx="736600" cy="259045"/>
    <xdr:sp macro="" textlink="">
      <xdr:nvSpPr>
        <xdr:cNvPr id="199" name="テキスト ボックス 198"/>
        <xdr:cNvSpPr txBox="1"/>
      </xdr:nvSpPr>
      <xdr:spPr>
        <a:xfrm>
          <a:off x="3733800" y="139382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152,159</a:t>
          </a:r>
          <a:endParaRPr kumimoji="1" lang="ja-JP" altLang="en-US" sz="1000" b="1">
            <a:solidFill>
              <a:srgbClr val="000080"/>
            </a:solidFill>
            <a:latin typeface="ＭＳ Ｐゴシック"/>
          </a:endParaRPr>
        </a:p>
      </xdr:txBody>
    </xdr:sp>
    <xdr:clientData/>
  </xdr:oneCellAnchor>
  <xdr:twoCellAnchor>
    <xdr:from>
      <xdr:col>3</xdr:col>
      <xdr:colOff>279400</xdr:colOff>
      <xdr:row>84</xdr:row>
      <xdr:rowOff>76397</xdr:rowOff>
    </xdr:from>
    <xdr:to>
      <xdr:col>4</xdr:col>
      <xdr:colOff>482600</xdr:colOff>
      <xdr:row>84</xdr:row>
      <xdr:rowOff>100719</xdr:rowOff>
    </xdr:to>
    <xdr:cxnSp macro="">
      <xdr:nvCxnSpPr>
        <xdr:cNvPr id="200" name="直線コネクタ 199"/>
        <xdr:cNvCxnSpPr/>
      </xdr:nvCxnSpPr>
      <xdr:spPr>
        <a:xfrm>
          <a:off x="2336800" y="14478197"/>
          <a:ext cx="889000" cy="24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72599</xdr:rowOff>
    </xdr:from>
    <xdr:to>
      <xdr:col>4</xdr:col>
      <xdr:colOff>533400</xdr:colOff>
      <xdr:row>83</xdr:row>
      <xdr:rowOff>2749</xdr:rowOff>
    </xdr:to>
    <xdr:sp macro="" textlink="">
      <xdr:nvSpPr>
        <xdr:cNvPr id="201" name="フローチャート : 判断 200"/>
        <xdr:cNvSpPr/>
      </xdr:nvSpPr>
      <xdr:spPr>
        <a:xfrm>
          <a:off x="3175000" y="14131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12926</xdr:rowOff>
    </xdr:from>
    <xdr:ext cx="762000" cy="259045"/>
    <xdr:sp macro="" textlink="">
      <xdr:nvSpPr>
        <xdr:cNvPr id="202" name="テキスト ボックス 201"/>
        <xdr:cNvSpPr txBox="1"/>
      </xdr:nvSpPr>
      <xdr:spPr>
        <a:xfrm>
          <a:off x="2844800" y="13900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147,447</a:t>
          </a:r>
          <a:endParaRPr kumimoji="1" lang="ja-JP" altLang="en-US" sz="1000" b="1">
            <a:solidFill>
              <a:srgbClr val="000080"/>
            </a:solidFill>
            <a:latin typeface="ＭＳ Ｐゴシック"/>
          </a:endParaRPr>
        </a:p>
      </xdr:txBody>
    </xdr:sp>
    <xdr:clientData/>
  </xdr:oneCellAnchor>
  <xdr:twoCellAnchor>
    <xdr:from>
      <xdr:col>2</xdr:col>
      <xdr:colOff>76200</xdr:colOff>
      <xdr:row>84</xdr:row>
      <xdr:rowOff>76397</xdr:rowOff>
    </xdr:from>
    <xdr:to>
      <xdr:col>3</xdr:col>
      <xdr:colOff>279400</xdr:colOff>
      <xdr:row>84</xdr:row>
      <xdr:rowOff>159975</xdr:rowOff>
    </xdr:to>
    <xdr:cxnSp macro="">
      <xdr:nvCxnSpPr>
        <xdr:cNvPr id="203" name="直線コネクタ 202"/>
        <xdr:cNvCxnSpPr/>
      </xdr:nvCxnSpPr>
      <xdr:spPr>
        <a:xfrm flipV="1">
          <a:off x="1447800" y="14478197"/>
          <a:ext cx="889000" cy="83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87559</xdr:rowOff>
    </xdr:from>
    <xdr:to>
      <xdr:col>3</xdr:col>
      <xdr:colOff>330200</xdr:colOff>
      <xdr:row>83</xdr:row>
      <xdr:rowOff>17709</xdr:rowOff>
    </xdr:to>
    <xdr:sp macro="" textlink="">
      <xdr:nvSpPr>
        <xdr:cNvPr id="204" name="フローチャート : 判断 203"/>
        <xdr:cNvSpPr/>
      </xdr:nvSpPr>
      <xdr:spPr>
        <a:xfrm>
          <a:off x="2286000" y="1414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27886</xdr:rowOff>
    </xdr:from>
    <xdr:ext cx="762000" cy="259045"/>
    <xdr:sp macro="" textlink="">
      <xdr:nvSpPr>
        <xdr:cNvPr id="205" name="テキスト ボックス 204"/>
        <xdr:cNvSpPr txBox="1"/>
      </xdr:nvSpPr>
      <xdr:spPr>
        <a:xfrm>
          <a:off x="1955800" y="13915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149,307</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149413</xdr:rowOff>
    </xdr:from>
    <xdr:to>
      <xdr:col>2</xdr:col>
      <xdr:colOff>127000</xdr:colOff>
      <xdr:row>83</xdr:row>
      <xdr:rowOff>79563</xdr:rowOff>
    </xdr:to>
    <xdr:sp macro="" textlink="">
      <xdr:nvSpPr>
        <xdr:cNvPr id="206" name="フローチャート : 判断 205"/>
        <xdr:cNvSpPr/>
      </xdr:nvSpPr>
      <xdr:spPr>
        <a:xfrm>
          <a:off x="1397000" y="14208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89740</xdr:rowOff>
    </xdr:from>
    <xdr:ext cx="762000" cy="259045"/>
    <xdr:sp macro="" textlink="">
      <xdr:nvSpPr>
        <xdr:cNvPr id="207" name="テキスト ボックス 206"/>
        <xdr:cNvSpPr txBox="1"/>
      </xdr:nvSpPr>
      <xdr:spPr>
        <a:xfrm>
          <a:off x="1066800" y="13977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156,997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85</xdr:row>
      <xdr:rowOff>24440</xdr:rowOff>
    </xdr:from>
    <xdr:to>
      <xdr:col>7</xdr:col>
      <xdr:colOff>203200</xdr:colOff>
      <xdr:row>85</xdr:row>
      <xdr:rowOff>126040</xdr:rowOff>
    </xdr:to>
    <xdr:sp macro="" textlink="">
      <xdr:nvSpPr>
        <xdr:cNvPr id="213" name="円/楕円 212"/>
        <xdr:cNvSpPr/>
      </xdr:nvSpPr>
      <xdr:spPr>
        <a:xfrm>
          <a:off x="4902200" y="1459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84</xdr:row>
      <xdr:rowOff>167967</xdr:rowOff>
    </xdr:from>
    <xdr:ext cx="762000" cy="259045"/>
    <xdr:sp macro="" textlink="">
      <xdr:nvSpPr>
        <xdr:cNvPr id="214" name="人件費・物件費等の状況該当値テキスト"/>
        <xdr:cNvSpPr txBox="1"/>
      </xdr:nvSpPr>
      <xdr:spPr>
        <a:xfrm>
          <a:off x="5041900" y="14569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205,407</a:t>
          </a:r>
          <a:endParaRPr kumimoji="1" lang="ja-JP" altLang="en-US" sz="1000" b="1">
            <a:solidFill>
              <a:srgbClr val="FF0000"/>
            </a:solidFill>
            <a:latin typeface="ＭＳ Ｐゴシック"/>
          </a:endParaRPr>
        </a:p>
      </xdr:txBody>
    </xdr:sp>
    <xdr:clientData/>
  </xdr:oneCellAnchor>
  <xdr:twoCellAnchor>
    <xdr:from>
      <xdr:col>5</xdr:col>
      <xdr:colOff>635000</xdr:colOff>
      <xdr:row>84</xdr:row>
      <xdr:rowOff>145162</xdr:rowOff>
    </xdr:from>
    <xdr:to>
      <xdr:col>6</xdr:col>
      <xdr:colOff>50800</xdr:colOff>
      <xdr:row>85</xdr:row>
      <xdr:rowOff>75312</xdr:rowOff>
    </xdr:to>
    <xdr:sp macro="" textlink="">
      <xdr:nvSpPr>
        <xdr:cNvPr id="215" name="円/楕円 214"/>
        <xdr:cNvSpPr/>
      </xdr:nvSpPr>
      <xdr:spPr>
        <a:xfrm>
          <a:off x="4064000" y="14546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85</xdr:row>
      <xdr:rowOff>60089</xdr:rowOff>
    </xdr:from>
    <xdr:ext cx="736600" cy="259045"/>
    <xdr:sp macro="" textlink="">
      <xdr:nvSpPr>
        <xdr:cNvPr id="216" name="テキスト ボックス 215"/>
        <xdr:cNvSpPr txBox="1"/>
      </xdr:nvSpPr>
      <xdr:spPr>
        <a:xfrm>
          <a:off x="3733800" y="146333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199,100</a:t>
          </a:r>
          <a:endParaRPr kumimoji="1" lang="ja-JP" altLang="en-US" sz="1000" b="1">
            <a:solidFill>
              <a:srgbClr val="FF0000"/>
            </a:solidFill>
            <a:latin typeface="ＭＳ Ｐゴシック"/>
          </a:endParaRPr>
        </a:p>
      </xdr:txBody>
    </xdr:sp>
    <xdr:clientData/>
  </xdr:oneCellAnchor>
  <xdr:twoCellAnchor>
    <xdr:from>
      <xdr:col>4</xdr:col>
      <xdr:colOff>431800</xdr:colOff>
      <xdr:row>84</xdr:row>
      <xdr:rowOff>49919</xdr:rowOff>
    </xdr:from>
    <xdr:to>
      <xdr:col>4</xdr:col>
      <xdr:colOff>533400</xdr:colOff>
      <xdr:row>84</xdr:row>
      <xdr:rowOff>151519</xdr:rowOff>
    </xdr:to>
    <xdr:sp macro="" textlink="">
      <xdr:nvSpPr>
        <xdr:cNvPr id="217" name="円/楕円 216"/>
        <xdr:cNvSpPr/>
      </xdr:nvSpPr>
      <xdr:spPr>
        <a:xfrm>
          <a:off x="3175000" y="14451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136296</xdr:rowOff>
    </xdr:from>
    <xdr:ext cx="762000" cy="259045"/>
    <xdr:sp macro="" textlink="">
      <xdr:nvSpPr>
        <xdr:cNvPr id="218" name="テキスト ボックス 217"/>
        <xdr:cNvSpPr txBox="1"/>
      </xdr:nvSpPr>
      <xdr:spPr>
        <a:xfrm>
          <a:off x="2844800" y="14538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187,259</a:t>
          </a:r>
          <a:endParaRPr kumimoji="1" lang="ja-JP" altLang="en-US" sz="1000" b="1">
            <a:solidFill>
              <a:srgbClr val="FF0000"/>
            </a:solidFill>
            <a:latin typeface="ＭＳ Ｐゴシック"/>
          </a:endParaRPr>
        </a:p>
      </xdr:txBody>
    </xdr:sp>
    <xdr:clientData/>
  </xdr:oneCellAnchor>
  <xdr:twoCellAnchor>
    <xdr:from>
      <xdr:col>3</xdr:col>
      <xdr:colOff>228600</xdr:colOff>
      <xdr:row>84</xdr:row>
      <xdr:rowOff>25597</xdr:rowOff>
    </xdr:from>
    <xdr:to>
      <xdr:col>3</xdr:col>
      <xdr:colOff>330200</xdr:colOff>
      <xdr:row>84</xdr:row>
      <xdr:rowOff>127197</xdr:rowOff>
    </xdr:to>
    <xdr:sp macro="" textlink="">
      <xdr:nvSpPr>
        <xdr:cNvPr id="219" name="円/楕円 218"/>
        <xdr:cNvSpPr/>
      </xdr:nvSpPr>
      <xdr:spPr>
        <a:xfrm>
          <a:off x="2286000" y="14427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111974</xdr:rowOff>
    </xdr:from>
    <xdr:ext cx="762000" cy="259045"/>
    <xdr:sp macro="" textlink="">
      <xdr:nvSpPr>
        <xdr:cNvPr id="220" name="テキスト ボックス 219"/>
        <xdr:cNvSpPr txBox="1"/>
      </xdr:nvSpPr>
      <xdr:spPr>
        <a:xfrm>
          <a:off x="1955800" y="14513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184,235</a:t>
          </a:r>
          <a:endParaRPr kumimoji="1" lang="ja-JP" altLang="en-US" sz="1000" b="1">
            <a:solidFill>
              <a:srgbClr val="FF0000"/>
            </a:solidFill>
            <a:latin typeface="ＭＳ Ｐゴシック"/>
          </a:endParaRPr>
        </a:p>
      </xdr:txBody>
    </xdr:sp>
    <xdr:clientData/>
  </xdr:oneCellAnchor>
  <xdr:twoCellAnchor>
    <xdr:from>
      <xdr:col>2</xdr:col>
      <xdr:colOff>25400</xdr:colOff>
      <xdr:row>84</xdr:row>
      <xdr:rowOff>109175</xdr:rowOff>
    </xdr:from>
    <xdr:to>
      <xdr:col>2</xdr:col>
      <xdr:colOff>127000</xdr:colOff>
      <xdr:row>85</xdr:row>
      <xdr:rowOff>39325</xdr:rowOff>
    </xdr:to>
    <xdr:sp macro="" textlink="">
      <xdr:nvSpPr>
        <xdr:cNvPr id="221" name="円/楕円 220"/>
        <xdr:cNvSpPr/>
      </xdr:nvSpPr>
      <xdr:spPr>
        <a:xfrm>
          <a:off x="1397000" y="1451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85</xdr:row>
      <xdr:rowOff>24102</xdr:rowOff>
    </xdr:from>
    <xdr:ext cx="762000" cy="259045"/>
    <xdr:sp macro="" textlink="">
      <xdr:nvSpPr>
        <xdr:cNvPr id="222" name="テキスト ボックス 221"/>
        <xdr:cNvSpPr txBox="1"/>
      </xdr:nvSpPr>
      <xdr:spPr>
        <a:xfrm>
          <a:off x="1066800" y="14597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194,626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28/119</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ja-JP" sz="1300">
              <a:solidFill>
                <a:schemeClr val="dk1"/>
              </a:solidFill>
              <a:effectLst/>
              <a:latin typeface="+mn-lt"/>
              <a:ea typeface="+mn-ea"/>
              <a:cs typeface="+mn-cs"/>
            </a:rPr>
            <a:t>平成２４年度までは独自給与カットは実施していないが、人勧に沿った給与改定、また休日勤務手当の適正化、特殊勤務手当の廃止など手当の見直しに加え、平成２５年８月からの給与カットの実施により、類似団体平均と同水準で推移し昨年度に続き平成２</a:t>
          </a:r>
          <a:r>
            <a:rPr kumimoji="1" lang="ja-JP" altLang="en-US" sz="1300">
              <a:solidFill>
                <a:schemeClr val="dk1"/>
              </a:solidFill>
              <a:effectLst/>
              <a:latin typeface="+mn-lt"/>
              <a:ea typeface="+mn-ea"/>
              <a:cs typeface="+mn-cs"/>
            </a:rPr>
            <a:t>７</a:t>
          </a:r>
          <a:r>
            <a:rPr kumimoji="1" lang="ja-JP" altLang="ja-JP" sz="1300">
              <a:solidFill>
                <a:schemeClr val="dk1"/>
              </a:solidFill>
              <a:effectLst/>
              <a:latin typeface="+mn-lt"/>
              <a:ea typeface="+mn-ea"/>
              <a:cs typeface="+mn-cs"/>
            </a:rPr>
            <a:t>年度も１００を下回った。</a:t>
          </a:r>
          <a:endParaRPr lang="ja-JP" altLang="ja-JP" sz="1300">
            <a:effectLst/>
          </a:endParaRPr>
        </a:p>
        <a:p>
          <a:r>
            <a:rPr kumimoji="1" lang="ja-JP" altLang="ja-JP" sz="1300">
              <a:solidFill>
                <a:schemeClr val="dk1"/>
              </a:solidFill>
              <a:effectLst/>
              <a:latin typeface="+mn-lt"/>
              <a:ea typeface="+mn-ea"/>
              <a:cs typeface="+mn-cs"/>
            </a:rPr>
            <a:t>　今後については、他団体の動向を含め、</a:t>
          </a:r>
          <a:r>
            <a:rPr kumimoji="1" lang="ja-JP" altLang="en-US" sz="1300">
              <a:solidFill>
                <a:schemeClr val="dk1"/>
              </a:solidFill>
              <a:effectLst/>
              <a:latin typeface="+mn-lt"/>
              <a:ea typeface="+mn-ea"/>
              <a:cs typeface="+mn-cs"/>
            </a:rPr>
            <a:t>市職員駐車場の有料化や</a:t>
          </a:r>
          <a:r>
            <a:rPr kumimoji="1" lang="ja-JP" altLang="ja-JP" sz="1300">
              <a:solidFill>
                <a:schemeClr val="dk1"/>
              </a:solidFill>
              <a:effectLst/>
              <a:latin typeface="+mn-lt"/>
              <a:ea typeface="+mn-ea"/>
              <a:cs typeface="+mn-cs"/>
            </a:rPr>
            <a:t>県内の日帰り旅費日当の廃止</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宿泊日当の実費精算</a:t>
          </a:r>
          <a:r>
            <a:rPr kumimoji="1" lang="ja-JP" altLang="en-US" sz="1300">
              <a:solidFill>
                <a:schemeClr val="dk1"/>
              </a:solidFill>
              <a:effectLst/>
              <a:latin typeface="+mn-lt"/>
              <a:ea typeface="+mn-ea"/>
              <a:cs typeface="+mn-cs"/>
            </a:rPr>
            <a:t>化</a:t>
          </a:r>
          <a:r>
            <a:rPr kumimoji="1" lang="ja-JP" altLang="ja-JP" sz="1300">
              <a:solidFill>
                <a:schemeClr val="dk1"/>
              </a:solidFill>
              <a:effectLst/>
              <a:latin typeface="+mn-lt"/>
              <a:ea typeface="+mn-ea"/>
              <a:cs typeface="+mn-cs"/>
            </a:rPr>
            <a:t>、給与カットの検討を行い、その他各種手当の総点検を行うなど、より一層給与の適正化に努める。</a:t>
          </a:r>
          <a:endParaRPr lang="ja-JP" altLang="ja-JP" sz="1300">
            <a:effectLst/>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8" name="直線コネクタ 237"/>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9" name="テキスト ボックス 238"/>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40" name="直線コネクタ 239"/>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1" name="テキスト ボックス 240"/>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2" name="直線コネクタ 241"/>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3" name="テキスト ボックス 242"/>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4" name="直線コネクタ 243"/>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5" name="テキスト ボックス 244"/>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32258</xdr:rowOff>
    </xdr:from>
    <xdr:to>
      <xdr:col>24</xdr:col>
      <xdr:colOff>558800</xdr:colOff>
      <xdr:row>87</xdr:row>
      <xdr:rowOff>17018</xdr:rowOff>
    </xdr:to>
    <xdr:cxnSp macro="">
      <xdr:nvCxnSpPr>
        <xdr:cNvPr id="249" name="直線コネクタ 248"/>
        <xdr:cNvCxnSpPr/>
      </xdr:nvCxnSpPr>
      <xdr:spPr>
        <a:xfrm flipV="1">
          <a:off x="17018000" y="13919708"/>
          <a:ext cx="0" cy="10134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160545</xdr:rowOff>
    </xdr:from>
    <xdr:ext cx="762000" cy="259045"/>
    <xdr:sp macro="" textlink="">
      <xdr:nvSpPr>
        <xdr:cNvPr id="250" name="給与水準   （国との比較）最小値テキスト"/>
        <xdr:cNvSpPr txBox="1"/>
      </xdr:nvSpPr>
      <xdr:spPr>
        <a:xfrm>
          <a:off x="17106900" y="14905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101.8</a:t>
          </a:r>
          <a:endParaRPr kumimoji="1" lang="ja-JP" altLang="en-US" sz="1000" b="1">
            <a:latin typeface="ＭＳ Ｐゴシック"/>
          </a:endParaRPr>
        </a:p>
      </xdr:txBody>
    </xdr:sp>
    <xdr:clientData/>
  </xdr:oneCellAnchor>
  <xdr:twoCellAnchor>
    <xdr:from>
      <xdr:col>24</xdr:col>
      <xdr:colOff>469900</xdr:colOff>
      <xdr:row>87</xdr:row>
      <xdr:rowOff>17018</xdr:rowOff>
    </xdr:from>
    <xdr:to>
      <xdr:col>24</xdr:col>
      <xdr:colOff>647700</xdr:colOff>
      <xdr:row>87</xdr:row>
      <xdr:rowOff>17018</xdr:rowOff>
    </xdr:to>
    <xdr:cxnSp macro="">
      <xdr:nvCxnSpPr>
        <xdr:cNvPr id="251" name="直線コネクタ 250"/>
        <xdr:cNvCxnSpPr/>
      </xdr:nvCxnSpPr>
      <xdr:spPr>
        <a:xfrm>
          <a:off x="16929100" y="14933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118635</xdr:rowOff>
    </xdr:from>
    <xdr:ext cx="762000" cy="259045"/>
    <xdr:sp macro="" textlink="">
      <xdr:nvSpPr>
        <xdr:cNvPr id="252" name="給与水準   （国との比較）最大値テキスト"/>
        <xdr:cNvSpPr txBox="1"/>
      </xdr:nvSpPr>
      <xdr:spPr>
        <a:xfrm>
          <a:off x="17106900" y="1366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80.8</a:t>
          </a:r>
          <a:endParaRPr kumimoji="1" lang="ja-JP" altLang="en-US" sz="1000" b="1">
            <a:latin typeface="ＭＳ Ｐゴシック"/>
          </a:endParaRPr>
        </a:p>
      </xdr:txBody>
    </xdr:sp>
    <xdr:clientData/>
  </xdr:oneCellAnchor>
  <xdr:twoCellAnchor>
    <xdr:from>
      <xdr:col>24</xdr:col>
      <xdr:colOff>469900</xdr:colOff>
      <xdr:row>81</xdr:row>
      <xdr:rowOff>32258</xdr:rowOff>
    </xdr:from>
    <xdr:to>
      <xdr:col>24</xdr:col>
      <xdr:colOff>647700</xdr:colOff>
      <xdr:row>81</xdr:row>
      <xdr:rowOff>32258</xdr:rowOff>
    </xdr:to>
    <xdr:cxnSp macro="">
      <xdr:nvCxnSpPr>
        <xdr:cNvPr id="253" name="直線コネクタ 252"/>
        <xdr:cNvCxnSpPr/>
      </xdr:nvCxnSpPr>
      <xdr:spPr>
        <a:xfrm>
          <a:off x="16929100" y="1391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89663</xdr:rowOff>
    </xdr:from>
    <xdr:to>
      <xdr:col>24</xdr:col>
      <xdr:colOff>558800</xdr:colOff>
      <xdr:row>85</xdr:row>
      <xdr:rowOff>108965</xdr:rowOff>
    </xdr:to>
    <xdr:cxnSp macro="">
      <xdr:nvCxnSpPr>
        <xdr:cNvPr id="254" name="直線コネクタ 253"/>
        <xdr:cNvCxnSpPr/>
      </xdr:nvCxnSpPr>
      <xdr:spPr>
        <a:xfrm>
          <a:off x="16179800" y="14662913"/>
          <a:ext cx="838200" cy="19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88155</xdr:rowOff>
    </xdr:from>
    <xdr:ext cx="762000" cy="259045"/>
    <xdr:sp macro="" textlink="">
      <xdr:nvSpPr>
        <xdr:cNvPr id="255" name="給与水準   （国との比較）平均値テキスト"/>
        <xdr:cNvSpPr txBox="1"/>
      </xdr:nvSpPr>
      <xdr:spPr>
        <a:xfrm>
          <a:off x="17106900" y="14661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97.8</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116078</xdr:rowOff>
    </xdr:from>
    <xdr:to>
      <xdr:col>24</xdr:col>
      <xdr:colOff>609600</xdr:colOff>
      <xdr:row>86</xdr:row>
      <xdr:rowOff>46228</xdr:rowOff>
    </xdr:to>
    <xdr:sp macro="" textlink="">
      <xdr:nvSpPr>
        <xdr:cNvPr id="256" name="フローチャート : 判断 255"/>
        <xdr:cNvSpPr/>
      </xdr:nvSpPr>
      <xdr:spPr>
        <a:xfrm>
          <a:off x="16967200" y="1468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89663</xdr:rowOff>
    </xdr:from>
    <xdr:to>
      <xdr:col>23</xdr:col>
      <xdr:colOff>406400</xdr:colOff>
      <xdr:row>85</xdr:row>
      <xdr:rowOff>118618</xdr:rowOff>
    </xdr:to>
    <xdr:cxnSp macro="">
      <xdr:nvCxnSpPr>
        <xdr:cNvPr id="257" name="直線コネクタ 256"/>
        <xdr:cNvCxnSpPr/>
      </xdr:nvCxnSpPr>
      <xdr:spPr>
        <a:xfrm flipV="1">
          <a:off x="15290800" y="14662913"/>
          <a:ext cx="889000" cy="28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77470</xdr:rowOff>
    </xdr:from>
    <xdr:to>
      <xdr:col>23</xdr:col>
      <xdr:colOff>457200</xdr:colOff>
      <xdr:row>86</xdr:row>
      <xdr:rowOff>7620</xdr:rowOff>
    </xdr:to>
    <xdr:sp macro="" textlink="">
      <xdr:nvSpPr>
        <xdr:cNvPr id="258" name="フローチャート : 判断 257"/>
        <xdr:cNvSpPr/>
      </xdr:nvSpPr>
      <xdr:spPr>
        <a:xfrm>
          <a:off x="16129000" y="1465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163847</xdr:rowOff>
    </xdr:from>
    <xdr:ext cx="736600" cy="259045"/>
    <xdr:sp macro="" textlink="">
      <xdr:nvSpPr>
        <xdr:cNvPr id="259" name="テキスト ボックス 258"/>
        <xdr:cNvSpPr txBox="1"/>
      </xdr:nvSpPr>
      <xdr:spPr>
        <a:xfrm>
          <a:off x="15798800" y="1473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118618</xdr:rowOff>
    </xdr:from>
    <xdr:to>
      <xdr:col>22</xdr:col>
      <xdr:colOff>203200</xdr:colOff>
      <xdr:row>88</xdr:row>
      <xdr:rowOff>24130</xdr:rowOff>
    </xdr:to>
    <xdr:cxnSp macro="">
      <xdr:nvCxnSpPr>
        <xdr:cNvPr id="260" name="直線コネクタ 259"/>
        <xdr:cNvCxnSpPr/>
      </xdr:nvCxnSpPr>
      <xdr:spPr>
        <a:xfrm flipV="1">
          <a:off x="14401800" y="14691868"/>
          <a:ext cx="889000" cy="419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67818</xdr:rowOff>
    </xdr:from>
    <xdr:to>
      <xdr:col>22</xdr:col>
      <xdr:colOff>254000</xdr:colOff>
      <xdr:row>85</xdr:row>
      <xdr:rowOff>169418</xdr:rowOff>
    </xdr:to>
    <xdr:sp macro="" textlink="">
      <xdr:nvSpPr>
        <xdr:cNvPr id="261" name="フローチャート : 判断 260"/>
        <xdr:cNvSpPr/>
      </xdr:nvSpPr>
      <xdr:spPr>
        <a:xfrm>
          <a:off x="15240000" y="1464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8145</xdr:rowOff>
    </xdr:from>
    <xdr:ext cx="762000" cy="259045"/>
    <xdr:sp macro="" textlink="">
      <xdr:nvSpPr>
        <xdr:cNvPr id="262" name="テキスト ボックス 261"/>
        <xdr:cNvSpPr txBox="1"/>
      </xdr:nvSpPr>
      <xdr:spPr>
        <a:xfrm>
          <a:off x="14909800" y="14409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0</xdr:rowOff>
    </xdr:from>
    <xdr:to>
      <xdr:col>21</xdr:col>
      <xdr:colOff>0</xdr:colOff>
      <xdr:row>88</xdr:row>
      <xdr:rowOff>24130</xdr:rowOff>
    </xdr:to>
    <xdr:cxnSp macro="">
      <xdr:nvCxnSpPr>
        <xdr:cNvPr id="263" name="直線コネクタ 262"/>
        <xdr:cNvCxnSpPr/>
      </xdr:nvCxnSpPr>
      <xdr:spPr>
        <a:xfrm>
          <a:off x="13512800" y="1508760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101346</xdr:rowOff>
    </xdr:from>
    <xdr:to>
      <xdr:col>21</xdr:col>
      <xdr:colOff>50800</xdr:colOff>
      <xdr:row>88</xdr:row>
      <xdr:rowOff>31496</xdr:rowOff>
    </xdr:to>
    <xdr:sp macro="" textlink="">
      <xdr:nvSpPr>
        <xdr:cNvPr id="264" name="フローチャート : 判断 263"/>
        <xdr:cNvSpPr/>
      </xdr:nvSpPr>
      <xdr:spPr>
        <a:xfrm>
          <a:off x="14351000" y="15017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41673</xdr:rowOff>
    </xdr:from>
    <xdr:ext cx="762000" cy="259045"/>
    <xdr:sp macro="" textlink="">
      <xdr:nvSpPr>
        <xdr:cNvPr id="265" name="テキスト ボックス 264"/>
        <xdr:cNvSpPr txBox="1"/>
      </xdr:nvSpPr>
      <xdr:spPr>
        <a:xfrm>
          <a:off x="14020800" y="14786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106172</xdr:rowOff>
    </xdr:from>
    <xdr:to>
      <xdr:col>19</xdr:col>
      <xdr:colOff>533400</xdr:colOff>
      <xdr:row>88</xdr:row>
      <xdr:rowOff>36322</xdr:rowOff>
    </xdr:to>
    <xdr:sp macro="" textlink="">
      <xdr:nvSpPr>
        <xdr:cNvPr id="266" name="フローチャート : 判断 265"/>
        <xdr:cNvSpPr/>
      </xdr:nvSpPr>
      <xdr:spPr>
        <a:xfrm>
          <a:off x="13462000" y="15022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46499</xdr:rowOff>
    </xdr:from>
    <xdr:ext cx="762000" cy="259045"/>
    <xdr:sp macro="" textlink="">
      <xdr:nvSpPr>
        <xdr:cNvPr id="267" name="テキスト ボックス 266"/>
        <xdr:cNvSpPr txBox="1"/>
      </xdr:nvSpPr>
      <xdr:spPr>
        <a:xfrm>
          <a:off x="13131800" y="14791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85</xdr:row>
      <xdr:rowOff>58165</xdr:rowOff>
    </xdr:from>
    <xdr:to>
      <xdr:col>24</xdr:col>
      <xdr:colOff>609600</xdr:colOff>
      <xdr:row>85</xdr:row>
      <xdr:rowOff>159765</xdr:rowOff>
    </xdr:to>
    <xdr:sp macro="" textlink="">
      <xdr:nvSpPr>
        <xdr:cNvPr id="273" name="円/楕円 272"/>
        <xdr:cNvSpPr/>
      </xdr:nvSpPr>
      <xdr:spPr>
        <a:xfrm>
          <a:off x="16967200" y="1463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74692</xdr:rowOff>
    </xdr:from>
    <xdr:ext cx="762000" cy="259045"/>
    <xdr:sp macro="" textlink="">
      <xdr:nvSpPr>
        <xdr:cNvPr id="274" name="給与水準   （国との比較）該当値テキスト"/>
        <xdr:cNvSpPr txBox="1"/>
      </xdr:nvSpPr>
      <xdr:spPr>
        <a:xfrm>
          <a:off x="17106900" y="1447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96.6</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38863</xdr:rowOff>
    </xdr:from>
    <xdr:to>
      <xdr:col>23</xdr:col>
      <xdr:colOff>457200</xdr:colOff>
      <xdr:row>85</xdr:row>
      <xdr:rowOff>140463</xdr:rowOff>
    </xdr:to>
    <xdr:sp macro="" textlink="">
      <xdr:nvSpPr>
        <xdr:cNvPr id="275" name="円/楕円 274"/>
        <xdr:cNvSpPr/>
      </xdr:nvSpPr>
      <xdr:spPr>
        <a:xfrm>
          <a:off x="16129000" y="1461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150640</xdr:rowOff>
    </xdr:from>
    <xdr:ext cx="736600" cy="259045"/>
    <xdr:sp macro="" textlink="">
      <xdr:nvSpPr>
        <xdr:cNvPr id="276" name="テキスト ボックス 275"/>
        <xdr:cNvSpPr txBox="1"/>
      </xdr:nvSpPr>
      <xdr:spPr>
        <a:xfrm>
          <a:off x="15798800" y="143809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96.2</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67818</xdr:rowOff>
    </xdr:from>
    <xdr:to>
      <xdr:col>22</xdr:col>
      <xdr:colOff>254000</xdr:colOff>
      <xdr:row>85</xdr:row>
      <xdr:rowOff>169418</xdr:rowOff>
    </xdr:to>
    <xdr:sp macro="" textlink="">
      <xdr:nvSpPr>
        <xdr:cNvPr id="277" name="円/楕円 276"/>
        <xdr:cNvSpPr/>
      </xdr:nvSpPr>
      <xdr:spPr>
        <a:xfrm>
          <a:off x="15240000" y="1464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154195</xdr:rowOff>
    </xdr:from>
    <xdr:ext cx="762000" cy="259045"/>
    <xdr:sp macro="" textlink="">
      <xdr:nvSpPr>
        <xdr:cNvPr id="278" name="テキスト ボックス 277"/>
        <xdr:cNvSpPr txBox="1"/>
      </xdr:nvSpPr>
      <xdr:spPr>
        <a:xfrm>
          <a:off x="14909800" y="14727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96.8</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144780</xdr:rowOff>
    </xdr:from>
    <xdr:to>
      <xdr:col>21</xdr:col>
      <xdr:colOff>50800</xdr:colOff>
      <xdr:row>88</xdr:row>
      <xdr:rowOff>74930</xdr:rowOff>
    </xdr:to>
    <xdr:sp macro="" textlink="">
      <xdr:nvSpPr>
        <xdr:cNvPr id="279" name="円/楕円 278"/>
        <xdr:cNvSpPr/>
      </xdr:nvSpPr>
      <xdr:spPr>
        <a:xfrm>
          <a:off x="14351000" y="1506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59707</xdr:rowOff>
    </xdr:from>
    <xdr:ext cx="762000" cy="259045"/>
    <xdr:sp macro="" textlink="">
      <xdr:nvSpPr>
        <xdr:cNvPr id="280" name="テキスト ボックス 279"/>
        <xdr:cNvSpPr txBox="1"/>
      </xdr:nvSpPr>
      <xdr:spPr>
        <a:xfrm>
          <a:off x="14020800" y="1514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105.5</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120650</xdr:rowOff>
    </xdr:from>
    <xdr:to>
      <xdr:col>19</xdr:col>
      <xdr:colOff>533400</xdr:colOff>
      <xdr:row>88</xdr:row>
      <xdr:rowOff>50800</xdr:rowOff>
    </xdr:to>
    <xdr:sp macro="" textlink="">
      <xdr:nvSpPr>
        <xdr:cNvPr id="281" name="円/楕円 280"/>
        <xdr:cNvSpPr/>
      </xdr:nvSpPr>
      <xdr:spPr>
        <a:xfrm>
          <a:off x="13462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35577</xdr:rowOff>
    </xdr:from>
    <xdr:ext cx="762000" cy="259045"/>
    <xdr:sp macro="" textlink="">
      <xdr:nvSpPr>
        <xdr:cNvPr id="282" name="テキスト ボックス 281"/>
        <xdr:cNvSpPr txBox="1"/>
      </xdr:nvSpPr>
      <xdr:spPr>
        <a:xfrm>
          <a:off x="13131800" y="151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[15.23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117/119</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kumimoji="1" lang="ja-JP" altLang="ja-JP" sz="1300">
              <a:solidFill>
                <a:schemeClr val="dk1"/>
              </a:solidFill>
              <a:effectLst/>
              <a:latin typeface="+mn-lt"/>
              <a:ea typeface="+mn-ea"/>
              <a:cs typeface="+mn-cs"/>
            </a:rPr>
            <a:t>類似団体平均を大きく上回っている要因として、市内に私立幼稚園が１園あるものの公立保育園</a:t>
          </a:r>
          <a:r>
            <a:rPr kumimoji="1" lang="ja-JP" altLang="en-US" sz="1300">
              <a:solidFill>
                <a:schemeClr val="dk1"/>
              </a:solidFill>
              <a:effectLst/>
              <a:latin typeface="+mn-lt"/>
              <a:ea typeface="+mn-ea"/>
              <a:cs typeface="+mn-cs"/>
            </a:rPr>
            <a:t>５</a:t>
          </a:r>
          <a:r>
            <a:rPr kumimoji="1" lang="ja-JP" altLang="ja-JP" sz="1300">
              <a:solidFill>
                <a:schemeClr val="dk1"/>
              </a:solidFill>
              <a:effectLst/>
              <a:latin typeface="+mn-lt"/>
              <a:ea typeface="+mn-ea"/>
              <a:cs typeface="+mn-cs"/>
            </a:rPr>
            <a:t>園を市営で運営していること、また消防署も複数の市町村による広域設置ではなく、単独で運営していること、過疎化の著しい進行などが挙げられる。集中改革プランにより定員管理の適正化に向け、職員削減を実施してきたが、今後も住民・行政サービスを確保しつつ、施設統廃合・民営化を含めた事務事業の見直し、効率化に努め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9" name="直線コネクタ 29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0" name="テキスト ボックス 29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1" name="直線コネクタ 30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2" name="テキスト ボックス 30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3" name="直線コネクタ 30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4" name="テキスト ボックス 30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5" name="直線コネクタ 30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6" name="テキスト ボックス 30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7" name="直線コネクタ 30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8" name="テキスト ボックス 30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9" name="直線コネクタ 30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0" name="テキスト ボックス 30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146776</xdr:rowOff>
    </xdr:from>
    <xdr:to>
      <xdr:col>24</xdr:col>
      <xdr:colOff>558800</xdr:colOff>
      <xdr:row>67</xdr:row>
      <xdr:rowOff>98969</xdr:rowOff>
    </xdr:to>
    <xdr:cxnSp macro="">
      <xdr:nvCxnSpPr>
        <xdr:cNvPr id="314" name="直線コネクタ 313"/>
        <xdr:cNvCxnSpPr/>
      </xdr:nvCxnSpPr>
      <xdr:spPr>
        <a:xfrm flipV="1">
          <a:off x="17018000" y="9919426"/>
          <a:ext cx="0" cy="16666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71046</xdr:rowOff>
    </xdr:from>
    <xdr:ext cx="762000" cy="259045"/>
    <xdr:sp macro="" textlink="">
      <xdr:nvSpPr>
        <xdr:cNvPr id="315" name="定員管理の状況最小値テキスト"/>
        <xdr:cNvSpPr txBox="1"/>
      </xdr:nvSpPr>
      <xdr:spPr>
        <a:xfrm>
          <a:off x="17106900" y="11558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15.59</a:t>
          </a:r>
          <a:endParaRPr kumimoji="1" lang="ja-JP" altLang="en-US" sz="1000" b="1">
            <a:latin typeface="ＭＳ Ｐゴシック"/>
          </a:endParaRPr>
        </a:p>
      </xdr:txBody>
    </xdr:sp>
    <xdr:clientData/>
  </xdr:oneCellAnchor>
  <xdr:twoCellAnchor>
    <xdr:from>
      <xdr:col>24</xdr:col>
      <xdr:colOff>469900</xdr:colOff>
      <xdr:row>67</xdr:row>
      <xdr:rowOff>98969</xdr:rowOff>
    </xdr:from>
    <xdr:to>
      <xdr:col>24</xdr:col>
      <xdr:colOff>647700</xdr:colOff>
      <xdr:row>67</xdr:row>
      <xdr:rowOff>98969</xdr:rowOff>
    </xdr:to>
    <xdr:cxnSp macro="">
      <xdr:nvCxnSpPr>
        <xdr:cNvPr id="316" name="直線コネクタ 315"/>
        <xdr:cNvCxnSpPr/>
      </xdr:nvCxnSpPr>
      <xdr:spPr>
        <a:xfrm>
          <a:off x="16929100" y="11586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61703</xdr:rowOff>
    </xdr:from>
    <xdr:ext cx="762000" cy="259045"/>
    <xdr:sp macro="" textlink="">
      <xdr:nvSpPr>
        <xdr:cNvPr id="317" name="定員管理の状況最大値テキスト"/>
        <xdr:cNvSpPr txBox="1"/>
      </xdr:nvSpPr>
      <xdr:spPr>
        <a:xfrm>
          <a:off x="17106900" y="9662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5.92</a:t>
          </a:r>
          <a:endParaRPr kumimoji="1" lang="ja-JP" altLang="en-US" sz="1000" b="1">
            <a:latin typeface="ＭＳ Ｐゴシック"/>
          </a:endParaRPr>
        </a:p>
      </xdr:txBody>
    </xdr:sp>
    <xdr:clientData/>
  </xdr:oneCellAnchor>
  <xdr:twoCellAnchor>
    <xdr:from>
      <xdr:col>24</xdr:col>
      <xdr:colOff>469900</xdr:colOff>
      <xdr:row>57</xdr:row>
      <xdr:rowOff>146776</xdr:rowOff>
    </xdr:from>
    <xdr:to>
      <xdr:col>24</xdr:col>
      <xdr:colOff>647700</xdr:colOff>
      <xdr:row>57</xdr:row>
      <xdr:rowOff>146776</xdr:rowOff>
    </xdr:to>
    <xdr:cxnSp macro="">
      <xdr:nvCxnSpPr>
        <xdr:cNvPr id="318" name="直線コネクタ 317"/>
        <xdr:cNvCxnSpPr/>
      </xdr:nvCxnSpPr>
      <xdr:spPr>
        <a:xfrm>
          <a:off x="16929100" y="9919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66</xdr:row>
      <xdr:rowOff>146322</xdr:rowOff>
    </xdr:from>
    <xdr:to>
      <xdr:col>24</xdr:col>
      <xdr:colOff>558800</xdr:colOff>
      <xdr:row>67</xdr:row>
      <xdr:rowOff>36921</xdr:rowOff>
    </xdr:to>
    <xdr:cxnSp macro="">
      <xdr:nvCxnSpPr>
        <xdr:cNvPr id="319" name="直線コネクタ 318"/>
        <xdr:cNvCxnSpPr/>
      </xdr:nvCxnSpPr>
      <xdr:spPr>
        <a:xfrm>
          <a:off x="16179800" y="11462022"/>
          <a:ext cx="8382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97172</xdr:rowOff>
    </xdr:from>
    <xdr:ext cx="762000" cy="259045"/>
    <xdr:sp macro="" textlink="">
      <xdr:nvSpPr>
        <xdr:cNvPr id="320" name="定員管理の状況平均値テキスト"/>
        <xdr:cNvSpPr txBox="1"/>
      </xdr:nvSpPr>
      <xdr:spPr>
        <a:xfrm>
          <a:off x="17106900" y="10384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80645</xdr:rowOff>
    </xdr:from>
    <xdr:to>
      <xdr:col>24</xdr:col>
      <xdr:colOff>609600</xdr:colOff>
      <xdr:row>62</xdr:row>
      <xdr:rowOff>10795</xdr:rowOff>
    </xdr:to>
    <xdr:sp macro="" textlink="">
      <xdr:nvSpPr>
        <xdr:cNvPr id="321" name="フローチャート : 判断 320"/>
        <xdr:cNvSpPr/>
      </xdr:nvSpPr>
      <xdr:spPr>
        <a:xfrm>
          <a:off x="16967200" y="1053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66</xdr:row>
      <xdr:rowOff>125640</xdr:rowOff>
    </xdr:from>
    <xdr:to>
      <xdr:col>23</xdr:col>
      <xdr:colOff>406400</xdr:colOff>
      <xdr:row>66</xdr:row>
      <xdr:rowOff>146322</xdr:rowOff>
    </xdr:to>
    <xdr:cxnSp macro="">
      <xdr:nvCxnSpPr>
        <xdr:cNvPr id="322" name="直線コネクタ 321"/>
        <xdr:cNvCxnSpPr/>
      </xdr:nvCxnSpPr>
      <xdr:spPr>
        <a:xfrm>
          <a:off x="15290800" y="11441340"/>
          <a:ext cx="889000" cy="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8255</xdr:rowOff>
    </xdr:from>
    <xdr:to>
      <xdr:col>23</xdr:col>
      <xdr:colOff>457200</xdr:colOff>
      <xdr:row>61</xdr:row>
      <xdr:rowOff>109855</xdr:rowOff>
    </xdr:to>
    <xdr:sp macro="" textlink="">
      <xdr:nvSpPr>
        <xdr:cNvPr id="323" name="フローチャート : 判断 322"/>
        <xdr:cNvSpPr/>
      </xdr:nvSpPr>
      <xdr:spPr>
        <a:xfrm>
          <a:off x="16129000" y="1046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120032</xdr:rowOff>
    </xdr:from>
    <xdr:ext cx="736600" cy="259045"/>
    <xdr:sp macro="" textlink="">
      <xdr:nvSpPr>
        <xdr:cNvPr id="324" name="テキスト ボックス 323"/>
        <xdr:cNvSpPr txBox="1"/>
      </xdr:nvSpPr>
      <xdr:spPr>
        <a:xfrm>
          <a:off x="15798800" y="10235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21</xdr:col>
      <xdr:colOff>0</xdr:colOff>
      <xdr:row>66</xdr:row>
      <xdr:rowOff>125640</xdr:rowOff>
    </xdr:from>
    <xdr:to>
      <xdr:col>22</xdr:col>
      <xdr:colOff>203200</xdr:colOff>
      <xdr:row>66</xdr:row>
      <xdr:rowOff>135981</xdr:rowOff>
    </xdr:to>
    <xdr:cxnSp macro="">
      <xdr:nvCxnSpPr>
        <xdr:cNvPr id="325" name="直線コネクタ 324"/>
        <xdr:cNvCxnSpPr/>
      </xdr:nvCxnSpPr>
      <xdr:spPr>
        <a:xfrm flipV="1">
          <a:off x="14401800" y="11441340"/>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3084</xdr:rowOff>
    </xdr:from>
    <xdr:to>
      <xdr:col>22</xdr:col>
      <xdr:colOff>254000</xdr:colOff>
      <xdr:row>61</xdr:row>
      <xdr:rowOff>104684</xdr:rowOff>
    </xdr:to>
    <xdr:sp macro="" textlink="">
      <xdr:nvSpPr>
        <xdr:cNvPr id="326" name="フローチャート : 判断 325"/>
        <xdr:cNvSpPr/>
      </xdr:nvSpPr>
      <xdr:spPr>
        <a:xfrm>
          <a:off x="15240000" y="1046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114861</xdr:rowOff>
    </xdr:from>
    <xdr:ext cx="762000" cy="259045"/>
    <xdr:sp macro="" textlink="">
      <xdr:nvSpPr>
        <xdr:cNvPr id="327" name="テキスト ボックス 326"/>
        <xdr:cNvSpPr txBox="1"/>
      </xdr:nvSpPr>
      <xdr:spPr>
        <a:xfrm>
          <a:off x="14909800" y="10230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19</xdr:col>
      <xdr:colOff>482600</xdr:colOff>
      <xdr:row>66</xdr:row>
      <xdr:rowOff>127363</xdr:rowOff>
    </xdr:from>
    <xdr:to>
      <xdr:col>21</xdr:col>
      <xdr:colOff>0</xdr:colOff>
      <xdr:row>66</xdr:row>
      <xdr:rowOff>135981</xdr:rowOff>
    </xdr:to>
    <xdr:cxnSp macro="">
      <xdr:nvCxnSpPr>
        <xdr:cNvPr id="328" name="直線コネクタ 327"/>
        <xdr:cNvCxnSpPr/>
      </xdr:nvCxnSpPr>
      <xdr:spPr>
        <a:xfrm>
          <a:off x="13512800" y="11443063"/>
          <a:ext cx="889000" cy="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9978</xdr:rowOff>
    </xdr:from>
    <xdr:to>
      <xdr:col>21</xdr:col>
      <xdr:colOff>50800</xdr:colOff>
      <xdr:row>61</xdr:row>
      <xdr:rowOff>111578</xdr:rowOff>
    </xdr:to>
    <xdr:sp macro="" textlink="">
      <xdr:nvSpPr>
        <xdr:cNvPr id="329" name="フローチャート : 判断 328"/>
        <xdr:cNvSpPr/>
      </xdr:nvSpPr>
      <xdr:spPr>
        <a:xfrm>
          <a:off x="14351000" y="10468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121755</xdr:rowOff>
    </xdr:from>
    <xdr:ext cx="762000" cy="259045"/>
    <xdr:sp macro="" textlink="">
      <xdr:nvSpPr>
        <xdr:cNvPr id="330" name="テキスト ボックス 329"/>
        <xdr:cNvSpPr txBox="1"/>
      </xdr:nvSpPr>
      <xdr:spPr>
        <a:xfrm>
          <a:off x="14020800" y="1023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23767</xdr:rowOff>
    </xdr:from>
    <xdr:to>
      <xdr:col>19</xdr:col>
      <xdr:colOff>533400</xdr:colOff>
      <xdr:row>61</xdr:row>
      <xdr:rowOff>125367</xdr:rowOff>
    </xdr:to>
    <xdr:sp macro="" textlink="">
      <xdr:nvSpPr>
        <xdr:cNvPr id="331" name="フローチャート : 判断 330"/>
        <xdr:cNvSpPr/>
      </xdr:nvSpPr>
      <xdr:spPr>
        <a:xfrm>
          <a:off x="13462000" y="10482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135544</xdr:rowOff>
    </xdr:from>
    <xdr:ext cx="762000" cy="259045"/>
    <xdr:sp macro="" textlink="">
      <xdr:nvSpPr>
        <xdr:cNvPr id="332" name="テキスト ボックス 331"/>
        <xdr:cNvSpPr txBox="1"/>
      </xdr:nvSpPr>
      <xdr:spPr>
        <a:xfrm>
          <a:off x="13131800" y="10251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66</xdr:row>
      <xdr:rowOff>157571</xdr:rowOff>
    </xdr:from>
    <xdr:to>
      <xdr:col>24</xdr:col>
      <xdr:colOff>609600</xdr:colOff>
      <xdr:row>67</xdr:row>
      <xdr:rowOff>87721</xdr:rowOff>
    </xdr:to>
    <xdr:sp macro="" textlink="">
      <xdr:nvSpPr>
        <xdr:cNvPr id="338" name="円/楕円 337"/>
        <xdr:cNvSpPr/>
      </xdr:nvSpPr>
      <xdr:spPr>
        <a:xfrm>
          <a:off x="16967200" y="11473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66</xdr:row>
      <xdr:rowOff>53448</xdr:rowOff>
    </xdr:from>
    <xdr:ext cx="762000" cy="259045"/>
    <xdr:sp macro="" textlink="">
      <xdr:nvSpPr>
        <xdr:cNvPr id="339" name="定員管理の状況該当値テキスト"/>
        <xdr:cNvSpPr txBox="1"/>
      </xdr:nvSpPr>
      <xdr:spPr>
        <a:xfrm>
          <a:off x="17106900" y="11369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15.23</a:t>
          </a:r>
          <a:endParaRPr kumimoji="1" lang="ja-JP" altLang="en-US" sz="1000" b="1">
            <a:solidFill>
              <a:srgbClr val="FF0000"/>
            </a:solidFill>
            <a:latin typeface="ＭＳ Ｐゴシック"/>
          </a:endParaRPr>
        </a:p>
      </xdr:txBody>
    </xdr:sp>
    <xdr:clientData/>
  </xdr:oneCellAnchor>
  <xdr:twoCellAnchor>
    <xdr:from>
      <xdr:col>23</xdr:col>
      <xdr:colOff>355600</xdr:colOff>
      <xdr:row>66</xdr:row>
      <xdr:rowOff>95522</xdr:rowOff>
    </xdr:from>
    <xdr:to>
      <xdr:col>23</xdr:col>
      <xdr:colOff>457200</xdr:colOff>
      <xdr:row>67</xdr:row>
      <xdr:rowOff>25672</xdr:rowOff>
    </xdr:to>
    <xdr:sp macro="" textlink="">
      <xdr:nvSpPr>
        <xdr:cNvPr id="340" name="円/楕円 339"/>
        <xdr:cNvSpPr/>
      </xdr:nvSpPr>
      <xdr:spPr>
        <a:xfrm>
          <a:off x="16129000" y="11411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67</xdr:row>
      <xdr:rowOff>10449</xdr:rowOff>
    </xdr:from>
    <xdr:ext cx="736600" cy="259045"/>
    <xdr:sp macro="" textlink="">
      <xdr:nvSpPr>
        <xdr:cNvPr id="341" name="テキスト ボックス 340"/>
        <xdr:cNvSpPr txBox="1"/>
      </xdr:nvSpPr>
      <xdr:spPr>
        <a:xfrm>
          <a:off x="15798800" y="114975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14.87</a:t>
          </a:r>
          <a:endParaRPr kumimoji="1" lang="ja-JP" altLang="en-US" sz="1000" b="1">
            <a:solidFill>
              <a:srgbClr val="FF0000"/>
            </a:solidFill>
            <a:latin typeface="ＭＳ Ｐゴシック"/>
          </a:endParaRPr>
        </a:p>
      </xdr:txBody>
    </xdr:sp>
    <xdr:clientData/>
  </xdr:oneCellAnchor>
  <xdr:twoCellAnchor>
    <xdr:from>
      <xdr:col>22</xdr:col>
      <xdr:colOff>152400</xdr:colOff>
      <xdr:row>66</xdr:row>
      <xdr:rowOff>74840</xdr:rowOff>
    </xdr:from>
    <xdr:to>
      <xdr:col>22</xdr:col>
      <xdr:colOff>254000</xdr:colOff>
      <xdr:row>67</xdr:row>
      <xdr:rowOff>4990</xdr:rowOff>
    </xdr:to>
    <xdr:sp macro="" textlink="">
      <xdr:nvSpPr>
        <xdr:cNvPr id="342" name="円/楕円 341"/>
        <xdr:cNvSpPr/>
      </xdr:nvSpPr>
      <xdr:spPr>
        <a:xfrm>
          <a:off x="15240000" y="1139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66</xdr:row>
      <xdr:rowOff>161217</xdr:rowOff>
    </xdr:from>
    <xdr:ext cx="762000" cy="259045"/>
    <xdr:sp macro="" textlink="">
      <xdr:nvSpPr>
        <xdr:cNvPr id="343" name="テキスト ボックス 342"/>
        <xdr:cNvSpPr txBox="1"/>
      </xdr:nvSpPr>
      <xdr:spPr>
        <a:xfrm>
          <a:off x="14909800" y="11476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14.75</a:t>
          </a:r>
          <a:endParaRPr kumimoji="1" lang="ja-JP" altLang="en-US" sz="1000" b="1">
            <a:solidFill>
              <a:srgbClr val="FF0000"/>
            </a:solidFill>
            <a:latin typeface="ＭＳ Ｐゴシック"/>
          </a:endParaRPr>
        </a:p>
      </xdr:txBody>
    </xdr:sp>
    <xdr:clientData/>
  </xdr:oneCellAnchor>
  <xdr:twoCellAnchor>
    <xdr:from>
      <xdr:col>20</xdr:col>
      <xdr:colOff>635000</xdr:colOff>
      <xdr:row>66</xdr:row>
      <xdr:rowOff>85181</xdr:rowOff>
    </xdr:from>
    <xdr:to>
      <xdr:col>21</xdr:col>
      <xdr:colOff>50800</xdr:colOff>
      <xdr:row>67</xdr:row>
      <xdr:rowOff>15331</xdr:rowOff>
    </xdr:to>
    <xdr:sp macro="" textlink="">
      <xdr:nvSpPr>
        <xdr:cNvPr id="344" name="円/楕円 343"/>
        <xdr:cNvSpPr/>
      </xdr:nvSpPr>
      <xdr:spPr>
        <a:xfrm>
          <a:off x="14351000" y="11400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67</xdr:row>
      <xdr:rowOff>108</xdr:rowOff>
    </xdr:from>
    <xdr:ext cx="762000" cy="259045"/>
    <xdr:sp macro="" textlink="">
      <xdr:nvSpPr>
        <xdr:cNvPr id="345" name="テキスト ボックス 344"/>
        <xdr:cNvSpPr txBox="1"/>
      </xdr:nvSpPr>
      <xdr:spPr>
        <a:xfrm>
          <a:off x="14020800" y="11487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14.81</a:t>
          </a:r>
          <a:endParaRPr kumimoji="1" lang="ja-JP" altLang="en-US" sz="1000" b="1">
            <a:solidFill>
              <a:srgbClr val="FF0000"/>
            </a:solidFill>
            <a:latin typeface="ＭＳ Ｐゴシック"/>
          </a:endParaRPr>
        </a:p>
      </xdr:txBody>
    </xdr:sp>
    <xdr:clientData/>
  </xdr:oneCellAnchor>
  <xdr:twoCellAnchor>
    <xdr:from>
      <xdr:col>19</xdr:col>
      <xdr:colOff>431800</xdr:colOff>
      <xdr:row>66</xdr:row>
      <xdr:rowOff>76563</xdr:rowOff>
    </xdr:from>
    <xdr:to>
      <xdr:col>19</xdr:col>
      <xdr:colOff>533400</xdr:colOff>
      <xdr:row>67</xdr:row>
      <xdr:rowOff>6713</xdr:rowOff>
    </xdr:to>
    <xdr:sp macro="" textlink="">
      <xdr:nvSpPr>
        <xdr:cNvPr id="346" name="円/楕円 345"/>
        <xdr:cNvSpPr/>
      </xdr:nvSpPr>
      <xdr:spPr>
        <a:xfrm>
          <a:off x="13462000" y="11392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66</xdr:row>
      <xdr:rowOff>162940</xdr:rowOff>
    </xdr:from>
    <xdr:ext cx="762000" cy="259045"/>
    <xdr:sp macro="" textlink="">
      <xdr:nvSpPr>
        <xdr:cNvPr id="347" name="テキスト ボックス 346"/>
        <xdr:cNvSpPr txBox="1"/>
      </xdr:nvSpPr>
      <xdr:spPr>
        <a:xfrm>
          <a:off x="13131800" y="11478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[16.7%]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110/119</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ja-JP" sz="1300">
              <a:solidFill>
                <a:schemeClr val="dk1"/>
              </a:solidFill>
              <a:effectLst/>
              <a:latin typeface="+mn-lt"/>
              <a:ea typeface="+mn-ea"/>
              <a:cs typeface="+mn-cs"/>
            </a:rPr>
            <a:t>平成２</a:t>
          </a:r>
          <a:r>
            <a:rPr kumimoji="1" lang="ja-JP" altLang="en-US" sz="1300">
              <a:solidFill>
                <a:schemeClr val="dk1"/>
              </a:solidFill>
              <a:effectLst/>
              <a:latin typeface="+mn-lt"/>
              <a:ea typeface="+mn-ea"/>
              <a:cs typeface="+mn-cs"/>
            </a:rPr>
            <a:t>７</a:t>
          </a:r>
          <a:r>
            <a:rPr kumimoji="1" lang="ja-JP" altLang="ja-JP" sz="1300">
              <a:solidFill>
                <a:schemeClr val="dk1"/>
              </a:solidFill>
              <a:effectLst/>
              <a:latin typeface="+mn-lt"/>
              <a:ea typeface="+mn-ea"/>
              <a:cs typeface="+mn-cs"/>
            </a:rPr>
            <a:t>年度単年度実質公債費比率が１</a:t>
          </a:r>
          <a:r>
            <a:rPr kumimoji="1" lang="ja-JP" altLang="en-US" sz="1300">
              <a:solidFill>
                <a:schemeClr val="dk1"/>
              </a:solidFill>
              <a:effectLst/>
              <a:latin typeface="+mn-lt"/>
              <a:ea typeface="+mn-ea"/>
              <a:cs typeface="+mn-cs"/>
            </a:rPr>
            <a:t>７</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１</a:t>
          </a:r>
          <a:r>
            <a:rPr kumimoji="1" lang="ja-JP" altLang="ja-JP" sz="1300">
              <a:solidFill>
                <a:schemeClr val="dk1"/>
              </a:solidFill>
              <a:effectLst/>
              <a:latin typeface="+mn-lt"/>
              <a:ea typeface="+mn-ea"/>
              <a:cs typeface="+mn-cs"/>
            </a:rPr>
            <a:t>と対２</a:t>
          </a:r>
          <a:r>
            <a:rPr kumimoji="1" lang="ja-JP" altLang="en-US" sz="1300">
              <a:solidFill>
                <a:schemeClr val="dk1"/>
              </a:solidFill>
              <a:effectLst/>
              <a:latin typeface="+mn-lt"/>
              <a:ea typeface="+mn-ea"/>
              <a:cs typeface="+mn-cs"/>
            </a:rPr>
            <a:t>４</a:t>
          </a:r>
          <a:r>
            <a:rPr kumimoji="1" lang="ja-JP" altLang="ja-JP" sz="1300">
              <a:solidFill>
                <a:schemeClr val="dk1"/>
              </a:solidFill>
              <a:effectLst/>
              <a:latin typeface="+mn-lt"/>
              <a:ea typeface="+mn-ea"/>
              <a:cs typeface="+mn-cs"/>
            </a:rPr>
            <a:t>年度比で</a:t>
          </a:r>
          <a:r>
            <a:rPr kumimoji="1" lang="ja-JP" altLang="en-US" sz="1300">
              <a:solidFill>
                <a:schemeClr val="dk1"/>
              </a:solidFill>
              <a:effectLst/>
              <a:latin typeface="+mn-lt"/>
              <a:ea typeface="+mn-ea"/>
              <a:cs typeface="+mn-cs"/>
            </a:rPr>
            <a:t>０．１</a:t>
          </a:r>
          <a:r>
            <a:rPr kumimoji="1" lang="ja-JP" altLang="ja-JP" sz="1300">
              <a:solidFill>
                <a:schemeClr val="dk1"/>
              </a:solidFill>
              <a:effectLst/>
              <a:latin typeface="+mn-lt"/>
              <a:ea typeface="+mn-ea"/>
              <a:cs typeface="+mn-cs"/>
            </a:rPr>
            <a:t>ポイント減少したため、３年平均で割り出す実質公債費比率は</a:t>
          </a:r>
          <a:r>
            <a:rPr kumimoji="1" lang="ja-JP" altLang="en-US" sz="1300">
              <a:solidFill>
                <a:schemeClr val="dk1"/>
              </a:solidFill>
              <a:effectLst/>
              <a:latin typeface="+mn-lt"/>
              <a:ea typeface="+mn-ea"/>
              <a:cs typeface="+mn-cs"/>
            </a:rPr>
            <a:t>前回と同じとなった</a:t>
          </a:r>
          <a:r>
            <a:rPr kumimoji="1" lang="ja-JP" altLang="ja-JP" sz="1300">
              <a:solidFill>
                <a:schemeClr val="dk1"/>
              </a:solidFill>
              <a:effectLst/>
              <a:latin typeface="+mn-lt"/>
              <a:ea typeface="+mn-ea"/>
              <a:cs typeface="+mn-cs"/>
            </a:rPr>
            <a:t>。</a:t>
          </a:r>
          <a:endParaRPr lang="ja-JP" altLang="ja-JP" sz="1300">
            <a:effectLst/>
          </a:endParaRPr>
        </a:p>
        <a:p>
          <a:r>
            <a:rPr kumimoji="1" lang="ja-JP" altLang="ja-JP" sz="1300">
              <a:solidFill>
                <a:schemeClr val="dk1"/>
              </a:solidFill>
              <a:effectLst/>
              <a:latin typeface="+mn-lt"/>
              <a:ea typeface="+mn-ea"/>
              <a:cs typeface="+mn-cs"/>
            </a:rPr>
            <a:t>　しかしながら、今後、清水小学校建設や消防デジタル無線整備事業、防災関連事業などの大型事業に伴う起債元金の償還が始まることから、比率上昇を抑制することは難しく、今まで以上に厳しい財政運営となることが予想されるが、起債依存型事業の見直しや新発債の抑制、交付税措置の高い起債事業の優先など比率抑制に努め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4" name="直線コネクタ 363"/>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5" name="テキスト ボックス 364"/>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6" name="直線コネクタ 365"/>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7" name="テキスト ボックス 366"/>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8" name="直線コネクタ 36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9" name="テキスト ボックス 36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0" name="直線コネクタ 369"/>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1" name="テキスト ボックス 370"/>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2" name="直線コネクタ 371"/>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3" name="テキスト ボックス 372"/>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82867</xdr:rowOff>
    </xdr:from>
    <xdr:to>
      <xdr:col>24</xdr:col>
      <xdr:colOff>558800</xdr:colOff>
      <xdr:row>44</xdr:row>
      <xdr:rowOff>171132</xdr:rowOff>
    </xdr:to>
    <xdr:cxnSp macro="">
      <xdr:nvCxnSpPr>
        <xdr:cNvPr id="376" name="直線コネクタ 375"/>
        <xdr:cNvCxnSpPr/>
      </xdr:nvCxnSpPr>
      <xdr:spPr>
        <a:xfrm flipV="1">
          <a:off x="17018000" y="6255067"/>
          <a:ext cx="0" cy="14598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143209</xdr:rowOff>
    </xdr:from>
    <xdr:ext cx="762000" cy="259045"/>
    <xdr:sp macro="" textlink="">
      <xdr:nvSpPr>
        <xdr:cNvPr id="377" name="公債費負担の状況最小値テキスト"/>
        <xdr:cNvSpPr txBox="1"/>
      </xdr:nvSpPr>
      <xdr:spPr>
        <a:xfrm>
          <a:off x="17106900" y="768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76.3</a:t>
          </a:r>
          <a:endParaRPr kumimoji="1" lang="ja-JP" altLang="en-US" sz="1000" b="1">
            <a:latin typeface="ＭＳ Ｐゴシック"/>
          </a:endParaRPr>
        </a:p>
      </xdr:txBody>
    </xdr:sp>
    <xdr:clientData/>
  </xdr:oneCellAnchor>
  <xdr:twoCellAnchor>
    <xdr:from>
      <xdr:col>24</xdr:col>
      <xdr:colOff>469900</xdr:colOff>
      <xdr:row>44</xdr:row>
      <xdr:rowOff>171132</xdr:rowOff>
    </xdr:from>
    <xdr:to>
      <xdr:col>24</xdr:col>
      <xdr:colOff>647700</xdr:colOff>
      <xdr:row>44</xdr:row>
      <xdr:rowOff>171132</xdr:rowOff>
    </xdr:to>
    <xdr:cxnSp macro="">
      <xdr:nvCxnSpPr>
        <xdr:cNvPr id="378" name="直線コネクタ 377"/>
        <xdr:cNvCxnSpPr/>
      </xdr:nvCxnSpPr>
      <xdr:spPr>
        <a:xfrm>
          <a:off x="16929100" y="7714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169244</xdr:rowOff>
    </xdr:from>
    <xdr:ext cx="762000" cy="259045"/>
    <xdr:sp macro="" textlink="">
      <xdr:nvSpPr>
        <xdr:cNvPr id="379" name="公債費負担の状況最大値テキスト"/>
        <xdr:cNvSpPr txBox="1"/>
      </xdr:nvSpPr>
      <xdr:spPr>
        <a:xfrm>
          <a:off x="17106900" y="5998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a:t>
          </a:r>
          <a:endParaRPr kumimoji="1" lang="ja-JP" altLang="en-US" sz="1000" b="1">
            <a:latin typeface="ＭＳ Ｐゴシック"/>
          </a:endParaRPr>
        </a:p>
      </xdr:txBody>
    </xdr:sp>
    <xdr:clientData/>
  </xdr:oneCellAnchor>
  <xdr:twoCellAnchor>
    <xdr:from>
      <xdr:col>24</xdr:col>
      <xdr:colOff>469900</xdr:colOff>
      <xdr:row>36</xdr:row>
      <xdr:rowOff>82867</xdr:rowOff>
    </xdr:from>
    <xdr:to>
      <xdr:col>24</xdr:col>
      <xdr:colOff>647700</xdr:colOff>
      <xdr:row>36</xdr:row>
      <xdr:rowOff>82867</xdr:rowOff>
    </xdr:to>
    <xdr:cxnSp macro="">
      <xdr:nvCxnSpPr>
        <xdr:cNvPr id="380" name="直線コネクタ 379"/>
        <xdr:cNvCxnSpPr/>
      </xdr:nvCxnSpPr>
      <xdr:spPr>
        <a:xfrm>
          <a:off x="16929100" y="6255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1376</xdr:rowOff>
    </xdr:from>
    <xdr:to>
      <xdr:col>24</xdr:col>
      <xdr:colOff>558800</xdr:colOff>
      <xdr:row>38</xdr:row>
      <xdr:rowOff>1376</xdr:rowOff>
    </xdr:to>
    <xdr:cxnSp macro="">
      <xdr:nvCxnSpPr>
        <xdr:cNvPr id="381" name="直線コネクタ 380"/>
        <xdr:cNvCxnSpPr/>
      </xdr:nvCxnSpPr>
      <xdr:spPr>
        <a:xfrm>
          <a:off x="16179800" y="651647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17903</xdr:rowOff>
    </xdr:from>
    <xdr:ext cx="762000" cy="259045"/>
    <xdr:sp macro="" textlink="">
      <xdr:nvSpPr>
        <xdr:cNvPr id="382" name="公債費負担の状況平均値テキスト"/>
        <xdr:cNvSpPr txBox="1"/>
      </xdr:nvSpPr>
      <xdr:spPr>
        <a:xfrm>
          <a:off x="17106900" y="61901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24</xdr:col>
      <xdr:colOff>508000</xdr:colOff>
      <xdr:row>37</xdr:row>
      <xdr:rowOff>1376</xdr:rowOff>
    </xdr:from>
    <xdr:to>
      <xdr:col>24</xdr:col>
      <xdr:colOff>609600</xdr:colOff>
      <xdr:row>37</xdr:row>
      <xdr:rowOff>102976</xdr:rowOff>
    </xdr:to>
    <xdr:sp macro="" textlink="">
      <xdr:nvSpPr>
        <xdr:cNvPr id="383" name="フローチャート : 判断 382"/>
        <xdr:cNvSpPr/>
      </xdr:nvSpPr>
      <xdr:spPr>
        <a:xfrm>
          <a:off x="16967200" y="634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1376</xdr:rowOff>
    </xdr:from>
    <xdr:to>
      <xdr:col>23</xdr:col>
      <xdr:colOff>406400</xdr:colOff>
      <xdr:row>38</xdr:row>
      <xdr:rowOff>9419</xdr:rowOff>
    </xdr:to>
    <xdr:cxnSp macro="">
      <xdr:nvCxnSpPr>
        <xdr:cNvPr id="384" name="直線コネクタ 383"/>
        <xdr:cNvCxnSpPr/>
      </xdr:nvCxnSpPr>
      <xdr:spPr>
        <a:xfrm flipV="1">
          <a:off x="15290800" y="6516476"/>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37</xdr:row>
      <xdr:rowOff>9419</xdr:rowOff>
    </xdr:from>
    <xdr:to>
      <xdr:col>23</xdr:col>
      <xdr:colOff>457200</xdr:colOff>
      <xdr:row>37</xdr:row>
      <xdr:rowOff>111019</xdr:rowOff>
    </xdr:to>
    <xdr:sp macro="" textlink="">
      <xdr:nvSpPr>
        <xdr:cNvPr id="385" name="フローチャート : 判断 384"/>
        <xdr:cNvSpPr/>
      </xdr:nvSpPr>
      <xdr:spPr>
        <a:xfrm>
          <a:off x="16129000" y="635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35</xdr:row>
      <xdr:rowOff>121196</xdr:rowOff>
    </xdr:from>
    <xdr:ext cx="736600" cy="259045"/>
    <xdr:sp macro="" textlink="">
      <xdr:nvSpPr>
        <xdr:cNvPr id="386" name="テキスト ボックス 385"/>
        <xdr:cNvSpPr txBox="1"/>
      </xdr:nvSpPr>
      <xdr:spPr>
        <a:xfrm>
          <a:off x="15798800" y="61219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21</xdr:col>
      <xdr:colOff>0</xdr:colOff>
      <xdr:row>38</xdr:row>
      <xdr:rowOff>9419</xdr:rowOff>
    </xdr:from>
    <xdr:to>
      <xdr:col>22</xdr:col>
      <xdr:colOff>203200</xdr:colOff>
      <xdr:row>38</xdr:row>
      <xdr:rowOff>13441</xdr:rowOff>
    </xdr:to>
    <xdr:cxnSp macro="">
      <xdr:nvCxnSpPr>
        <xdr:cNvPr id="387" name="直線コネクタ 386"/>
        <xdr:cNvCxnSpPr/>
      </xdr:nvCxnSpPr>
      <xdr:spPr>
        <a:xfrm flipV="1">
          <a:off x="14401800" y="6524519"/>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37</xdr:row>
      <xdr:rowOff>27517</xdr:rowOff>
    </xdr:from>
    <xdr:to>
      <xdr:col>22</xdr:col>
      <xdr:colOff>254000</xdr:colOff>
      <xdr:row>37</xdr:row>
      <xdr:rowOff>129117</xdr:rowOff>
    </xdr:to>
    <xdr:sp macro="" textlink="">
      <xdr:nvSpPr>
        <xdr:cNvPr id="388" name="フローチャート : 判断 387"/>
        <xdr:cNvSpPr/>
      </xdr:nvSpPr>
      <xdr:spPr>
        <a:xfrm>
          <a:off x="15240000" y="6371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35</xdr:row>
      <xdr:rowOff>139294</xdr:rowOff>
    </xdr:from>
    <xdr:ext cx="762000" cy="259045"/>
    <xdr:sp macro="" textlink="">
      <xdr:nvSpPr>
        <xdr:cNvPr id="389" name="テキスト ボックス 388"/>
        <xdr:cNvSpPr txBox="1"/>
      </xdr:nvSpPr>
      <xdr:spPr>
        <a:xfrm>
          <a:off x="14909800" y="614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19</xdr:col>
      <xdr:colOff>482600</xdr:colOff>
      <xdr:row>38</xdr:row>
      <xdr:rowOff>13441</xdr:rowOff>
    </xdr:from>
    <xdr:to>
      <xdr:col>21</xdr:col>
      <xdr:colOff>0</xdr:colOff>
      <xdr:row>38</xdr:row>
      <xdr:rowOff>21484</xdr:rowOff>
    </xdr:to>
    <xdr:cxnSp macro="">
      <xdr:nvCxnSpPr>
        <xdr:cNvPr id="390" name="直線コネクタ 389"/>
        <xdr:cNvCxnSpPr/>
      </xdr:nvCxnSpPr>
      <xdr:spPr>
        <a:xfrm flipV="1">
          <a:off x="13512800" y="6528541"/>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37</xdr:row>
      <xdr:rowOff>43603</xdr:rowOff>
    </xdr:from>
    <xdr:to>
      <xdr:col>21</xdr:col>
      <xdr:colOff>50800</xdr:colOff>
      <xdr:row>37</xdr:row>
      <xdr:rowOff>145203</xdr:rowOff>
    </xdr:to>
    <xdr:sp macro="" textlink="">
      <xdr:nvSpPr>
        <xdr:cNvPr id="391" name="フローチャート : 判断 390"/>
        <xdr:cNvSpPr/>
      </xdr:nvSpPr>
      <xdr:spPr>
        <a:xfrm>
          <a:off x="14351000" y="6387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35</xdr:row>
      <xdr:rowOff>155380</xdr:rowOff>
    </xdr:from>
    <xdr:ext cx="762000" cy="259045"/>
    <xdr:sp macro="" textlink="">
      <xdr:nvSpPr>
        <xdr:cNvPr id="392" name="テキスト ボックス 391"/>
        <xdr:cNvSpPr txBox="1"/>
      </xdr:nvSpPr>
      <xdr:spPr>
        <a:xfrm>
          <a:off x="14020800" y="6156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19</xdr:col>
      <xdr:colOff>431800</xdr:colOff>
      <xdr:row>37</xdr:row>
      <xdr:rowOff>63712</xdr:rowOff>
    </xdr:from>
    <xdr:to>
      <xdr:col>19</xdr:col>
      <xdr:colOff>533400</xdr:colOff>
      <xdr:row>37</xdr:row>
      <xdr:rowOff>165312</xdr:rowOff>
    </xdr:to>
    <xdr:sp macro="" textlink="">
      <xdr:nvSpPr>
        <xdr:cNvPr id="393" name="フローチャート : 判断 392"/>
        <xdr:cNvSpPr/>
      </xdr:nvSpPr>
      <xdr:spPr>
        <a:xfrm>
          <a:off x="13462000" y="6407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36</xdr:row>
      <xdr:rowOff>4039</xdr:rowOff>
    </xdr:from>
    <xdr:ext cx="762000" cy="259045"/>
    <xdr:sp macro="" textlink="">
      <xdr:nvSpPr>
        <xdr:cNvPr id="394" name="テキスト ボックス 393"/>
        <xdr:cNvSpPr txBox="1"/>
      </xdr:nvSpPr>
      <xdr:spPr>
        <a:xfrm>
          <a:off x="13131800" y="6176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37</xdr:row>
      <xdr:rowOff>122026</xdr:rowOff>
    </xdr:from>
    <xdr:to>
      <xdr:col>24</xdr:col>
      <xdr:colOff>609600</xdr:colOff>
      <xdr:row>38</xdr:row>
      <xdr:rowOff>52176</xdr:rowOff>
    </xdr:to>
    <xdr:sp macro="" textlink="">
      <xdr:nvSpPr>
        <xdr:cNvPr id="400" name="円/楕円 399"/>
        <xdr:cNvSpPr/>
      </xdr:nvSpPr>
      <xdr:spPr>
        <a:xfrm>
          <a:off x="16967200" y="646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94103</xdr:rowOff>
    </xdr:from>
    <xdr:ext cx="762000" cy="259045"/>
    <xdr:sp macro="" textlink="">
      <xdr:nvSpPr>
        <xdr:cNvPr id="401" name="公債費負担の状況該当値テキスト"/>
        <xdr:cNvSpPr txBox="1"/>
      </xdr:nvSpPr>
      <xdr:spPr>
        <a:xfrm>
          <a:off x="17106900" y="6437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23</xdr:col>
      <xdr:colOff>355600</xdr:colOff>
      <xdr:row>37</xdr:row>
      <xdr:rowOff>122026</xdr:rowOff>
    </xdr:from>
    <xdr:to>
      <xdr:col>23</xdr:col>
      <xdr:colOff>457200</xdr:colOff>
      <xdr:row>38</xdr:row>
      <xdr:rowOff>52176</xdr:rowOff>
    </xdr:to>
    <xdr:sp macro="" textlink="">
      <xdr:nvSpPr>
        <xdr:cNvPr id="402" name="円/楕円 401"/>
        <xdr:cNvSpPr/>
      </xdr:nvSpPr>
      <xdr:spPr>
        <a:xfrm>
          <a:off x="16129000" y="646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36953</xdr:rowOff>
    </xdr:from>
    <xdr:ext cx="736600" cy="259045"/>
    <xdr:sp macro="" textlink="">
      <xdr:nvSpPr>
        <xdr:cNvPr id="403" name="テキスト ボックス 402"/>
        <xdr:cNvSpPr txBox="1"/>
      </xdr:nvSpPr>
      <xdr:spPr>
        <a:xfrm>
          <a:off x="15798800" y="65520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22</xdr:col>
      <xdr:colOff>152400</xdr:colOff>
      <xdr:row>37</xdr:row>
      <xdr:rowOff>130069</xdr:rowOff>
    </xdr:from>
    <xdr:to>
      <xdr:col>22</xdr:col>
      <xdr:colOff>254000</xdr:colOff>
      <xdr:row>38</xdr:row>
      <xdr:rowOff>60220</xdr:rowOff>
    </xdr:to>
    <xdr:sp macro="" textlink="">
      <xdr:nvSpPr>
        <xdr:cNvPr id="404" name="円/楕円 403"/>
        <xdr:cNvSpPr/>
      </xdr:nvSpPr>
      <xdr:spPr>
        <a:xfrm>
          <a:off x="15240000" y="647371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44996</xdr:rowOff>
    </xdr:from>
    <xdr:ext cx="762000" cy="259045"/>
    <xdr:sp macro="" textlink="">
      <xdr:nvSpPr>
        <xdr:cNvPr id="405" name="テキスト ボックス 404"/>
        <xdr:cNvSpPr txBox="1"/>
      </xdr:nvSpPr>
      <xdr:spPr>
        <a:xfrm>
          <a:off x="14909800" y="6560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20</xdr:col>
      <xdr:colOff>635000</xdr:colOff>
      <xdr:row>37</xdr:row>
      <xdr:rowOff>134091</xdr:rowOff>
    </xdr:from>
    <xdr:to>
      <xdr:col>21</xdr:col>
      <xdr:colOff>50800</xdr:colOff>
      <xdr:row>38</xdr:row>
      <xdr:rowOff>64241</xdr:rowOff>
    </xdr:to>
    <xdr:sp macro="" textlink="">
      <xdr:nvSpPr>
        <xdr:cNvPr id="406" name="円/楕円 405"/>
        <xdr:cNvSpPr/>
      </xdr:nvSpPr>
      <xdr:spPr>
        <a:xfrm>
          <a:off x="14351000" y="6477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49018</xdr:rowOff>
    </xdr:from>
    <xdr:ext cx="762000" cy="259045"/>
    <xdr:sp macro="" textlink="">
      <xdr:nvSpPr>
        <xdr:cNvPr id="407" name="テキスト ボックス 406"/>
        <xdr:cNvSpPr txBox="1"/>
      </xdr:nvSpPr>
      <xdr:spPr>
        <a:xfrm>
          <a:off x="14020800" y="6564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19</xdr:col>
      <xdr:colOff>431800</xdr:colOff>
      <xdr:row>37</xdr:row>
      <xdr:rowOff>142134</xdr:rowOff>
    </xdr:from>
    <xdr:to>
      <xdr:col>19</xdr:col>
      <xdr:colOff>533400</xdr:colOff>
      <xdr:row>38</xdr:row>
      <xdr:rowOff>72284</xdr:rowOff>
    </xdr:to>
    <xdr:sp macro="" textlink="">
      <xdr:nvSpPr>
        <xdr:cNvPr id="408" name="円/楕円 407"/>
        <xdr:cNvSpPr/>
      </xdr:nvSpPr>
      <xdr:spPr>
        <a:xfrm>
          <a:off x="13462000" y="6485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57061</xdr:rowOff>
    </xdr:from>
    <xdr:ext cx="762000" cy="259045"/>
    <xdr:sp macro="" textlink="">
      <xdr:nvSpPr>
        <xdr:cNvPr id="409" name="テキスト ボックス 408"/>
        <xdr:cNvSpPr txBox="1"/>
      </xdr:nvSpPr>
      <xdr:spPr>
        <a:xfrm>
          <a:off x="13131800" y="6572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[131.0%]</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105/119</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50.3</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250">
              <a:latin typeface="ＭＳ Ｐゴシック"/>
            </a:rPr>
            <a:t>財政調整基金が前年度より１億３，５００万円あまり増の１３億２，２００万円となった事などに伴い、充当可能財源が増加した。また一般会計等に係る地方債の現在高も地方道路等整備事業や公共事業等債等の大型事業借入に伴う元利償還が終了した</a:t>
          </a:r>
          <a:r>
            <a:rPr kumimoji="1" lang="ja-JP" altLang="ja-JP" sz="1250">
              <a:solidFill>
                <a:schemeClr val="dk1"/>
              </a:solidFill>
              <a:effectLst/>
              <a:latin typeface="+mn-lt"/>
              <a:ea typeface="+mn-ea"/>
              <a:cs typeface="+mn-cs"/>
            </a:rPr>
            <a:t>ことから、地方債現在高が</a:t>
          </a:r>
          <a:r>
            <a:rPr kumimoji="1" lang="ja-JP" altLang="en-US" sz="1250">
              <a:solidFill>
                <a:schemeClr val="dk1"/>
              </a:solidFill>
              <a:effectLst/>
              <a:latin typeface="+mn-lt"/>
              <a:ea typeface="+mn-ea"/>
              <a:cs typeface="+mn-cs"/>
            </a:rPr>
            <a:t>１，１００万円あまり減の１５０億３，３００万円</a:t>
          </a:r>
          <a:r>
            <a:rPr kumimoji="1" lang="ja-JP" altLang="ja-JP" sz="1250">
              <a:solidFill>
                <a:schemeClr val="dk1"/>
              </a:solidFill>
              <a:effectLst/>
              <a:latin typeface="+mn-lt"/>
              <a:ea typeface="+mn-ea"/>
              <a:cs typeface="+mn-cs"/>
            </a:rPr>
            <a:t>となった。これに伴い将来負担比率は前年度比</a:t>
          </a:r>
          <a:r>
            <a:rPr kumimoji="1" lang="ja-JP" altLang="en-US" sz="1250">
              <a:solidFill>
                <a:schemeClr val="dk1"/>
              </a:solidFill>
              <a:effectLst/>
              <a:latin typeface="+mn-lt"/>
              <a:ea typeface="+mn-ea"/>
              <a:cs typeface="+mn-cs"/>
            </a:rPr>
            <a:t>２１</a:t>
          </a:r>
          <a:r>
            <a:rPr kumimoji="1" lang="ja-JP" altLang="ja-JP" sz="1250">
              <a:solidFill>
                <a:schemeClr val="dk1"/>
              </a:solidFill>
              <a:effectLst/>
              <a:latin typeface="+mn-lt"/>
              <a:ea typeface="+mn-ea"/>
              <a:cs typeface="+mn-cs"/>
            </a:rPr>
            <a:t>．</a:t>
          </a:r>
          <a:r>
            <a:rPr kumimoji="1" lang="ja-JP" altLang="en-US" sz="1250">
              <a:solidFill>
                <a:schemeClr val="dk1"/>
              </a:solidFill>
              <a:effectLst/>
              <a:latin typeface="+mn-lt"/>
              <a:ea typeface="+mn-ea"/>
              <a:cs typeface="+mn-cs"/>
            </a:rPr>
            <a:t>９</a:t>
          </a:r>
          <a:r>
            <a:rPr kumimoji="1" lang="ja-JP" altLang="ja-JP" sz="1250">
              <a:solidFill>
                <a:schemeClr val="dk1"/>
              </a:solidFill>
              <a:effectLst/>
              <a:latin typeface="+mn-lt"/>
              <a:ea typeface="+mn-ea"/>
              <a:cs typeface="+mn-cs"/>
            </a:rPr>
            <a:t>ポイント</a:t>
          </a:r>
          <a:r>
            <a:rPr kumimoji="1" lang="ja-JP" altLang="en-US" sz="1250">
              <a:solidFill>
                <a:schemeClr val="dk1"/>
              </a:solidFill>
              <a:effectLst/>
              <a:latin typeface="+mn-lt"/>
              <a:ea typeface="+mn-ea"/>
              <a:cs typeface="+mn-cs"/>
            </a:rPr>
            <a:t>減</a:t>
          </a:r>
          <a:r>
            <a:rPr kumimoji="1" lang="ja-JP" altLang="ja-JP" sz="1250">
              <a:solidFill>
                <a:schemeClr val="dk1"/>
              </a:solidFill>
              <a:effectLst/>
              <a:latin typeface="+mn-lt"/>
              <a:ea typeface="+mn-ea"/>
              <a:cs typeface="+mn-cs"/>
            </a:rPr>
            <a:t>となった。</a:t>
          </a:r>
          <a:r>
            <a:rPr kumimoji="0" lang="ja-JP" altLang="en-US" sz="1250">
              <a:solidFill>
                <a:schemeClr val="dk1"/>
              </a:solidFill>
              <a:effectLst/>
              <a:latin typeface="+mn-lt"/>
              <a:ea typeface="+mn-ea"/>
              <a:cs typeface="+mn-cs"/>
            </a:rPr>
            <a:t>しかし、</a:t>
          </a:r>
          <a:r>
            <a:rPr kumimoji="1" lang="ja-JP" altLang="ja-JP" sz="1250">
              <a:solidFill>
                <a:sysClr val="windowText" lastClr="000000"/>
              </a:solidFill>
              <a:effectLst/>
              <a:latin typeface="+mn-lt"/>
              <a:ea typeface="+mn-ea"/>
              <a:cs typeface="+mn-cs"/>
            </a:rPr>
            <a:t>依然として、類似団体平均を上回る状況にあり、今後も、これまでの起債依存型事業の見直しや新発債の抑制、交付税措置の高い起債事業の優先など中長期を見据えた財政運営に努める。</a:t>
          </a:r>
          <a:endParaRPr lang="ja-JP" altLang="ja-JP" sz="1250">
            <a:solidFill>
              <a:sysClr val="windowText" lastClr="000000"/>
            </a:solidFill>
            <a:effectLst/>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6" name="直線コネクタ 425"/>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7" name="テキスト ボックス 426"/>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8" name="直線コネクタ 427"/>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9" name="テキスト ボックス 428"/>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0" name="直線コネクタ 429"/>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1" name="テキスト ボックス 430"/>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2" name="直線コネクタ 431"/>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3" name="テキスト ボックス 432"/>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23</xdr:row>
      <xdr:rowOff>33731</xdr:rowOff>
    </xdr:to>
    <xdr:cxnSp macro="">
      <xdr:nvCxnSpPr>
        <xdr:cNvPr id="436" name="直線コネクタ 435"/>
        <xdr:cNvCxnSpPr/>
      </xdr:nvCxnSpPr>
      <xdr:spPr>
        <a:xfrm flipV="1">
          <a:off x="17018000" y="2451100"/>
          <a:ext cx="0" cy="15259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5808</xdr:rowOff>
    </xdr:from>
    <xdr:ext cx="762000" cy="259045"/>
    <xdr:sp macro="" textlink="">
      <xdr:nvSpPr>
        <xdr:cNvPr id="437" name="将来負担の状況最小値テキスト"/>
        <xdr:cNvSpPr txBox="1"/>
      </xdr:nvSpPr>
      <xdr:spPr>
        <a:xfrm>
          <a:off x="17106900" y="3949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632.4</a:t>
          </a:r>
          <a:endParaRPr kumimoji="1" lang="ja-JP" altLang="en-US" sz="1000" b="1">
            <a:latin typeface="ＭＳ Ｐゴシック"/>
          </a:endParaRPr>
        </a:p>
      </xdr:txBody>
    </xdr:sp>
    <xdr:clientData/>
  </xdr:oneCellAnchor>
  <xdr:twoCellAnchor>
    <xdr:from>
      <xdr:col>24</xdr:col>
      <xdr:colOff>469900</xdr:colOff>
      <xdr:row>23</xdr:row>
      <xdr:rowOff>33731</xdr:rowOff>
    </xdr:from>
    <xdr:to>
      <xdr:col>24</xdr:col>
      <xdr:colOff>647700</xdr:colOff>
      <xdr:row>23</xdr:row>
      <xdr:rowOff>33731</xdr:rowOff>
    </xdr:to>
    <xdr:cxnSp macro="">
      <xdr:nvCxnSpPr>
        <xdr:cNvPr id="438" name="直線コネクタ 437"/>
        <xdr:cNvCxnSpPr/>
      </xdr:nvCxnSpPr>
      <xdr:spPr>
        <a:xfrm>
          <a:off x="16929100" y="3977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39"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0" name="直線コネクタ 439"/>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24003</xdr:rowOff>
    </xdr:from>
    <xdr:to>
      <xdr:col>24</xdr:col>
      <xdr:colOff>558800</xdr:colOff>
      <xdr:row>16</xdr:row>
      <xdr:rowOff>76848</xdr:rowOff>
    </xdr:to>
    <xdr:cxnSp macro="">
      <xdr:nvCxnSpPr>
        <xdr:cNvPr id="441" name="直線コネクタ 440"/>
        <xdr:cNvCxnSpPr/>
      </xdr:nvCxnSpPr>
      <xdr:spPr>
        <a:xfrm flipV="1">
          <a:off x="16179800" y="2767203"/>
          <a:ext cx="838200" cy="52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157688</xdr:rowOff>
    </xdr:from>
    <xdr:ext cx="762000" cy="259045"/>
    <xdr:sp macro="" textlink="">
      <xdr:nvSpPr>
        <xdr:cNvPr id="442" name="将来負担の状況平均値テキスト"/>
        <xdr:cNvSpPr txBox="1"/>
      </xdr:nvSpPr>
      <xdr:spPr>
        <a:xfrm>
          <a:off x="17106900" y="23865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58.5</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141161</xdr:rowOff>
    </xdr:from>
    <xdr:to>
      <xdr:col>24</xdr:col>
      <xdr:colOff>609600</xdr:colOff>
      <xdr:row>15</xdr:row>
      <xdr:rowOff>71311</xdr:rowOff>
    </xdr:to>
    <xdr:sp macro="" textlink="">
      <xdr:nvSpPr>
        <xdr:cNvPr id="443" name="フローチャート : 判断 442"/>
        <xdr:cNvSpPr/>
      </xdr:nvSpPr>
      <xdr:spPr>
        <a:xfrm>
          <a:off x="16967200" y="254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76365</xdr:rowOff>
    </xdr:from>
    <xdr:to>
      <xdr:col>23</xdr:col>
      <xdr:colOff>406400</xdr:colOff>
      <xdr:row>16</xdr:row>
      <xdr:rowOff>76848</xdr:rowOff>
    </xdr:to>
    <xdr:cxnSp macro="">
      <xdr:nvCxnSpPr>
        <xdr:cNvPr id="444" name="直線コネクタ 443"/>
        <xdr:cNvCxnSpPr/>
      </xdr:nvCxnSpPr>
      <xdr:spPr>
        <a:xfrm>
          <a:off x="15290800" y="2819565"/>
          <a:ext cx="889000" cy="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146710</xdr:rowOff>
    </xdr:from>
    <xdr:to>
      <xdr:col>23</xdr:col>
      <xdr:colOff>457200</xdr:colOff>
      <xdr:row>15</xdr:row>
      <xdr:rowOff>76860</xdr:rowOff>
    </xdr:to>
    <xdr:sp macro="" textlink="">
      <xdr:nvSpPr>
        <xdr:cNvPr id="445" name="フローチャート : 判断 444"/>
        <xdr:cNvSpPr/>
      </xdr:nvSpPr>
      <xdr:spPr>
        <a:xfrm>
          <a:off x="16129000" y="254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87037</xdr:rowOff>
    </xdr:from>
    <xdr:ext cx="736600" cy="259045"/>
    <xdr:sp macro="" textlink="">
      <xdr:nvSpPr>
        <xdr:cNvPr id="446" name="テキスト ボックス 445"/>
        <xdr:cNvSpPr txBox="1"/>
      </xdr:nvSpPr>
      <xdr:spPr>
        <a:xfrm>
          <a:off x="15798800" y="23158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76365</xdr:rowOff>
    </xdr:from>
    <xdr:to>
      <xdr:col>22</xdr:col>
      <xdr:colOff>203200</xdr:colOff>
      <xdr:row>16</xdr:row>
      <xdr:rowOff>85052</xdr:rowOff>
    </xdr:to>
    <xdr:cxnSp macro="">
      <xdr:nvCxnSpPr>
        <xdr:cNvPr id="447" name="直線コネクタ 446"/>
        <xdr:cNvCxnSpPr/>
      </xdr:nvCxnSpPr>
      <xdr:spPr>
        <a:xfrm flipV="1">
          <a:off x="14401800" y="2819565"/>
          <a:ext cx="889000" cy="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157569</xdr:rowOff>
    </xdr:from>
    <xdr:to>
      <xdr:col>22</xdr:col>
      <xdr:colOff>254000</xdr:colOff>
      <xdr:row>15</xdr:row>
      <xdr:rowOff>87719</xdr:rowOff>
    </xdr:to>
    <xdr:sp macro="" textlink="">
      <xdr:nvSpPr>
        <xdr:cNvPr id="448" name="フローチャート : 判断 447"/>
        <xdr:cNvSpPr/>
      </xdr:nvSpPr>
      <xdr:spPr>
        <a:xfrm>
          <a:off x="15240000" y="2557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97896</xdr:rowOff>
    </xdr:from>
    <xdr:ext cx="762000" cy="259045"/>
    <xdr:sp macro="" textlink="">
      <xdr:nvSpPr>
        <xdr:cNvPr id="449" name="テキスト ボックス 448"/>
        <xdr:cNvSpPr txBox="1"/>
      </xdr:nvSpPr>
      <xdr:spPr>
        <a:xfrm>
          <a:off x="14909800" y="2326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31242</xdr:rowOff>
    </xdr:from>
    <xdr:to>
      <xdr:col>21</xdr:col>
      <xdr:colOff>0</xdr:colOff>
      <xdr:row>16</xdr:row>
      <xdr:rowOff>85052</xdr:rowOff>
    </xdr:to>
    <xdr:cxnSp macro="">
      <xdr:nvCxnSpPr>
        <xdr:cNvPr id="450" name="直線コネクタ 449"/>
        <xdr:cNvCxnSpPr/>
      </xdr:nvCxnSpPr>
      <xdr:spPr>
        <a:xfrm>
          <a:off x="13512800" y="2774442"/>
          <a:ext cx="889000" cy="5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12421</xdr:rowOff>
    </xdr:from>
    <xdr:to>
      <xdr:col>21</xdr:col>
      <xdr:colOff>50800</xdr:colOff>
      <xdr:row>15</xdr:row>
      <xdr:rowOff>114021</xdr:rowOff>
    </xdr:to>
    <xdr:sp macro="" textlink="">
      <xdr:nvSpPr>
        <xdr:cNvPr id="451" name="フローチャート : 判断 450"/>
        <xdr:cNvSpPr/>
      </xdr:nvSpPr>
      <xdr:spPr>
        <a:xfrm>
          <a:off x="14351000" y="258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124198</xdr:rowOff>
    </xdr:from>
    <xdr:ext cx="762000" cy="259045"/>
    <xdr:sp macro="" textlink="">
      <xdr:nvSpPr>
        <xdr:cNvPr id="452" name="テキスト ボックス 451"/>
        <xdr:cNvSpPr txBox="1"/>
      </xdr:nvSpPr>
      <xdr:spPr>
        <a:xfrm>
          <a:off x="14020800" y="2353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41618</xdr:rowOff>
    </xdr:from>
    <xdr:to>
      <xdr:col>19</xdr:col>
      <xdr:colOff>533400</xdr:colOff>
      <xdr:row>15</xdr:row>
      <xdr:rowOff>143218</xdr:rowOff>
    </xdr:to>
    <xdr:sp macro="" textlink="">
      <xdr:nvSpPr>
        <xdr:cNvPr id="453" name="フローチャート : 判断 452"/>
        <xdr:cNvSpPr/>
      </xdr:nvSpPr>
      <xdr:spPr>
        <a:xfrm>
          <a:off x="13462000" y="2613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153395</xdr:rowOff>
    </xdr:from>
    <xdr:ext cx="762000" cy="259045"/>
    <xdr:sp macro="" textlink="">
      <xdr:nvSpPr>
        <xdr:cNvPr id="454" name="テキスト ボックス 453"/>
        <xdr:cNvSpPr txBox="1"/>
      </xdr:nvSpPr>
      <xdr:spPr>
        <a:xfrm>
          <a:off x="13131800" y="2382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15</xdr:row>
      <xdr:rowOff>144653</xdr:rowOff>
    </xdr:from>
    <xdr:to>
      <xdr:col>24</xdr:col>
      <xdr:colOff>609600</xdr:colOff>
      <xdr:row>16</xdr:row>
      <xdr:rowOff>74803</xdr:rowOff>
    </xdr:to>
    <xdr:sp macro="" textlink="">
      <xdr:nvSpPr>
        <xdr:cNvPr id="460" name="円/楕円 459"/>
        <xdr:cNvSpPr/>
      </xdr:nvSpPr>
      <xdr:spPr>
        <a:xfrm>
          <a:off x="16967200" y="2716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116730</xdr:rowOff>
    </xdr:from>
    <xdr:ext cx="762000" cy="259045"/>
    <xdr:sp macro="" textlink="">
      <xdr:nvSpPr>
        <xdr:cNvPr id="461" name="将来負担の状況該当値テキスト"/>
        <xdr:cNvSpPr txBox="1"/>
      </xdr:nvSpPr>
      <xdr:spPr>
        <a:xfrm>
          <a:off x="17106900" y="2688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131.0</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26048</xdr:rowOff>
    </xdr:from>
    <xdr:to>
      <xdr:col>23</xdr:col>
      <xdr:colOff>457200</xdr:colOff>
      <xdr:row>16</xdr:row>
      <xdr:rowOff>127648</xdr:rowOff>
    </xdr:to>
    <xdr:sp macro="" textlink="">
      <xdr:nvSpPr>
        <xdr:cNvPr id="462" name="円/楕円 461"/>
        <xdr:cNvSpPr/>
      </xdr:nvSpPr>
      <xdr:spPr>
        <a:xfrm>
          <a:off x="16129000" y="2769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112425</xdr:rowOff>
    </xdr:from>
    <xdr:ext cx="736600" cy="259045"/>
    <xdr:sp macro="" textlink="">
      <xdr:nvSpPr>
        <xdr:cNvPr id="463" name="テキスト ボックス 462"/>
        <xdr:cNvSpPr txBox="1"/>
      </xdr:nvSpPr>
      <xdr:spPr>
        <a:xfrm>
          <a:off x="15798800" y="28556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152.9</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25565</xdr:rowOff>
    </xdr:from>
    <xdr:to>
      <xdr:col>22</xdr:col>
      <xdr:colOff>254000</xdr:colOff>
      <xdr:row>16</xdr:row>
      <xdr:rowOff>127165</xdr:rowOff>
    </xdr:to>
    <xdr:sp macro="" textlink="">
      <xdr:nvSpPr>
        <xdr:cNvPr id="464" name="円/楕円 463"/>
        <xdr:cNvSpPr/>
      </xdr:nvSpPr>
      <xdr:spPr>
        <a:xfrm>
          <a:off x="15240000" y="2768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111942</xdr:rowOff>
    </xdr:from>
    <xdr:ext cx="762000" cy="259045"/>
    <xdr:sp macro="" textlink="">
      <xdr:nvSpPr>
        <xdr:cNvPr id="465" name="テキスト ボックス 464"/>
        <xdr:cNvSpPr txBox="1"/>
      </xdr:nvSpPr>
      <xdr:spPr>
        <a:xfrm>
          <a:off x="14909800" y="2855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152.7</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34252</xdr:rowOff>
    </xdr:from>
    <xdr:to>
      <xdr:col>21</xdr:col>
      <xdr:colOff>50800</xdr:colOff>
      <xdr:row>16</xdr:row>
      <xdr:rowOff>135852</xdr:rowOff>
    </xdr:to>
    <xdr:sp macro="" textlink="">
      <xdr:nvSpPr>
        <xdr:cNvPr id="466" name="円/楕円 465"/>
        <xdr:cNvSpPr/>
      </xdr:nvSpPr>
      <xdr:spPr>
        <a:xfrm>
          <a:off x="14351000" y="2777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120629</xdr:rowOff>
    </xdr:from>
    <xdr:ext cx="762000" cy="259045"/>
    <xdr:sp macro="" textlink="">
      <xdr:nvSpPr>
        <xdr:cNvPr id="467" name="テキスト ボックス 466"/>
        <xdr:cNvSpPr txBox="1"/>
      </xdr:nvSpPr>
      <xdr:spPr>
        <a:xfrm>
          <a:off x="14020800" y="2863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156.3</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151892</xdr:rowOff>
    </xdr:from>
    <xdr:to>
      <xdr:col>19</xdr:col>
      <xdr:colOff>533400</xdr:colOff>
      <xdr:row>16</xdr:row>
      <xdr:rowOff>82042</xdr:rowOff>
    </xdr:to>
    <xdr:sp macro="" textlink="">
      <xdr:nvSpPr>
        <xdr:cNvPr id="468" name="円/楕円 467"/>
        <xdr:cNvSpPr/>
      </xdr:nvSpPr>
      <xdr:spPr>
        <a:xfrm>
          <a:off x="13462000" y="2723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66819</xdr:rowOff>
    </xdr:from>
    <xdr:ext cx="762000" cy="259045"/>
    <xdr:sp macro="" textlink="">
      <xdr:nvSpPr>
        <xdr:cNvPr id="469" name="テキスト ボックス 468"/>
        <xdr:cNvSpPr txBox="1"/>
      </xdr:nvSpPr>
      <xdr:spPr>
        <a:xfrm>
          <a:off x="13131800" y="2810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134.0</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高知県土佐清水市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14,707
14,650
266.34
10,861,782
10,699,559
141,585
5,465,831
14,852,300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16.7
131.0</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99/119</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a:latin typeface="ＭＳ Ｐゴシック"/>
            </a:rPr>
            <a:t>　</a:t>
          </a:r>
          <a:r>
            <a:rPr kumimoji="1" lang="ja-JP" altLang="ja-JP" sz="1150" b="0" i="0" baseline="0">
              <a:solidFill>
                <a:schemeClr val="dk1"/>
              </a:solidFill>
              <a:effectLst/>
              <a:latin typeface="+mn-lt"/>
              <a:ea typeface="+mn-ea"/>
              <a:cs typeface="+mn-cs"/>
            </a:rPr>
            <a:t>類似団体に比べ高い水準にあるのは、市内に私立幼稚園が１園あるものの公立保育園</a:t>
          </a:r>
          <a:r>
            <a:rPr kumimoji="1" lang="ja-JP" altLang="en-US" sz="1150" b="0" i="0" baseline="0">
              <a:solidFill>
                <a:schemeClr val="dk1"/>
              </a:solidFill>
              <a:effectLst/>
              <a:latin typeface="+mn-lt"/>
              <a:ea typeface="+mn-ea"/>
              <a:cs typeface="+mn-cs"/>
            </a:rPr>
            <a:t>５</a:t>
          </a:r>
          <a:r>
            <a:rPr kumimoji="1" lang="ja-JP" altLang="ja-JP" sz="1150" b="0" i="0" baseline="0">
              <a:solidFill>
                <a:schemeClr val="dk1"/>
              </a:solidFill>
              <a:effectLst/>
              <a:latin typeface="+mn-lt"/>
              <a:ea typeface="+mn-ea"/>
              <a:cs typeface="+mn-cs"/>
            </a:rPr>
            <a:t>園を市営で運営していること、また消防署も複数の市町村による広域設置ではなく、単独で運営していることにより、職員数が類似団体平均より多いためである。退職者</a:t>
          </a:r>
          <a:r>
            <a:rPr kumimoji="1" lang="ja-JP" altLang="en-US" sz="1150" b="0" i="0" baseline="0">
              <a:solidFill>
                <a:schemeClr val="dk1"/>
              </a:solidFill>
              <a:effectLst/>
              <a:latin typeface="+mn-lt"/>
              <a:ea typeface="+mn-ea"/>
              <a:cs typeface="+mn-cs"/>
            </a:rPr>
            <a:t>が</a:t>
          </a:r>
          <a:r>
            <a:rPr kumimoji="1" lang="ja-JP" altLang="ja-JP" sz="1150" b="0" i="0" baseline="0">
              <a:solidFill>
                <a:schemeClr val="dk1"/>
              </a:solidFill>
              <a:effectLst/>
              <a:latin typeface="+mn-lt"/>
              <a:ea typeface="+mn-ea"/>
              <a:cs typeface="+mn-cs"/>
            </a:rPr>
            <a:t>１</a:t>
          </a:r>
          <a:r>
            <a:rPr kumimoji="1" lang="ja-JP" altLang="en-US" sz="1150" b="0" i="0" baseline="0">
              <a:solidFill>
                <a:schemeClr val="dk1"/>
              </a:solidFill>
              <a:effectLst/>
              <a:latin typeface="+mn-lt"/>
              <a:ea typeface="+mn-ea"/>
              <a:cs typeface="+mn-cs"/>
            </a:rPr>
            <a:t>２</a:t>
          </a:r>
          <a:r>
            <a:rPr kumimoji="1" lang="ja-JP" altLang="ja-JP" sz="1150" b="0" i="0" baseline="0">
              <a:solidFill>
                <a:schemeClr val="dk1"/>
              </a:solidFill>
              <a:effectLst/>
              <a:latin typeface="+mn-lt"/>
              <a:ea typeface="+mn-ea"/>
              <a:cs typeface="+mn-cs"/>
            </a:rPr>
            <a:t>名であったのに対し、</a:t>
          </a:r>
          <a:r>
            <a:rPr kumimoji="1" lang="ja-JP" altLang="en-US" sz="1150" b="0" i="0" baseline="0">
              <a:solidFill>
                <a:schemeClr val="dk1"/>
              </a:solidFill>
              <a:effectLst/>
              <a:latin typeface="+mn-lt"/>
              <a:ea typeface="+mn-ea"/>
              <a:cs typeface="+mn-cs"/>
            </a:rPr>
            <a:t>新規採用者が</a:t>
          </a:r>
          <a:r>
            <a:rPr kumimoji="1" lang="ja-JP" altLang="ja-JP" sz="1150" b="0" i="0" baseline="0">
              <a:solidFill>
                <a:schemeClr val="dk1"/>
              </a:solidFill>
              <a:effectLst/>
              <a:latin typeface="+mn-lt"/>
              <a:ea typeface="+mn-ea"/>
              <a:cs typeface="+mn-cs"/>
            </a:rPr>
            <a:t>は</a:t>
          </a:r>
          <a:r>
            <a:rPr kumimoji="1" lang="ja-JP" altLang="en-US" sz="1150" b="0" i="0" baseline="0">
              <a:solidFill>
                <a:schemeClr val="dk1"/>
              </a:solidFill>
              <a:effectLst/>
              <a:latin typeface="+mn-lt"/>
              <a:ea typeface="+mn-ea"/>
              <a:cs typeface="+mn-cs"/>
            </a:rPr>
            <a:t>７</a:t>
          </a:r>
          <a:r>
            <a:rPr kumimoji="1" lang="ja-JP" altLang="ja-JP" sz="1150" b="0" i="0" baseline="0">
              <a:solidFill>
                <a:schemeClr val="dk1"/>
              </a:solidFill>
              <a:effectLst/>
              <a:latin typeface="+mn-lt"/>
              <a:ea typeface="+mn-ea"/>
              <a:cs typeface="+mn-cs"/>
            </a:rPr>
            <a:t>名となり４，</a:t>
          </a:r>
          <a:r>
            <a:rPr kumimoji="1" lang="ja-JP" altLang="en-US" sz="1150" b="0" i="0" baseline="0">
              <a:solidFill>
                <a:schemeClr val="dk1"/>
              </a:solidFill>
              <a:effectLst/>
              <a:latin typeface="+mn-lt"/>
              <a:ea typeface="+mn-ea"/>
              <a:cs typeface="+mn-cs"/>
            </a:rPr>
            <a:t>７</a:t>
          </a:r>
          <a:r>
            <a:rPr kumimoji="1" lang="ja-JP" altLang="ja-JP" sz="1150" b="0" i="0" baseline="0">
              <a:solidFill>
                <a:schemeClr val="dk1"/>
              </a:solidFill>
              <a:effectLst/>
              <a:latin typeface="+mn-lt"/>
              <a:ea typeface="+mn-ea"/>
              <a:cs typeface="+mn-cs"/>
            </a:rPr>
            <a:t>００万円あまりの減となったことなどから</a:t>
          </a:r>
          <a:r>
            <a:rPr kumimoji="1" lang="ja-JP" altLang="en-US" sz="1150" b="0" i="0" baseline="0">
              <a:solidFill>
                <a:schemeClr val="dk1"/>
              </a:solidFill>
              <a:effectLst/>
              <a:latin typeface="+mn-lt"/>
              <a:ea typeface="+mn-ea"/>
              <a:cs typeface="+mn-cs"/>
            </a:rPr>
            <a:t>１</a:t>
          </a:r>
          <a:r>
            <a:rPr kumimoji="1" lang="ja-JP" altLang="ja-JP" sz="1150" b="0" i="0" baseline="0">
              <a:solidFill>
                <a:schemeClr val="dk1"/>
              </a:solidFill>
              <a:effectLst/>
              <a:latin typeface="+mn-lt"/>
              <a:ea typeface="+mn-ea"/>
              <a:cs typeface="+mn-cs"/>
            </a:rPr>
            <a:t>．</a:t>
          </a:r>
          <a:r>
            <a:rPr kumimoji="1" lang="ja-JP" altLang="en-US" sz="1150" b="0" i="0" baseline="0">
              <a:solidFill>
                <a:schemeClr val="dk1"/>
              </a:solidFill>
              <a:effectLst/>
              <a:latin typeface="+mn-lt"/>
              <a:ea typeface="+mn-ea"/>
              <a:cs typeface="+mn-cs"/>
            </a:rPr>
            <a:t>４</a:t>
          </a:r>
          <a:r>
            <a:rPr kumimoji="1" lang="ja-JP" altLang="ja-JP" sz="1150" b="0" i="0" baseline="0">
              <a:solidFill>
                <a:schemeClr val="dk1"/>
              </a:solidFill>
              <a:effectLst/>
              <a:latin typeface="+mn-lt"/>
              <a:ea typeface="+mn-ea"/>
              <a:cs typeface="+mn-cs"/>
            </a:rPr>
            <a:t>ポイント改善した。これまでの行革により職員削減は一定進んだが、今後においても小学校や保育所及び公共施設の統廃合・民営化、組織機構の見直しなどにより人件費の抑制に努める。</a:t>
          </a:r>
          <a:endParaRPr lang="ja-JP" altLang="ja-JP" sz="1150">
            <a:effectLst/>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77470</xdr:rowOff>
    </xdr:from>
    <xdr:to>
      <xdr:col>7</xdr:col>
      <xdr:colOff>15875</xdr:colOff>
      <xdr:row>40</xdr:row>
      <xdr:rowOff>127000</xdr:rowOff>
    </xdr:to>
    <xdr:cxnSp macro="">
      <xdr:nvCxnSpPr>
        <xdr:cNvPr id="61" name="直線コネクタ 60"/>
        <xdr:cNvCxnSpPr/>
      </xdr:nvCxnSpPr>
      <xdr:spPr>
        <a:xfrm flipV="1">
          <a:off x="4826000" y="5735320"/>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99077</xdr:rowOff>
    </xdr:from>
    <xdr:ext cx="762000" cy="259045"/>
    <xdr:sp macro="" textlink="">
      <xdr:nvSpPr>
        <xdr:cNvPr id="62" name="人件費最小値テキスト"/>
        <xdr:cNvSpPr txBox="1"/>
      </xdr:nvSpPr>
      <xdr:spPr>
        <a:xfrm>
          <a:off x="4914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32.5</a:t>
          </a:r>
          <a:endParaRPr kumimoji="1" lang="ja-JP" altLang="en-US" sz="1000" b="1">
            <a:latin typeface="ＭＳ Ｐゴシック"/>
          </a:endParaRPr>
        </a:p>
      </xdr:txBody>
    </xdr:sp>
    <xdr:clientData/>
  </xdr:oneCellAnchor>
  <xdr:twoCellAnchor>
    <xdr:from>
      <xdr:col>6</xdr:col>
      <xdr:colOff>612775</xdr:colOff>
      <xdr:row>40</xdr:row>
      <xdr:rowOff>127000</xdr:rowOff>
    </xdr:from>
    <xdr:to>
      <xdr:col>7</xdr:col>
      <xdr:colOff>104775</xdr:colOff>
      <xdr:row>40</xdr:row>
      <xdr:rowOff>127000</xdr:rowOff>
    </xdr:to>
    <xdr:cxnSp macro="">
      <xdr:nvCxnSpPr>
        <xdr:cNvPr id="63" name="直線コネクタ 62"/>
        <xdr:cNvCxnSpPr/>
      </xdr:nvCxnSpPr>
      <xdr:spPr>
        <a:xfrm>
          <a:off x="4737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163847</xdr:rowOff>
    </xdr:from>
    <xdr:ext cx="762000" cy="259045"/>
    <xdr:sp macro="" textlink="">
      <xdr:nvSpPr>
        <xdr:cNvPr id="64" name="人件費最大値テキスト"/>
        <xdr:cNvSpPr txBox="1"/>
      </xdr:nvSpPr>
      <xdr:spPr>
        <a:xfrm>
          <a:off x="4914900" y="5478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6</xdr:col>
      <xdr:colOff>612775</xdr:colOff>
      <xdr:row>33</xdr:row>
      <xdr:rowOff>77470</xdr:rowOff>
    </xdr:from>
    <xdr:to>
      <xdr:col>7</xdr:col>
      <xdr:colOff>104775</xdr:colOff>
      <xdr:row>33</xdr:row>
      <xdr:rowOff>77470</xdr:rowOff>
    </xdr:to>
    <xdr:cxnSp macro="">
      <xdr:nvCxnSpPr>
        <xdr:cNvPr id="65" name="直線コネクタ 64"/>
        <xdr:cNvCxnSpPr/>
      </xdr:nvCxnSpPr>
      <xdr:spPr>
        <a:xfrm>
          <a:off x="4737100" y="5735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111760</xdr:rowOff>
    </xdr:from>
    <xdr:to>
      <xdr:col>7</xdr:col>
      <xdr:colOff>15875</xdr:colOff>
      <xdr:row>39</xdr:row>
      <xdr:rowOff>46990</xdr:rowOff>
    </xdr:to>
    <xdr:cxnSp macro="">
      <xdr:nvCxnSpPr>
        <xdr:cNvPr id="66" name="直線コネクタ 65"/>
        <xdr:cNvCxnSpPr/>
      </xdr:nvCxnSpPr>
      <xdr:spPr>
        <a:xfrm flipV="1">
          <a:off x="3987800" y="662686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107967</xdr:rowOff>
    </xdr:from>
    <xdr:ext cx="762000" cy="259045"/>
    <xdr:sp macro="" textlink="">
      <xdr:nvSpPr>
        <xdr:cNvPr id="67" name="人件費平均値テキスト"/>
        <xdr:cNvSpPr txBox="1"/>
      </xdr:nvSpPr>
      <xdr:spPr>
        <a:xfrm>
          <a:off x="4914900" y="6108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91440</xdr:rowOff>
    </xdr:from>
    <xdr:to>
      <xdr:col>7</xdr:col>
      <xdr:colOff>66675</xdr:colOff>
      <xdr:row>37</xdr:row>
      <xdr:rowOff>21590</xdr:rowOff>
    </xdr:to>
    <xdr:sp macro="" textlink="">
      <xdr:nvSpPr>
        <xdr:cNvPr id="68" name="フローチャート : 判断 67"/>
        <xdr:cNvSpPr/>
      </xdr:nvSpPr>
      <xdr:spPr>
        <a:xfrm>
          <a:off x="47752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39</xdr:row>
      <xdr:rowOff>46990</xdr:rowOff>
    </xdr:from>
    <xdr:to>
      <xdr:col>5</xdr:col>
      <xdr:colOff>549275</xdr:colOff>
      <xdr:row>39</xdr:row>
      <xdr:rowOff>107950</xdr:rowOff>
    </xdr:to>
    <xdr:cxnSp macro="">
      <xdr:nvCxnSpPr>
        <xdr:cNvPr id="69" name="直線コネクタ 68"/>
        <xdr:cNvCxnSpPr/>
      </xdr:nvCxnSpPr>
      <xdr:spPr>
        <a:xfrm flipV="1">
          <a:off x="3098800" y="67335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99060</xdr:rowOff>
    </xdr:from>
    <xdr:to>
      <xdr:col>5</xdr:col>
      <xdr:colOff>600075</xdr:colOff>
      <xdr:row>37</xdr:row>
      <xdr:rowOff>29210</xdr:rowOff>
    </xdr:to>
    <xdr:sp macro="" textlink="">
      <xdr:nvSpPr>
        <xdr:cNvPr id="70" name="フローチャート : 判断 69"/>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39387</xdr:rowOff>
    </xdr:from>
    <xdr:ext cx="736600" cy="259045"/>
    <xdr:sp macro="" textlink="">
      <xdr:nvSpPr>
        <xdr:cNvPr id="71" name="テキスト ボックス 70"/>
        <xdr:cNvSpPr txBox="1"/>
      </xdr:nvSpPr>
      <xdr:spPr>
        <a:xfrm>
          <a:off x="3606800" y="604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107950</xdr:rowOff>
    </xdr:from>
    <xdr:to>
      <xdr:col>4</xdr:col>
      <xdr:colOff>346075</xdr:colOff>
      <xdr:row>39</xdr:row>
      <xdr:rowOff>146050</xdr:rowOff>
    </xdr:to>
    <xdr:cxnSp macro="">
      <xdr:nvCxnSpPr>
        <xdr:cNvPr id="72" name="直線コネクタ 71"/>
        <xdr:cNvCxnSpPr/>
      </xdr:nvCxnSpPr>
      <xdr:spPr>
        <a:xfrm flipV="1">
          <a:off x="2209800" y="6794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83820</xdr:rowOff>
    </xdr:from>
    <xdr:to>
      <xdr:col>4</xdr:col>
      <xdr:colOff>396875</xdr:colOff>
      <xdr:row>37</xdr:row>
      <xdr:rowOff>13970</xdr:rowOff>
    </xdr:to>
    <xdr:sp macro="" textlink="">
      <xdr:nvSpPr>
        <xdr:cNvPr id="73" name="フローチャート : 判断 72"/>
        <xdr:cNvSpPr/>
      </xdr:nvSpPr>
      <xdr:spPr>
        <a:xfrm>
          <a:off x="3048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24147</xdr:rowOff>
    </xdr:from>
    <xdr:ext cx="762000" cy="259045"/>
    <xdr:sp macro="" textlink="">
      <xdr:nvSpPr>
        <xdr:cNvPr id="74" name="テキスト ボックス 73"/>
        <xdr:cNvSpPr txBox="1"/>
      </xdr:nvSpPr>
      <xdr:spPr>
        <a:xfrm>
          <a:off x="2717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39</xdr:row>
      <xdr:rowOff>138430</xdr:rowOff>
    </xdr:from>
    <xdr:to>
      <xdr:col>3</xdr:col>
      <xdr:colOff>142875</xdr:colOff>
      <xdr:row>39</xdr:row>
      <xdr:rowOff>146050</xdr:rowOff>
    </xdr:to>
    <xdr:cxnSp macro="">
      <xdr:nvCxnSpPr>
        <xdr:cNvPr id="75" name="直線コネクタ 74"/>
        <xdr:cNvCxnSpPr/>
      </xdr:nvCxnSpPr>
      <xdr:spPr>
        <a:xfrm>
          <a:off x="1320800" y="68249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152400</xdr:rowOff>
    </xdr:from>
    <xdr:to>
      <xdr:col>3</xdr:col>
      <xdr:colOff>193675</xdr:colOff>
      <xdr:row>37</xdr:row>
      <xdr:rowOff>82550</xdr:rowOff>
    </xdr:to>
    <xdr:sp macro="" textlink="">
      <xdr:nvSpPr>
        <xdr:cNvPr id="76" name="フローチャート : 判断 75"/>
        <xdr:cNvSpPr/>
      </xdr:nvSpPr>
      <xdr:spPr>
        <a:xfrm>
          <a:off x="2159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92727</xdr:rowOff>
    </xdr:from>
    <xdr:ext cx="762000" cy="259045"/>
    <xdr:sp macro="" textlink="">
      <xdr:nvSpPr>
        <xdr:cNvPr id="77" name="テキスト ボックス 76"/>
        <xdr:cNvSpPr txBox="1"/>
      </xdr:nvSpPr>
      <xdr:spPr>
        <a:xfrm>
          <a:off x="18288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11430</xdr:rowOff>
    </xdr:from>
    <xdr:to>
      <xdr:col>1</xdr:col>
      <xdr:colOff>676275</xdr:colOff>
      <xdr:row>37</xdr:row>
      <xdr:rowOff>113030</xdr:rowOff>
    </xdr:to>
    <xdr:sp macro="" textlink="">
      <xdr:nvSpPr>
        <xdr:cNvPr id="78" name="フローチャート : 判断 77"/>
        <xdr:cNvSpPr/>
      </xdr:nvSpPr>
      <xdr:spPr>
        <a:xfrm>
          <a:off x="1270000" y="635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123207</xdr:rowOff>
    </xdr:from>
    <xdr:ext cx="762000" cy="259045"/>
    <xdr:sp macro="" textlink="">
      <xdr:nvSpPr>
        <xdr:cNvPr id="79" name="テキスト ボックス 78"/>
        <xdr:cNvSpPr txBox="1"/>
      </xdr:nvSpPr>
      <xdr:spPr>
        <a:xfrm>
          <a:off x="939800" y="612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38</xdr:row>
      <xdr:rowOff>60960</xdr:rowOff>
    </xdr:from>
    <xdr:to>
      <xdr:col>7</xdr:col>
      <xdr:colOff>66675</xdr:colOff>
      <xdr:row>38</xdr:row>
      <xdr:rowOff>162560</xdr:rowOff>
    </xdr:to>
    <xdr:sp macro="" textlink="">
      <xdr:nvSpPr>
        <xdr:cNvPr id="85" name="円/楕円 84"/>
        <xdr:cNvSpPr/>
      </xdr:nvSpPr>
      <xdr:spPr>
        <a:xfrm>
          <a:off x="4775200" y="657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33037</xdr:rowOff>
    </xdr:from>
    <xdr:ext cx="762000" cy="259045"/>
    <xdr:sp macro="" textlink="">
      <xdr:nvSpPr>
        <xdr:cNvPr id="86" name="人件費該当値テキスト"/>
        <xdr:cNvSpPr txBox="1"/>
      </xdr:nvSpPr>
      <xdr:spPr>
        <a:xfrm>
          <a:off x="4914900" y="654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27.8</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167640</xdr:rowOff>
    </xdr:from>
    <xdr:to>
      <xdr:col>5</xdr:col>
      <xdr:colOff>600075</xdr:colOff>
      <xdr:row>39</xdr:row>
      <xdr:rowOff>97790</xdr:rowOff>
    </xdr:to>
    <xdr:sp macro="" textlink="">
      <xdr:nvSpPr>
        <xdr:cNvPr id="87" name="円/楕円 86"/>
        <xdr:cNvSpPr/>
      </xdr:nvSpPr>
      <xdr:spPr>
        <a:xfrm>
          <a:off x="3937000" y="668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82567</xdr:rowOff>
    </xdr:from>
    <xdr:ext cx="736600" cy="259045"/>
    <xdr:sp macro="" textlink="">
      <xdr:nvSpPr>
        <xdr:cNvPr id="88" name="テキスト ボックス 87"/>
        <xdr:cNvSpPr txBox="1"/>
      </xdr:nvSpPr>
      <xdr:spPr>
        <a:xfrm>
          <a:off x="3606800" y="6769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29.2</a:t>
          </a:r>
          <a:endParaRPr kumimoji="1" lang="ja-JP" altLang="en-US" sz="1000" b="1">
            <a:solidFill>
              <a:srgbClr val="FF0000"/>
            </a:solidFill>
            <a:latin typeface="ＭＳ Ｐゴシック"/>
          </a:endParaRPr>
        </a:p>
      </xdr:txBody>
    </xdr:sp>
    <xdr:clientData/>
  </xdr:oneCellAnchor>
  <xdr:twoCellAnchor>
    <xdr:from>
      <xdr:col>4</xdr:col>
      <xdr:colOff>295275</xdr:colOff>
      <xdr:row>39</xdr:row>
      <xdr:rowOff>57150</xdr:rowOff>
    </xdr:from>
    <xdr:to>
      <xdr:col>4</xdr:col>
      <xdr:colOff>396875</xdr:colOff>
      <xdr:row>39</xdr:row>
      <xdr:rowOff>158750</xdr:rowOff>
    </xdr:to>
    <xdr:sp macro="" textlink="">
      <xdr:nvSpPr>
        <xdr:cNvPr id="89" name="円/楕円 88"/>
        <xdr:cNvSpPr/>
      </xdr:nvSpPr>
      <xdr:spPr>
        <a:xfrm>
          <a:off x="3048000" y="674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143527</xdr:rowOff>
    </xdr:from>
    <xdr:ext cx="762000" cy="259045"/>
    <xdr:sp macro="" textlink="">
      <xdr:nvSpPr>
        <xdr:cNvPr id="90" name="テキスト ボックス 89"/>
        <xdr:cNvSpPr txBox="1"/>
      </xdr:nvSpPr>
      <xdr:spPr>
        <a:xfrm>
          <a:off x="2717800" y="683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30.0</a:t>
          </a:r>
          <a:endParaRPr kumimoji="1" lang="ja-JP" altLang="en-US" sz="1000" b="1">
            <a:solidFill>
              <a:srgbClr val="FF0000"/>
            </a:solidFill>
            <a:latin typeface="ＭＳ Ｐゴシック"/>
          </a:endParaRPr>
        </a:p>
      </xdr:txBody>
    </xdr:sp>
    <xdr:clientData/>
  </xdr:oneCellAnchor>
  <xdr:twoCellAnchor>
    <xdr:from>
      <xdr:col>3</xdr:col>
      <xdr:colOff>92075</xdr:colOff>
      <xdr:row>39</xdr:row>
      <xdr:rowOff>95250</xdr:rowOff>
    </xdr:from>
    <xdr:to>
      <xdr:col>3</xdr:col>
      <xdr:colOff>193675</xdr:colOff>
      <xdr:row>40</xdr:row>
      <xdr:rowOff>25400</xdr:rowOff>
    </xdr:to>
    <xdr:sp macro="" textlink="">
      <xdr:nvSpPr>
        <xdr:cNvPr id="91" name="円/楕円 90"/>
        <xdr:cNvSpPr/>
      </xdr:nvSpPr>
      <xdr:spPr>
        <a:xfrm>
          <a:off x="2159000" y="678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40</xdr:row>
      <xdr:rowOff>10177</xdr:rowOff>
    </xdr:from>
    <xdr:ext cx="762000" cy="259045"/>
    <xdr:sp macro="" textlink="">
      <xdr:nvSpPr>
        <xdr:cNvPr id="92" name="テキスト ボックス 91"/>
        <xdr:cNvSpPr txBox="1"/>
      </xdr:nvSpPr>
      <xdr:spPr>
        <a:xfrm>
          <a:off x="1828800" y="686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30.5</a:t>
          </a:r>
          <a:endParaRPr kumimoji="1" lang="ja-JP" altLang="en-US" sz="1000" b="1">
            <a:solidFill>
              <a:srgbClr val="FF0000"/>
            </a:solidFill>
            <a:latin typeface="ＭＳ Ｐゴシック"/>
          </a:endParaRPr>
        </a:p>
      </xdr:txBody>
    </xdr:sp>
    <xdr:clientData/>
  </xdr:oneCellAnchor>
  <xdr:twoCellAnchor>
    <xdr:from>
      <xdr:col>1</xdr:col>
      <xdr:colOff>574675</xdr:colOff>
      <xdr:row>39</xdr:row>
      <xdr:rowOff>87630</xdr:rowOff>
    </xdr:from>
    <xdr:to>
      <xdr:col>1</xdr:col>
      <xdr:colOff>676275</xdr:colOff>
      <xdr:row>40</xdr:row>
      <xdr:rowOff>17780</xdr:rowOff>
    </xdr:to>
    <xdr:sp macro="" textlink="">
      <xdr:nvSpPr>
        <xdr:cNvPr id="93" name="円/楕円 92"/>
        <xdr:cNvSpPr/>
      </xdr:nvSpPr>
      <xdr:spPr>
        <a:xfrm>
          <a:off x="1270000" y="677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40</xdr:row>
      <xdr:rowOff>2557</xdr:rowOff>
    </xdr:from>
    <xdr:ext cx="762000" cy="259045"/>
    <xdr:sp macro="" textlink="">
      <xdr:nvSpPr>
        <xdr:cNvPr id="94" name="テキスト ボックス 93"/>
        <xdr:cNvSpPr txBox="1"/>
      </xdr:nvSpPr>
      <xdr:spPr>
        <a:xfrm>
          <a:off x="939800" y="686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30.4</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49/119</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　</a:t>
          </a:r>
          <a:r>
            <a:rPr kumimoji="1" lang="ja-JP" altLang="en-US" sz="1200">
              <a:solidFill>
                <a:sysClr val="windowText" lastClr="000000"/>
              </a:solidFill>
              <a:latin typeface="ＭＳ Ｐゴシック"/>
            </a:rPr>
            <a:t>市施設の老朽化に伴い、消耗品費や備品購入費が増大したこと</a:t>
          </a:r>
          <a:r>
            <a:rPr kumimoji="1" lang="ja-JP" altLang="en-US" sz="1200">
              <a:solidFill>
                <a:sysClr val="windowText" lastClr="000000"/>
              </a:solidFill>
              <a:effectLst/>
              <a:latin typeface="+mn-lt"/>
              <a:ea typeface="+mn-ea"/>
              <a:cs typeface="+mn-cs"/>
            </a:rPr>
            <a:t>で総務費の消耗品費や備品購入費が増となり総務費で増額となったことや、</a:t>
          </a:r>
          <a:r>
            <a:rPr kumimoji="1" lang="ja-JP" altLang="ja-JP" sz="1200">
              <a:solidFill>
                <a:sysClr val="windowText" lastClr="000000"/>
              </a:solidFill>
              <a:effectLst/>
              <a:latin typeface="+mn-lt"/>
              <a:ea typeface="+mn-ea"/>
              <a:cs typeface="+mn-cs"/>
            </a:rPr>
            <a:t>指定管理業務</a:t>
          </a:r>
          <a:r>
            <a:rPr kumimoji="1" lang="ja-JP" altLang="en-US" sz="1200">
              <a:solidFill>
                <a:sysClr val="windowText" lastClr="000000"/>
              </a:solidFill>
              <a:effectLst/>
              <a:latin typeface="+mn-lt"/>
              <a:ea typeface="+mn-ea"/>
              <a:cs typeface="+mn-cs"/>
            </a:rPr>
            <a:t>事業の賃金が増となったことにより委託料が前年度比５，３４５万円あまり増となり</a:t>
          </a:r>
          <a:r>
            <a:rPr kumimoji="1" lang="ja-JP" altLang="ja-JP" sz="1200">
              <a:solidFill>
                <a:sysClr val="windowText" lastClr="000000"/>
              </a:solidFill>
              <a:effectLst/>
              <a:latin typeface="+mn-lt"/>
              <a:ea typeface="+mn-ea"/>
              <a:cs typeface="+mn-cs"/>
            </a:rPr>
            <a:t>、</a:t>
          </a:r>
          <a:r>
            <a:rPr kumimoji="1" lang="ja-JP" altLang="en-US" sz="1200">
              <a:solidFill>
                <a:sysClr val="windowText" lastClr="000000"/>
              </a:solidFill>
              <a:effectLst/>
              <a:latin typeface="+mn-lt"/>
              <a:ea typeface="+mn-ea"/>
              <a:cs typeface="+mn-cs"/>
            </a:rPr>
            <a:t>１</a:t>
          </a:r>
          <a:r>
            <a:rPr kumimoji="1" lang="ja-JP" altLang="ja-JP" sz="1200">
              <a:solidFill>
                <a:sysClr val="windowText" lastClr="000000"/>
              </a:solidFill>
              <a:effectLst/>
              <a:latin typeface="+mn-lt"/>
              <a:ea typeface="+mn-ea"/>
              <a:cs typeface="+mn-cs"/>
            </a:rPr>
            <a:t>．</a:t>
          </a:r>
          <a:r>
            <a:rPr kumimoji="1" lang="ja-JP" altLang="en-US" sz="1200">
              <a:solidFill>
                <a:sysClr val="windowText" lastClr="000000"/>
              </a:solidFill>
              <a:effectLst/>
              <a:latin typeface="+mn-lt"/>
              <a:ea typeface="+mn-ea"/>
              <a:cs typeface="+mn-cs"/>
            </a:rPr>
            <a:t>２</a:t>
          </a:r>
          <a:r>
            <a:rPr kumimoji="1" lang="ja-JP" altLang="ja-JP" sz="1200">
              <a:solidFill>
                <a:sysClr val="windowText" lastClr="000000"/>
              </a:solidFill>
              <a:effectLst/>
              <a:latin typeface="+mn-lt"/>
              <a:ea typeface="+mn-ea"/>
              <a:cs typeface="+mn-cs"/>
            </a:rPr>
            <a:t>ポイント</a:t>
          </a:r>
          <a:r>
            <a:rPr kumimoji="1" lang="ja-JP" altLang="en-US" sz="1200">
              <a:solidFill>
                <a:sysClr val="windowText" lastClr="000000"/>
              </a:solidFill>
              <a:effectLst/>
              <a:latin typeface="+mn-lt"/>
              <a:ea typeface="+mn-ea"/>
              <a:cs typeface="+mn-cs"/>
            </a:rPr>
            <a:t>悪化</a:t>
          </a:r>
          <a:r>
            <a:rPr kumimoji="1" lang="ja-JP" altLang="ja-JP" sz="1200">
              <a:solidFill>
                <a:sysClr val="windowText" lastClr="000000"/>
              </a:solidFill>
              <a:effectLst/>
              <a:latin typeface="+mn-lt"/>
              <a:ea typeface="+mn-ea"/>
              <a:cs typeface="+mn-cs"/>
            </a:rPr>
            <a:t>した。</a:t>
          </a:r>
          <a:endParaRPr lang="ja-JP" altLang="ja-JP" sz="1200">
            <a:solidFill>
              <a:sysClr val="windowText" lastClr="000000"/>
            </a:solidFill>
            <a:effectLst/>
          </a:endParaRPr>
        </a:p>
        <a:p>
          <a:r>
            <a:rPr kumimoji="1" lang="ja-JP" altLang="ja-JP" sz="1200">
              <a:solidFill>
                <a:sysClr val="windowText" lastClr="000000"/>
              </a:solidFill>
              <a:effectLst/>
              <a:latin typeface="+mn-lt"/>
              <a:ea typeface="+mn-ea"/>
              <a:cs typeface="+mn-cs"/>
            </a:rPr>
            <a:t>　今後も、補助事業や有利債を活用した事業、事務を実施し、物件費の抑制に努める。</a:t>
          </a:r>
          <a:endParaRPr lang="ja-JP" altLang="ja-JP" sz="1200">
            <a:solidFill>
              <a:sysClr val="windowText" lastClr="000000"/>
            </a:solidFill>
            <a:effectLst/>
          </a:endParaRPr>
        </a:p>
        <a:p>
          <a:endParaRPr kumimoji="1" lang="ja-JP" altLang="en-US" sz="12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45357</xdr:rowOff>
    </xdr:from>
    <xdr:to>
      <xdr:col>24</xdr:col>
      <xdr:colOff>31750</xdr:colOff>
      <xdr:row>20</xdr:row>
      <xdr:rowOff>132443</xdr:rowOff>
    </xdr:to>
    <xdr:cxnSp macro="">
      <xdr:nvCxnSpPr>
        <xdr:cNvPr id="124" name="直線コネクタ 123"/>
        <xdr:cNvCxnSpPr/>
      </xdr:nvCxnSpPr>
      <xdr:spPr>
        <a:xfrm flipV="1">
          <a:off x="16510000" y="2102757"/>
          <a:ext cx="0" cy="1458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104520</xdr:rowOff>
    </xdr:from>
    <xdr:ext cx="762000" cy="259045"/>
    <xdr:sp macro="" textlink="">
      <xdr:nvSpPr>
        <xdr:cNvPr id="125" name="物件費最小値テキスト"/>
        <xdr:cNvSpPr txBox="1"/>
      </xdr:nvSpPr>
      <xdr:spPr>
        <a:xfrm>
          <a:off x="16598900" y="353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18.8</a:t>
          </a:r>
          <a:endParaRPr kumimoji="1" lang="ja-JP" altLang="en-US" sz="1000" b="1">
            <a:latin typeface="ＭＳ Ｐゴシック"/>
          </a:endParaRPr>
        </a:p>
      </xdr:txBody>
    </xdr:sp>
    <xdr:clientData/>
  </xdr:oneCellAnchor>
  <xdr:twoCellAnchor>
    <xdr:from>
      <xdr:col>23</xdr:col>
      <xdr:colOff>628650</xdr:colOff>
      <xdr:row>20</xdr:row>
      <xdr:rowOff>132443</xdr:rowOff>
    </xdr:from>
    <xdr:to>
      <xdr:col>24</xdr:col>
      <xdr:colOff>120650</xdr:colOff>
      <xdr:row>20</xdr:row>
      <xdr:rowOff>132443</xdr:rowOff>
    </xdr:to>
    <xdr:cxnSp macro="">
      <xdr:nvCxnSpPr>
        <xdr:cNvPr id="126" name="直線コネクタ 125"/>
        <xdr:cNvCxnSpPr/>
      </xdr:nvCxnSpPr>
      <xdr:spPr>
        <a:xfrm>
          <a:off x="16421100" y="3561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10</xdr:row>
      <xdr:rowOff>131734</xdr:rowOff>
    </xdr:from>
    <xdr:ext cx="762000" cy="259045"/>
    <xdr:sp macro="" textlink="">
      <xdr:nvSpPr>
        <xdr:cNvPr id="127" name="物件費最大値テキスト"/>
        <xdr:cNvSpPr txBox="1"/>
      </xdr:nvSpPr>
      <xdr:spPr>
        <a:xfrm>
          <a:off x="16598900" y="1846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23</xdr:col>
      <xdr:colOff>628650</xdr:colOff>
      <xdr:row>12</xdr:row>
      <xdr:rowOff>45357</xdr:rowOff>
    </xdr:from>
    <xdr:to>
      <xdr:col>24</xdr:col>
      <xdr:colOff>120650</xdr:colOff>
      <xdr:row>12</xdr:row>
      <xdr:rowOff>45357</xdr:rowOff>
    </xdr:to>
    <xdr:cxnSp macro="">
      <xdr:nvCxnSpPr>
        <xdr:cNvPr id="128" name="直線コネクタ 127"/>
        <xdr:cNvCxnSpPr/>
      </xdr:nvCxnSpPr>
      <xdr:spPr>
        <a:xfrm>
          <a:off x="16421100" y="2102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53521</xdr:rowOff>
    </xdr:from>
    <xdr:to>
      <xdr:col>24</xdr:col>
      <xdr:colOff>31750</xdr:colOff>
      <xdr:row>16</xdr:row>
      <xdr:rowOff>12700</xdr:rowOff>
    </xdr:to>
    <xdr:cxnSp macro="">
      <xdr:nvCxnSpPr>
        <xdr:cNvPr id="129" name="直線コネクタ 128"/>
        <xdr:cNvCxnSpPr/>
      </xdr:nvCxnSpPr>
      <xdr:spPr>
        <a:xfrm>
          <a:off x="15671800" y="2625271"/>
          <a:ext cx="8382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42834</xdr:rowOff>
    </xdr:from>
    <xdr:ext cx="762000" cy="259045"/>
    <xdr:sp macro="" textlink="">
      <xdr:nvSpPr>
        <xdr:cNvPr id="130" name="物件費平均値テキスト"/>
        <xdr:cNvSpPr txBox="1"/>
      </xdr:nvSpPr>
      <xdr:spPr>
        <a:xfrm>
          <a:off x="16598900" y="27860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70757</xdr:rowOff>
    </xdr:from>
    <xdr:to>
      <xdr:col>24</xdr:col>
      <xdr:colOff>82550</xdr:colOff>
      <xdr:row>17</xdr:row>
      <xdr:rowOff>907</xdr:rowOff>
    </xdr:to>
    <xdr:sp macro="" textlink="">
      <xdr:nvSpPr>
        <xdr:cNvPr id="131" name="フローチャート : 判断 130"/>
        <xdr:cNvSpPr/>
      </xdr:nvSpPr>
      <xdr:spPr>
        <a:xfrm>
          <a:off x="164592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148771</xdr:rowOff>
    </xdr:from>
    <xdr:to>
      <xdr:col>22</xdr:col>
      <xdr:colOff>565150</xdr:colOff>
      <xdr:row>15</xdr:row>
      <xdr:rowOff>53521</xdr:rowOff>
    </xdr:to>
    <xdr:cxnSp macro="">
      <xdr:nvCxnSpPr>
        <xdr:cNvPr id="132" name="直線コネクタ 131"/>
        <xdr:cNvCxnSpPr/>
      </xdr:nvCxnSpPr>
      <xdr:spPr>
        <a:xfrm>
          <a:off x="14782800" y="2549071"/>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103414</xdr:rowOff>
    </xdr:from>
    <xdr:to>
      <xdr:col>22</xdr:col>
      <xdr:colOff>615950</xdr:colOff>
      <xdr:row>17</xdr:row>
      <xdr:rowOff>33564</xdr:rowOff>
    </xdr:to>
    <xdr:sp macro="" textlink="">
      <xdr:nvSpPr>
        <xdr:cNvPr id="133" name="フローチャート : 判断 132"/>
        <xdr:cNvSpPr/>
      </xdr:nvSpPr>
      <xdr:spPr>
        <a:xfrm>
          <a:off x="15621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18341</xdr:rowOff>
    </xdr:from>
    <xdr:ext cx="736600" cy="259045"/>
    <xdr:sp macro="" textlink="">
      <xdr:nvSpPr>
        <xdr:cNvPr id="134" name="テキスト ボックス 133"/>
        <xdr:cNvSpPr txBox="1"/>
      </xdr:nvSpPr>
      <xdr:spPr>
        <a:xfrm>
          <a:off x="15290800" y="2932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148771</xdr:rowOff>
    </xdr:from>
    <xdr:to>
      <xdr:col>21</xdr:col>
      <xdr:colOff>361950</xdr:colOff>
      <xdr:row>15</xdr:row>
      <xdr:rowOff>53521</xdr:rowOff>
    </xdr:to>
    <xdr:cxnSp macro="">
      <xdr:nvCxnSpPr>
        <xdr:cNvPr id="135" name="直線コネクタ 134"/>
        <xdr:cNvCxnSpPr/>
      </xdr:nvCxnSpPr>
      <xdr:spPr>
        <a:xfrm flipV="1">
          <a:off x="13893800" y="2549071"/>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48986</xdr:rowOff>
    </xdr:from>
    <xdr:to>
      <xdr:col>21</xdr:col>
      <xdr:colOff>412750</xdr:colOff>
      <xdr:row>16</xdr:row>
      <xdr:rowOff>150586</xdr:rowOff>
    </xdr:to>
    <xdr:sp macro="" textlink="">
      <xdr:nvSpPr>
        <xdr:cNvPr id="136" name="フローチャート : 判断 135"/>
        <xdr:cNvSpPr/>
      </xdr:nvSpPr>
      <xdr:spPr>
        <a:xfrm>
          <a:off x="14732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135363</xdr:rowOff>
    </xdr:from>
    <xdr:ext cx="762000" cy="259045"/>
    <xdr:sp macro="" textlink="">
      <xdr:nvSpPr>
        <xdr:cNvPr id="137" name="テキスト ボックス 136"/>
        <xdr:cNvSpPr txBox="1"/>
      </xdr:nvSpPr>
      <xdr:spPr>
        <a:xfrm>
          <a:off x="14401800" y="2878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42636</xdr:rowOff>
    </xdr:from>
    <xdr:to>
      <xdr:col>20</xdr:col>
      <xdr:colOff>158750</xdr:colOff>
      <xdr:row>15</xdr:row>
      <xdr:rowOff>53521</xdr:rowOff>
    </xdr:to>
    <xdr:cxnSp macro="">
      <xdr:nvCxnSpPr>
        <xdr:cNvPr id="138" name="直線コネクタ 137"/>
        <xdr:cNvCxnSpPr/>
      </xdr:nvCxnSpPr>
      <xdr:spPr>
        <a:xfrm>
          <a:off x="13004800" y="2614386"/>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5443</xdr:rowOff>
    </xdr:from>
    <xdr:to>
      <xdr:col>20</xdr:col>
      <xdr:colOff>209550</xdr:colOff>
      <xdr:row>16</xdr:row>
      <xdr:rowOff>107043</xdr:rowOff>
    </xdr:to>
    <xdr:sp macro="" textlink="">
      <xdr:nvSpPr>
        <xdr:cNvPr id="139" name="フローチャート : 判断 138"/>
        <xdr:cNvSpPr/>
      </xdr:nvSpPr>
      <xdr:spPr>
        <a:xfrm>
          <a:off x="138430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91820</xdr:rowOff>
    </xdr:from>
    <xdr:ext cx="762000" cy="259045"/>
    <xdr:sp macro="" textlink="">
      <xdr:nvSpPr>
        <xdr:cNvPr id="140" name="テキスト ボックス 139"/>
        <xdr:cNvSpPr txBox="1"/>
      </xdr:nvSpPr>
      <xdr:spPr>
        <a:xfrm>
          <a:off x="13512800" y="283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144236</xdr:rowOff>
    </xdr:from>
    <xdr:to>
      <xdr:col>19</xdr:col>
      <xdr:colOff>6350</xdr:colOff>
      <xdr:row>16</xdr:row>
      <xdr:rowOff>74386</xdr:rowOff>
    </xdr:to>
    <xdr:sp macro="" textlink="">
      <xdr:nvSpPr>
        <xdr:cNvPr id="141" name="フローチャート : 判断 140"/>
        <xdr:cNvSpPr/>
      </xdr:nvSpPr>
      <xdr:spPr>
        <a:xfrm>
          <a:off x="129540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59163</xdr:rowOff>
    </xdr:from>
    <xdr:ext cx="762000" cy="259045"/>
    <xdr:sp macro="" textlink="">
      <xdr:nvSpPr>
        <xdr:cNvPr id="142" name="テキスト ボックス 141"/>
        <xdr:cNvSpPr txBox="1"/>
      </xdr:nvSpPr>
      <xdr:spPr>
        <a:xfrm>
          <a:off x="12623800" y="280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15</xdr:row>
      <xdr:rowOff>133350</xdr:rowOff>
    </xdr:from>
    <xdr:to>
      <xdr:col>24</xdr:col>
      <xdr:colOff>82550</xdr:colOff>
      <xdr:row>16</xdr:row>
      <xdr:rowOff>63500</xdr:rowOff>
    </xdr:to>
    <xdr:sp macro="" textlink="">
      <xdr:nvSpPr>
        <xdr:cNvPr id="148" name="円/楕円 147"/>
        <xdr:cNvSpPr/>
      </xdr:nvSpPr>
      <xdr:spPr>
        <a:xfrm>
          <a:off x="164592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149877</xdr:rowOff>
    </xdr:from>
    <xdr:ext cx="762000" cy="259045"/>
    <xdr:sp macro="" textlink="">
      <xdr:nvSpPr>
        <xdr:cNvPr id="149" name="物件費該当値テキスト"/>
        <xdr:cNvSpPr txBox="1"/>
      </xdr:nvSpPr>
      <xdr:spPr>
        <a:xfrm>
          <a:off x="165989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2721</xdr:rowOff>
    </xdr:from>
    <xdr:to>
      <xdr:col>22</xdr:col>
      <xdr:colOff>615950</xdr:colOff>
      <xdr:row>15</xdr:row>
      <xdr:rowOff>104321</xdr:rowOff>
    </xdr:to>
    <xdr:sp macro="" textlink="">
      <xdr:nvSpPr>
        <xdr:cNvPr id="150" name="円/楕円 149"/>
        <xdr:cNvSpPr/>
      </xdr:nvSpPr>
      <xdr:spPr>
        <a:xfrm>
          <a:off x="15621000" y="257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114498</xdr:rowOff>
    </xdr:from>
    <xdr:ext cx="736600" cy="259045"/>
    <xdr:sp macro="" textlink="">
      <xdr:nvSpPr>
        <xdr:cNvPr id="151" name="テキスト ボックス 150"/>
        <xdr:cNvSpPr txBox="1"/>
      </xdr:nvSpPr>
      <xdr:spPr>
        <a:xfrm>
          <a:off x="15290800" y="23433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97971</xdr:rowOff>
    </xdr:from>
    <xdr:to>
      <xdr:col>21</xdr:col>
      <xdr:colOff>412750</xdr:colOff>
      <xdr:row>15</xdr:row>
      <xdr:rowOff>28121</xdr:rowOff>
    </xdr:to>
    <xdr:sp macro="" textlink="">
      <xdr:nvSpPr>
        <xdr:cNvPr id="152" name="円/楕円 151"/>
        <xdr:cNvSpPr/>
      </xdr:nvSpPr>
      <xdr:spPr>
        <a:xfrm>
          <a:off x="14732000" y="2498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38298</xdr:rowOff>
    </xdr:from>
    <xdr:ext cx="762000" cy="259045"/>
    <xdr:sp macro="" textlink="">
      <xdr:nvSpPr>
        <xdr:cNvPr id="153" name="テキスト ボックス 152"/>
        <xdr:cNvSpPr txBox="1"/>
      </xdr:nvSpPr>
      <xdr:spPr>
        <a:xfrm>
          <a:off x="14401800" y="2267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2721</xdr:rowOff>
    </xdr:from>
    <xdr:to>
      <xdr:col>20</xdr:col>
      <xdr:colOff>209550</xdr:colOff>
      <xdr:row>15</xdr:row>
      <xdr:rowOff>104321</xdr:rowOff>
    </xdr:to>
    <xdr:sp macro="" textlink="">
      <xdr:nvSpPr>
        <xdr:cNvPr id="154" name="円/楕円 153"/>
        <xdr:cNvSpPr/>
      </xdr:nvSpPr>
      <xdr:spPr>
        <a:xfrm>
          <a:off x="13843000" y="257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114498</xdr:rowOff>
    </xdr:from>
    <xdr:ext cx="762000" cy="259045"/>
    <xdr:sp macro="" textlink="">
      <xdr:nvSpPr>
        <xdr:cNvPr id="155" name="テキスト ボックス 154"/>
        <xdr:cNvSpPr txBox="1"/>
      </xdr:nvSpPr>
      <xdr:spPr>
        <a:xfrm>
          <a:off x="13512800" y="2343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163286</xdr:rowOff>
    </xdr:from>
    <xdr:to>
      <xdr:col>19</xdr:col>
      <xdr:colOff>6350</xdr:colOff>
      <xdr:row>15</xdr:row>
      <xdr:rowOff>93436</xdr:rowOff>
    </xdr:to>
    <xdr:sp macro="" textlink="">
      <xdr:nvSpPr>
        <xdr:cNvPr id="156" name="円/楕円 155"/>
        <xdr:cNvSpPr/>
      </xdr:nvSpPr>
      <xdr:spPr>
        <a:xfrm>
          <a:off x="12954000" y="256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103613</xdr:rowOff>
    </xdr:from>
    <xdr:ext cx="762000" cy="259045"/>
    <xdr:sp macro="" textlink="">
      <xdr:nvSpPr>
        <xdr:cNvPr id="157" name="テキスト ボックス 156"/>
        <xdr:cNvSpPr txBox="1"/>
      </xdr:nvSpPr>
      <xdr:spPr>
        <a:xfrm>
          <a:off x="12623800" y="2332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37/119</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ja-JP" sz="1200">
              <a:solidFill>
                <a:schemeClr val="dk1"/>
              </a:solidFill>
              <a:effectLst/>
              <a:latin typeface="+mn-lt"/>
              <a:ea typeface="+mn-ea"/>
              <a:cs typeface="+mn-cs"/>
            </a:rPr>
            <a:t>児童手当は</a:t>
          </a:r>
          <a:r>
            <a:rPr kumimoji="1" lang="ja-JP" altLang="en-US" sz="1200">
              <a:solidFill>
                <a:schemeClr val="dk1"/>
              </a:solidFill>
              <a:effectLst/>
              <a:latin typeface="+mn-lt"/>
              <a:ea typeface="+mn-ea"/>
              <a:cs typeface="+mn-cs"/>
            </a:rPr>
            <a:t>４年</a:t>
          </a:r>
          <a:r>
            <a:rPr kumimoji="1" lang="ja-JP" altLang="ja-JP" sz="1200">
              <a:solidFill>
                <a:schemeClr val="dk1"/>
              </a:solidFill>
              <a:effectLst/>
              <a:latin typeface="+mn-lt"/>
              <a:ea typeface="+mn-ea"/>
              <a:cs typeface="+mn-cs"/>
            </a:rPr>
            <a:t>連続で減と</a:t>
          </a:r>
          <a:r>
            <a:rPr kumimoji="1" lang="ja-JP" altLang="en-US" sz="1200">
              <a:solidFill>
                <a:schemeClr val="dk1"/>
              </a:solidFill>
              <a:effectLst/>
              <a:latin typeface="+mn-lt"/>
              <a:ea typeface="+mn-ea"/>
              <a:cs typeface="+mn-cs"/>
            </a:rPr>
            <a:t>なり</a:t>
          </a:r>
          <a:r>
            <a:rPr kumimoji="1" lang="ja-JP" altLang="ja-JP" sz="1200">
              <a:solidFill>
                <a:schemeClr val="dk1"/>
              </a:solidFill>
              <a:effectLst/>
              <a:latin typeface="+mn-lt"/>
              <a:ea typeface="+mn-ea"/>
              <a:cs typeface="+mn-cs"/>
            </a:rPr>
            <a:t>、生活保護費も</a:t>
          </a:r>
          <a:r>
            <a:rPr kumimoji="1" lang="ja-JP" altLang="en-US" sz="1200">
              <a:solidFill>
                <a:schemeClr val="dk1"/>
              </a:solidFill>
              <a:effectLst/>
              <a:latin typeface="+mn-lt"/>
              <a:ea typeface="+mn-ea"/>
              <a:cs typeface="+mn-cs"/>
            </a:rPr>
            <a:t>前年度より１</a:t>
          </a:r>
          <a:r>
            <a:rPr kumimoji="1" lang="ja-JP" altLang="ja-JP" sz="1200">
              <a:solidFill>
                <a:schemeClr val="dk1"/>
              </a:solidFill>
              <a:effectLst/>
              <a:latin typeface="+mn-lt"/>
              <a:ea typeface="+mn-ea"/>
              <a:cs typeface="+mn-cs"/>
            </a:rPr>
            <a:t>，</a:t>
          </a:r>
          <a:r>
            <a:rPr kumimoji="1" lang="ja-JP" altLang="en-US" sz="1200">
              <a:solidFill>
                <a:schemeClr val="dk1"/>
              </a:solidFill>
              <a:effectLst/>
              <a:latin typeface="+mn-lt"/>
              <a:ea typeface="+mn-ea"/>
              <a:cs typeface="+mn-cs"/>
            </a:rPr>
            <a:t>９２０</a:t>
          </a:r>
          <a:r>
            <a:rPr kumimoji="1" lang="ja-JP" altLang="ja-JP" sz="1200">
              <a:solidFill>
                <a:schemeClr val="dk1"/>
              </a:solidFill>
              <a:effectLst/>
              <a:latin typeface="+mn-lt"/>
              <a:ea typeface="+mn-ea"/>
              <a:cs typeface="+mn-cs"/>
            </a:rPr>
            <a:t>万円あまり</a:t>
          </a:r>
          <a:r>
            <a:rPr kumimoji="1" lang="ja-JP" altLang="en-US" sz="1200">
              <a:solidFill>
                <a:schemeClr val="dk1"/>
              </a:solidFill>
              <a:effectLst/>
              <a:latin typeface="+mn-lt"/>
              <a:ea typeface="+mn-ea"/>
              <a:cs typeface="+mn-cs"/>
            </a:rPr>
            <a:t>減</a:t>
          </a:r>
          <a:r>
            <a:rPr kumimoji="1" lang="ja-JP" altLang="ja-JP" sz="1200">
              <a:solidFill>
                <a:schemeClr val="dk1"/>
              </a:solidFill>
              <a:effectLst/>
              <a:latin typeface="+mn-lt"/>
              <a:ea typeface="+mn-ea"/>
              <a:cs typeface="+mn-cs"/>
            </a:rPr>
            <a:t>となったこと</a:t>
          </a:r>
          <a:r>
            <a:rPr kumimoji="1" lang="ja-JP" altLang="en-US" sz="1200">
              <a:solidFill>
                <a:schemeClr val="dk1"/>
              </a:solidFill>
              <a:effectLst/>
              <a:latin typeface="+mn-lt"/>
              <a:ea typeface="+mn-ea"/>
              <a:cs typeface="+mn-cs"/>
            </a:rPr>
            <a:t>や、福祉医療費で前年度１，０７０万円あまり減となったことに</a:t>
          </a:r>
          <a:r>
            <a:rPr kumimoji="1" lang="ja-JP" altLang="ja-JP" sz="1200">
              <a:solidFill>
                <a:schemeClr val="dk1"/>
              </a:solidFill>
              <a:effectLst/>
              <a:latin typeface="+mn-lt"/>
              <a:ea typeface="+mn-ea"/>
              <a:cs typeface="+mn-cs"/>
            </a:rPr>
            <a:t>より扶助費全体で前年度比</a:t>
          </a:r>
          <a:r>
            <a:rPr kumimoji="1" lang="ja-JP" altLang="en-US" sz="1200">
              <a:solidFill>
                <a:schemeClr val="dk1"/>
              </a:solidFill>
              <a:effectLst/>
              <a:latin typeface="+mn-lt"/>
              <a:ea typeface="+mn-ea"/>
              <a:cs typeface="+mn-cs"/>
            </a:rPr>
            <a:t>３</a:t>
          </a:r>
          <a:r>
            <a:rPr kumimoji="1" lang="ja-JP" altLang="ja-JP" sz="1200">
              <a:solidFill>
                <a:schemeClr val="dk1"/>
              </a:solidFill>
              <a:effectLst/>
              <a:latin typeface="+mn-lt"/>
              <a:ea typeface="+mn-ea"/>
              <a:cs typeface="+mn-cs"/>
            </a:rPr>
            <a:t>，</a:t>
          </a:r>
          <a:r>
            <a:rPr kumimoji="1" lang="ja-JP" altLang="en-US" sz="1200">
              <a:solidFill>
                <a:schemeClr val="dk1"/>
              </a:solidFill>
              <a:effectLst/>
              <a:latin typeface="+mn-lt"/>
              <a:ea typeface="+mn-ea"/>
              <a:cs typeface="+mn-cs"/>
            </a:rPr>
            <a:t>９００</a:t>
          </a:r>
          <a:r>
            <a:rPr kumimoji="1" lang="ja-JP" altLang="ja-JP" sz="1200">
              <a:solidFill>
                <a:schemeClr val="dk1"/>
              </a:solidFill>
              <a:effectLst/>
              <a:latin typeface="+mn-lt"/>
              <a:ea typeface="+mn-ea"/>
              <a:cs typeface="+mn-cs"/>
            </a:rPr>
            <a:t>万円あまりの</a:t>
          </a:r>
          <a:r>
            <a:rPr kumimoji="1" lang="ja-JP" altLang="en-US" sz="1200">
              <a:solidFill>
                <a:schemeClr val="dk1"/>
              </a:solidFill>
              <a:effectLst/>
              <a:latin typeface="+mn-lt"/>
              <a:ea typeface="+mn-ea"/>
              <a:cs typeface="+mn-cs"/>
            </a:rPr>
            <a:t>減</a:t>
          </a:r>
          <a:r>
            <a:rPr kumimoji="1" lang="ja-JP" altLang="ja-JP" sz="1200">
              <a:solidFill>
                <a:schemeClr val="dk1"/>
              </a:solidFill>
              <a:effectLst/>
              <a:latin typeface="+mn-lt"/>
              <a:ea typeface="+mn-ea"/>
              <a:cs typeface="+mn-cs"/>
            </a:rPr>
            <a:t>となり０．</a:t>
          </a:r>
          <a:r>
            <a:rPr kumimoji="1" lang="ja-JP" altLang="en-US" sz="1200">
              <a:solidFill>
                <a:schemeClr val="dk1"/>
              </a:solidFill>
              <a:effectLst/>
              <a:latin typeface="+mn-lt"/>
              <a:ea typeface="+mn-ea"/>
              <a:cs typeface="+mn-cs"/>
            </a:rPr>
            <a:t>５</a:t>
          </a:r>
          <a:r>
            <a:rPr kumimoji="1" lang="ja-JP" altLang="ja-JP" sz="1200">
              <a:solidFill>
                <a:schemeClr val="dk1"/>
              </a:solidFill>
              <a:effectLst/>
              <a:latin typeface="+mn-lt"/>
              <a:ea typeface="+mn-ea"/>
              <a:cs typeface="+mn-cs"/>
            </a:rPr>
            <a:t>ポイント</a:t>
          </a:r>
          <a:r>
            <a:rPr kumimoji="1" lang="ja-JP" altLang="en-US" sz="1200">
              <a:solidFill>
                <a:schemeClr val="dk1"/>
              </a:solidFill>
              <a:effectLst/>
              <a:latin typeface="+mn-lt"/>
              <a:ea typeface="+mn-ea"/>
              <a:cs typeface="+mn-cs"/>
            </a:rPr>
            <a:t>改善</a:t>
          </a:r>
          <a:r>
            <a:rPr kumimoji="1" lang="ja-JP" altLang="ja-JP" sz="1200">
              <a:solidFill>
                <a:schemeClr val="dk1"/>
              </a:solidFill>
              <a:effectLst/>
              <a:latin typeface="+mn-lt"/>
              <a:ea typeface="+mn-ea"/>
              <a:cs typeface="+mn-cs"/>
            </a:rPr>
            <a:t>した。</a:t>
          </a:r>
          <a:endParaRPr lang="ja-JP" altLang="ja-JP" sz="1200">
            <a:effectLst/>
          </a:endParaRPr>
        </a:p>
        <a:p>
          <a:r>
            <a:rPr kumimoji="1" lang="ja-JP" altLang="ja-JP" sz="1200">
              <a:solidFill>
                <a:schemeClr val="dk1"/>
              </a:solidFill>
              <a:effectLst/>
              <a:latin typeface="+mn-lt"/>
              <a:ea typeface="+mn-ea"/>
              <a:cs typeface="+mn-cs"/>
            </a:rPr>
            <a:t>　今後、社会保障費関係費用が全国自治体と同様に増えていくと推測されるため、施策の廃止や見直しを進め扶助費の抑制に努める。</a:t>
          </a:r>
          <a:endParaRPr lang="ja-JP" altLang="ja-JP" sz="1200">
            <a:effectLst/>
          </a:endParaRPr>
        </a:p>
        <a:p>
          <a:endParaRPr kumimoji="1" lang="ja-JP" altLang="en-US" sz="12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127000</xdr:rowOff>
    </xdr:from>
    <xdr:to>
      <xdr:col>7</xdr:col>
      <xdr:colOff>15875</xdr:colOff>
      <xdr:row>61</xdr:row>
      <xdr:rowOff>82550</xdr:rowOff>
    </xdr:to>
    <xdr:cxnSp macro="">
      <xdr:nvCxnSpPr>
        <xdr:cNvPr id="185" name="直線コネクタ 184"/>
        <xdr:cNvCxnSpPr/>
      </xdr:nvCxnSpPr>
      <xdr:spPr>
        <a:xfrm flipV="1">
          <a:off x="4826000" y="9042400"/>
          <a:ext cx="0" cy="1498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54627</xdr:rowOff>
    </xdr:from>
    <xdr:ext cx="762000" cy="259045"/>
    <xdr:sp macro="" textlink="">
      <xdr:nvSpPr>
        <xdr:cNvPr id="186" name="扶助費最小値テキスト"/>
        <xdr:cNvSpPr txBox="1"/>
      </xdr:nvSpPr>
      <xdr:spPr>
        <a:xfrm>
          <a:off x="49149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14.5</a:t>
          </a:r>
          <a:endParaRPr kumimoji="1" lang="ja-JP" altLang="en-US" sz="1000" b="1">
            <a:latin typeface="ＭＳ Ｐゴシック"/>
          </a:endParaRPr>
        </a:p>
      </xdr:txBody>
    </xdr:sp>
    <xdr:clientData/>
  </xdr:oneCellAnchor>
  <xdr:twoCellAnchor>
    <xdr:from>
      <xdr:col>6</xdr:col>
      <xdr:colOff>612775</xdr:colOff>
      <xdr:row>61</xdr:row>
      <xdr:rowOff>82550</xdr:rowOff>
    </xdr:from>
    <xdr:to>
      <xdr:col>7</xdr:col>
      <xdr:colOff>104775</xdr:colOff>
      <xdr:row>61</xdr:row>
      <xdr:rowOff>82550</xdr:rowOff>
    </xdr:to>
    <xdr:cxnSp macro="">
      <xdr:nvCxnSpPr>
        <xdr:cNvPr id="187" name="直線コネクタ 186"/>
        <xdr:cNvCxnSpPr/>
      </xdr:nvCxnSpPr>
      <xdr:spPr>
        <a:xfrm>
          <a:off x="4737100" y="1054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41927</xdr:rowOff>
    </xdr:from>
    <xdr:ext cx="762000" cy="259045"/>
    <xdr:sp macro="" textlink="">
      <xdr:nvSpPr>
        <xdr:cNvPr id="188" name="扶助費最大値テキスト"/>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6</xdr:col>
      <xdr:colOff>612775</xdr:colOff>
      <xdr:row>52</xdr:row>
      <xdr:rowOff>127000</xdr:rowOff>
    </xdr:from>
    <xdr:to>
      <xdr:col>7</xdr:col>
      <xdr:colOff>104775</xdr:colOff>
      <xdr:row>52</xdr:row>
      <xdr:rowOff>127000</xdr:rowOff>
    </xdr:to>
    <xdr:cxnSp macro="">
      <xdr:nvCxnSpPr>
        <xdr:cNvPr id="189" name="直線コネクタ 188"/>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158750</xdr:rowOff>
    </xdr:from>
    <xdr:to>
      <xdr:col>7</xdr:col>
      <xdr:colOff>15875</xdr:colOff>
      <xdr:row>56</xdr:row>
      <xdr:rowOff>50800</xdr:rowOff>
    </xdr:to>
    <xdr:cxnSp macro="">
      <xdr:nvCxnSpPr>
        <xdr:cNvPr id="190" name="直線コネクタ 189"/>
        <xdr:cNvCxnSpPr/>
      </xdr:nvCxnSpPr>
      <xdr:spPr>
        <a:xfrm flipV="1">
          <a:off x="3987800" y="95885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60977</xdr:rowOff>
    </xdr:from>
    <xdr:ext cx="762000" cy="259045"/>
    <xdr:sp macro="" textlink="">
      <xdr:nvSpPr>
        <xdr:cNvPr id="191" name="扶助費平均値テキスト"/>
        <xdr:cNvSpPr txBox="1"/>
      </xdr:nvSpPr>
      <xdr:spPr>
        <a:xfrm>
          <a:off x="4914900" y="9662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88900</xdr:rowOff>
    </xdr:from>
    <xdr:to>
      <xdr:col>7</xdr:col>
      <xdr:colOff>66675</xdr:colOff>
      <xdr:row>57</xdr:row>
      <xdr:rowOff>19050</xdr:rowOff>
    </xdr:to>
    <xdr:sp macro="" textlink="">
      <xdr:nvSpPr>
        <xdr:cNvPr id="192" name="フローチャート : 判断 191"/>
        <xdr:cNvSpPr/>
      </xdr:nvSpPr>
      <xdr:spPr>
        <a:xfrm>
          <a:off x="47752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25400</xdr:rowOff>
    </xdr:from>
    <xdr:to>
      <xdr:col>5</xdr:col>
      <xdr:colOff>549275</xdr:colOff>
      <xdr:row>56</xdr:row>
      <xdr:rowOff>50800</xdr:rowOff>
    </xdr:to>
    <xdr:cxnSp macro="">
      <xdr:nvCxnSpPr>
        <xdr:cNvPr id="193" name="直線コネクタ 192"/>
        <xdr:cNvCxnSpPr/>
      </xdr:nvCxnSpPr>
      <xdr:spPr>
        <a:xfrm>
          <a:off x="3098800" y="96266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63500</xdr:rowOff>
    </xdr:from>
    <xdr:to>
      <xdr:col>5</xdr:col>
      <xdr:colOff>600075</xdr:colOff>
      <xdr:row>56</xdr:row>
      <xdr:rowOff>165100</xdr:rowOff>
    </xdr:to>
    <xdr:sp macro="" textlink="">
      <xdr:nvSpPr>
        <xdr:cNvPr id="194" name="フローチャート : 判断 193"/>
        <xdr:cNvSpPr/>
      </xdr:nvSpPr>
      <xdr:spPr>
        <a:xfrm>
          <a:off x="3937000" y="966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149877</xdr:rowOff>
    </xdr:from>
    <xdr:ext cx="736600" cy="259045"/>
    <xdr:sp macro="" textlink="">
      <xdr:nvSpPr>
        <xdr:cNvPr id="195" name="テキスト ボックス 194"/>
        <xdr:cNvSpPr txBox="1"/>
      </xdr:nvSpPr>
      <xdr:spPr>
        <a:xfrm>
          <a:off x="3606800" y="9751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25400</xdr:rowOff>
    </xdr:from>
    <xdr:to>
      <xdr:col>4</xdr:col>
      <xdr:colOff>346075</xdr:colOff>
      <xdr:row>56</xdr:row>
      <xdr:rowOff>76200</xdr:rowOff>
    </xdr:to>
    <xdr:cxnSp macro="">
      <xdr:nvCxnSpPr>
        <xdr:cNvPr id="196" name="直線コネクタ 195"/>
        <xdr:cNvCxnSpPr/>
      </xdr:nvCxnSpPr>
      <xdr:spPr>
        <a:xfrm flipV="1">
          <a:off x="2209800" y="96266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38100</xdr:rowOff>
    </xdr:from>
    <xdr:to>
      <xdr:col>4</xdr:col>
      <xdr:colOff>396875</xdr:colOff>
      <xdr:row>56</xdr:row>
      <xdr:rowOff>139700</xdr:rowOff>
    </xdr:to>
    <xdr:sp macro="" textlink="">
      <xdr:nvSpPr>
        <xdr:cNvPr id="197" name="フローチャート : 判断 196"/>
        <xdr:cNvSpPr/>
      </xdr:nvSpPr>
      <xdr:spPr>
        <a:xfrm>
          <a:off x="3048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124477</xdr:rowOff>
    </xdr:from>
    <xdr:ext cx="762000" cy="259045"/>
    <xdr:sp macro="" textlink="">
      <xdr:nvSpPr>
        <xdr:cNvPr id="198" name="テキスト ボックス 197"/>
        <xdr:cNvSpPr txBox="1"/>
      </xdr:nvSpPr>
      <xdr:spPr>
        <a:xfrm>
          <a:off x="2717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38100</xdr:rowOff>
    </xdr:from>
    <xdr:to>
      <xdr:col>3</xdr:col>
      <xdr:colOff>142875</xdr:colOff>
      <xdr:row>56</xdr:row>
      <xdr:rowOff>76200</xdr:rowOff>
    </xdr:to>
    <xdr:cxnSp macro="">
      <xdr:nvCxnSpPr>
        <xdr:cNvPr id="199" name="直線コネクタ 198"/>
        <xdr:cNvCxnSpPr/>
      </xdr:nvCxnSpPr>
      <xdr:spPr>
        <a:xfrm>
          <a:off x="1320800" y="9639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38100</xdr:rowOff>
    </xdr:from>
    <xdr:to>
      <xdr:col>3</xdr:col>
      <xdr:colOff>193675</xdr:colOff>
      <xdr:row>56</xdr:row>
      <xdr:rowOff>139700</xdr:rowOff>
    </xdr:to>
    <xdr:sp macro="" textlink="">
      <xdr:nvSpPr>
        <xdr:cNvPr id="200" name="フローチャート : 判断 199"/>
        <xdr:cNvSpPr/>
      </xdr:nvSpPr>
      <xdr:spPr>
        <a:xfrm>
          <a:off x="2159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124477</xdr:rowOff>
    </xdr:from>
    <xdr:ext cx="762000" cy="259045"/>
    <xdr:sp macro="" textlink="">
      <xdr:nvSpPr>
        <xdr:cNvPr id="201" name="テキスト ボックス 200"/>
        <xdr:cNvSpPr txBox="1"/>
      </xdr:nvSpPr>
      <xdr:spPr>
        <a:xfrm>
          <a:off x="1828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146050</xdr:rowOff>
    </xdr:from>
    <xdr:to>
      <xdr:col>1</xdr:col>
      <xdr:colOff>676275</xdr:colOff>
      <xdr:row>56</xdr:row>
      <xdr:rowOff>76200</xdr:rowOff>
    </xdr:to>
    <xdr:sp macro="" textlink="">
      <xdr:nvSpPr>
        <xdr:cNvPr id="202" name="フローチャート : 判断 201"/>
        <xdr:cNvSpPr/>
      </xdr:nvSpPr>
      <xdr:spPr>
        <a:xfrm>
          <a:off x="1270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86377</xdr:rowOff>
    </xdr:from>
    <xdr:ext cx="762000" cy="259045"/>
    <xdr:sp macro="" textlink="">
      <xdr:nvSpPr>
        <xdr:cNvPr id="203" name="テキスト ボックス 202"/>
        <xdr:cNvSpPr txBox="1"/>
      </xdr:nvSpPr>
      <xdr:spPr>
        <a:xfrm>
          <a:off x="939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55</xdr:row>
      <xdr:rowOff>107950</xdr:rowOff>
    </xdr:from>
    <xdr:to>
      <xdr:col>7</xdr:col>
      <xdr:colOff>66675</xdr:colOff>
      <xdr:row>56</xdr:row>
      <xdr:rowOff>38100</xdr:rowOff>
    </xdr:to>
    <xdr:sp macro="" textlink="">
      <xdr:nvSpPr>
        <xdr:cNvPr id="209" name="円/楕円 208"/>
        <xdr:cNvSpPr/>
      </xdr:nvSpPr>
      <xdr:spPr>
        <a:xfrm>
          <a:off x="4775200" y="953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124477</xdr:rowOff>
    </xdr:from>
    <xdr:ext cx="762000" cy="259045"/>
    <xdr:sp macro="" textlink="">
      <xdr:nvSpPr>
        <xdr:cNvPr id="210" name="扶助費該当値テキスト"/>
        <xdr:cNvSpPr txBox="1"/>
      </xdr:nvSpPr>
      <xdr:spPr>
        <a:xfrm>
          <a:off x="49149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0</xdr:rowOff>
    </xdr:from>
    <xdr:to>
      <xdr:col>5</xdr:col>
      <xdr:colOff>600075</xdr:colOff>
      <xdr:row>56</xdr:row>
      <xdr:rowOff>101600</xdr:rowOff>
    </xdr:to>
    <xdr:sp macro="" textlink="">
      <xdr:nvSpPr>
        <xdr:cNvPr id="211" name="円/楕円 210"/>
        <xdr:cNvSpPr/>
      </xdr:nvSpPr>
      <xdr:spPr>
        <a:xfrm>
          <a:off x="3937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111777</xdr:rowOff>
    </xdr:from>
    <xdr:ext cx="736600" cy="259045"/>
    <xdr:sp macro="" textlink="">
      <xdr:nvSpPr>
        <xdr:cNvPr id="212" name="テキスト ボックス 211"/>
        <xdr:cNvSpPr txBox="1"/>
      </xdr:nvSpPr>
      <xdr:spPr>
        <a:xfrm>
          <a:off x="3606800" y="937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146050</xdr:rowOff>
    </xdr:from>
    <xdr:to>
      <xdr:col>4</xdr:col>
      <xdr:colOff>396875</xdr:colOff>
      <xdr:row>56</xdr:row>
      <xdr:rowOff>76200</xdr:rowOff>
    </xdr:to>
    <xdr:sp macro="" textlink="">
      <xdr:nvSpPr>
        <xdr:cNvPr id="213" name="円/楕円 212"/>
        <xdr:cNvSpPr/>
      </xdr:nvSpPr>
      <xdr:spPr>
        <a:xfrm>
          <a:off x="3048000" y="957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86377</xdr:rowOff>
    </xdr:from>
    <xdr:ext cx="762000" cy="259045"/>
    <xdr:sp macro="" textlink="">
      <xdr:nvSpPr>
        <xdr:cNvPr id="214" name="テキスト ボックス 213"/>
        <xdr:cNvSpPr txBox="1"/>
      </xdr:nvSpPr>
      <xdr:spPr>
        <a:xfrm>
          <a:off x="2717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25400</xdr:rowOff>
    </xdr:from>
    <xdr:to>
      <xdr:col>3</xdr:col>
      <xdr:colOff>193675</xdr:colOff>
      <xdr:row>56</xdr:row>
      <xdr:rowOff>127000</xdr:rowOff>
    </xdr:to>
    <xdr:sp macro="" textlink="">
      <xdr:nvSpPr>
        <xdr:cNvPr id="215" name="円/楕円 214"/>
        <xdr:cNvSpPr/>
      </xdr:nvSpPr>
      <xdr:spPr>
        <a:xfrm>
          <a:off x="2159000" y="962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137177</xdr:rowOff>
    </xdr:from>
    <xdr:ext cx="762000" cy="259045"/>
    <xdr:sp macro="" textlink="">
      <xdr:nvSpPr>
        <xdr:cNvPr id="216" name="テキスト ボックス 215"/>
        <xdr:cNvSpPr txBox="1"/>
      </xdr:nvSpPr>
      <xdr:spPr>
        <a:xfrm>
          <a:off x="1828800" y="939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158750</xdr:rowOff>
    </xdr:from>
    <xdr:to>
      <xdr:col>1</xdr:col>
      <xdr:colOff>676275</xdr:colOff>
      <xdr:row>56</xdr:row>
      <xdr:rowOff>88900</xdr:rowOff>
    </xdr:to>
    <xdr:sp macro="" textlink="">
      <xdr:nvSpPr>
        <xdr:cNvPr id="217" name="円/楕円 216"/>
        <xdr:cNvSpPr/>
      </xdr:nvSpPr>
      <xdr:spPr>
        <a:xfrm>
          <a:off x="1270000" y="958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73677</xdr:rowOff>
    </xdr:from>
    <xdr:ext cx="762000" cy="259045"/>
    <xdr:sp macro="" textlink="">
      <xdr:nvSpPr>
        <xdr:cNvPr id="218" name="テキスト ボックス 217"/>
        <xdr:cNvSpPr txBox="1"/>
      </xdr:nvSpPr>
      <xdr:spPr>
        <a:xfrm>
          <a:off x="939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29/119</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ja-JP" sz="1200">
              <a:solidFill>
                <a:schemeClr val="dk1"/>
              </a:solidFill>
              <a:effectLst/>
              <a:latin typeface="+mn-lt"/>
              <a:ea typeface="+mn-ea"/>
              <a:cs typeface="+mn-cs"/>
            </a:rPr>
            <a:t>積立金では、財政調整基金１億</a:t>
          </a:r>
          <a:r>
            <a:rPr kumimoji="1" lang="ja-JP" altLang="en-US" sz="1200">
              <a:solidFill>
                <a:schemeClr val="dk1"/>
              </a:solidFill>
              <a:effectLst/>
              <a:latin typeface="+mn-lt"/>
              <a:ea typeface="+mn-ea"/>
              <a:cs typeface="+mn-cs"/>
            </a:rPr>
            <a:t>３</a:t>
          </a:r>
          <a:r>
            <a:rPr kumimoji="1" lang="ja-JP" altLang="ja-JP" sz="1200">
              <a:solidFill>
                <a:schemeClr val="dk1"/>
              </a:solidFill>
              <a:effectLst/>
              <a:latin typeface="+mn-lt"/>
              <a:ea typeface="+mn-ea"/>
              <a:cs typeface="+mn-cs"/>
            </a:rPr>
            <a:t>，</a:t>
          </a:r>
          <a:r>
            <a:rPr kumimoji="1" lang="ja-JP" altLang="en-US" sz="1200">
              <a:solidFill>
                <a:schemeClr val="dk1"/>
              </a:solidFill>
              <a:effectLst/>
              <a:latin typeface="+mn-lt"/>
              <a:ea typeface="+mn-ea"/>
              <a:cs typeface="+mn-cs"/>
            </a:rPr>
            <a:t>５５５</a:t>
          </a:r>
          <a:r>
            <a:rPr kumimoji="1" lang="ja-JP" altLang="ja-JP" sz="1200">
              <a:solidFill>
                <a:schemeClr val="dk1"/>
              </a:solidFill>
              <a:effectLst/>
              <a:latin typeface="+mn-lt"/>
              <a:ea typeface="+mn-ea"/>
              <a:cs typeface="+mn-cs"/>
            </a:rPr>
            <a:t>万円の積立を行ったことなどにより、前年度比</a:t>
          </a:r>
          <a:r>
            <a:rPr kumimoji="1" lang="ja-JP" altLang="en-US" sz="1200">
              <a:solidFill>
                <a:schemeClr val="dk1"/>
              </a:solidFill>
              <a:effectLst/>
              <a:latin typeface="+mn-lt"/>
              <a:ea typeface="+mn-ea"/>
              <a:cs typeface="+mn-cs"/>
            </a:rPr>
            <a:t>７</a:t>
          </a:r>
          <a:r>
            <a:rPr kumimoji="1" lang="ja-JP" altLang="ja-JP" sz="1200">
              <a:solidFill>
                <a:schemeClr val="dk1"/>
              </a:solidFill>
              <a:effectLst/>
              <a:latin typeface="+mn-lt"/>
              <a:ea typeface="+mn-ea"/>
              <a:cs typeface="+mn-cs"/>
            </a:rPr>
            <a:t>，</a:t>
          </a:r>
          <a:r>
            <a:rPr kumimoji="1" lang="ja-JP" altLang="en-US" sz="1200">
              <a:solidFill>
                <a:schemeClr val="dk1"/>
              </a:solidFill>
              <a:effectLst/>
              <a:latin typeface="+mn-lt"/>
              <a:ea typeface="+mn-ea"/>
              <a:cs typeface="+mn-cs"/>
            </a:rPr>
            <a:t>９４４</a:t>
          </a:r>
          <a:r>
            <a:rPr kumimoji="1" lang="ja-JP" altLang="ja-JP" sz="1200">
              <a:solidFill>
                <a:schemeClr val="dk1"/>
              </a:solidFill>
              <a:effectLst/>
              <a:latin typeface="+mn-lt"/>
              <a:ea typeface="+mn-ea"/>
              <a:cs typeface="+mn-cs"/>
            </a:rPr>
            <a:t>万円増の</a:t>
          </a:r>
          <a:r>
            <a:rPr kumimoji="1" lang="ja-JP" altLang="en-US" sz="1200">
              <a:solidFill>
                <a:schemeClr val="dk1"/>
              </a:solidFill>
              <a:effectLst/>
              <a:latin typeface="+mn-lt"/>
              <a:ea typeface="+mn-ea"/>
              <a:cs typeface="+mn-cs"/>
            </a:rPr>
            <a:t>２</a:t>
          </a:r>
          <a:r>
            <a:rPr kumimoji="1" lang="ja-JP" altLang="ja-JP" sz="1200">
              <a:solidFill>
                <a:schemeClr val="dk1"/>
              </a:solidFill>
              <a:effectLst/>
              <a:latin typeface="+mn-lt"/>
              <a:ea typeface="+mn-ea"/>
              <a:cs typeface="+mn-cs"/>
            </a:rPr>
            <a:t>億</a:t>
          </a:r>
          <a:r>
            <a:rPr kumimoji="1" lang="ja-JP" altLang="en-US" sz="1200">
              <a:solidFill>
                <a:schemeClr val="dk1"/>
              </a:solidFill>
              <a:effectLst/>
              <a:latin typeface="+mn-lt"/>
              <a:ea typeface="+mn-ea"/>
              <a:cs typeface="+mn-cs"/>
            </a:rPr>
            <a:t>４</a:t>
          </a:r>
          <a:r>
            <a:rPr kumimoji="1" lang="ja-JP" altLang="ja-JP" sz="1200">
              <a:solidFill>
                <a:schemeClr val="dk1"/>
              </a:solidFill>
              <a:effectLst/>
              <a:latin typeface="+mn-lt"/>
              <a:ea typeface="+mn-ea"/>
              <a:cs typeface="+mn-cs"/>
            </a:rPr>
            <a:t>，</a:t>
          </a:r>
          <a:r>
            <a:rPr kumimoji="1" lang="ja-JP" altLang="en-US" sz="1200">
              <a:solidFill>
                <a:schemeClr val="dk1"/>
              </a:solidFill>
              <a:effectLst/>
              <a:latin typeface="+mn-lt"/>
              <a:ea typeface="+mn-ea"/>
              <a:cs typeface="+mn-cs"/>
            </a:rPr>
            <a:t>４８５</a:t>
          </a:r>
          <a:r>
            <a:rPr kumimoji="1" lang="ja-JP" altLang="ja-JP" sz="1200">
              <a:solidFill>
                <a:schemeClr val="dk1"/>
              </a:solidFill>
              <a:effectLst/>
              <a:latin typeface="+mn-lt"/>
              <a:ea typeface="+mn-ea"/>
              <a:cs typeface="+mn-cs"/>
            </a:rPr>
            <a:t>万</a:t>
          </a:r>
          <a:r>
            <a:rPr kumimoji="1" lang="ja-JP" altLang="en-US" sz="1200">
              <a:solidFill>
                <a:schemeClr val="dk1"/>
              </a:solidFill>
              <a:effectLst/>
              <a:latin typeface="+mn-lt"/>
              <a:ea typeface="+mn-ea"/>
              <a:cs typeface="+mn-cs"/>
            </a:rPr>
            <a:t>２</a:t>
          </a:r>
          <a:r>
            <a:rPr kumimoji="1" lang="ja-JP" altLang="ja-JP" sz="1200">
              <a:solidFill>
                <a:schemeClr val="dk1"/>
              </a:solidFill>
              <a:effectLst/>
              <a:latin typeface="+mn-lt"/>
              <a:ea typeface="+mn-ea"/>
              <a:cs typeface="+mn-cs"/>
            </a:rPr>
            <a:t>千円となった。貸付金では、区画整理組合貸付金が１億１，</a:t>
          </a:r>
          <a:r>
            <a:rPr kumimoji="1" lang="ja-JP" altLang="en-US" sz="1200">
              <a:solidFill>
                <a:schemeClr val="dk1"/>
              </a:solidFill>
              <a:effectLst/>
              <a:latin typeface="+mn-lt"/>
              <a:ea typeface="+mn-ea"/>
              <a:cs typeface="+mn-cs"/>
            </a:rPr>
            <a:t>９３８</a:t>
          </a:r>
          <a:r>
            <a:rPr kumimoji="1" lang="ja-JP" altLang="ja-JP" sz="1200">
              <a:solidFill>
                <a:schemeClr val="dk1"/>
              </a:solidFill>
              <a:effectLst/>
              <a:latin typeface="+mn-lt"/>
              <a:ea typeface="+mn-ea"/>
              <a:cs typeface="+mn-cs"/>
            </a:rPr>
            <a:t>万円の減額となったことにより、前年度比１億</a:t>
          </a:r>
          <a:r>
            <a:rPr kumimoji="1" lang="ja-JP" altLang="en-US" sz="1200">
              <a:solidFill>
                <a:schemeClr val="dk1"/>
              </a:solidFill>
              <a:effectLst/>
              <a:latin typeface="+mn-lt"/>
              <a:ea typeface="+mn-ea"/>
              <a:cs typeface="+mn-cs"/>
            </a:rPr>
            <a:t>２，０２０</a:t>
          </a:r>
          <a:r>
            <a:rPr kumimoji="1" lang="ja-JP" altLang="ja-JP" sz="1200">
              <a:solidFill>
                <a:schemeClr val="dk1"/>
              </a:solidFill>
              <a:effectLst/>
              <a:latin typeface="+mn-lt"/>
              <a:ea typeface="+mn-ea"/>
              <a:cs typeface="+mn-cs"/>
            </a:rPr>
            <a:t>万円減の</a:t>
          </a:r>
          <a:r>
            <a:rPr kumimoji="1" lang="ja-JP" altLang="en-US" sz="1200">
              <a:solidFill>
                <a:schemeClr val="dk1"/>
              </a:solidFill>
              <a:effectLst/>
              <a:latin typeface="+mn-lt"/>
              <a:ea typeface="+mn-ea"/>
              <a:cs typeface="+mn-cs"/>
            </a:rPr>
            <a:t>８</a:t>
          </a:r>
          <a:r>
            <a:rPr kumimoji="1" lang="ja-JP" altLang="ja-JP" sz="1200">
              <a:solidFill>
                <a:schemeClr val="dk1"/>
              </a:solidFill>
              <a:effectLst/>
              <a:latin typeface="+mn-lt"/>
              <a:ea typeface="+mn-ea"/>
              <a:cs typeface="+mn-cs"/>
            </a:rPr>
            <a:t>億</a:t>
          </a:r>
          <a:r>
            <a:rPr kumimoji="1" lang="ja-JP" altLang="en-US" sz="1200">
              <a:solidFill>
                <a:schemeClr val="dk1"/>
              </a:solidFill>
              <a:effectLst/>
              <a:latin typeface="+mn-lt"/>
              <a:ea typeface="+mn-ea"/>
              <a:cs typeface="+mn-cs"/>
            </a:rPr>
            <a:t>７</a:t>
          </a:r>
          <a:r>
            <a:rPr kumimoji="1" lang="ja-JP" altLang="ja-JP" sz="1200">
              <a:solidFill>
                <a:schemeClr val="dk1"/>
              </a:solidFill>
              <a:effectLst/>
              <a:latin typeface="+mn-lt"/>
              <a:ea typeface="+mn-ea"/>
              <a:cs typeface="+mn-cs"/>
            </a:rPr>
            <a:t>，０</a:t>
          </a:r>
          <a:r>
            <a:rPr kumimoji="1" lang="ja-JP" altLang="en-US" sz="1200">
              <a:solidFill>
                <a:schemeClr val="dk1"/>
              </a:solidFill>
              <a:effectLst/>
              <a:latin typeface="+mn-lt"/>
              <a:ea typeface="+mn-ea"/>
              <a:cs typeface="+mn-cs"/>
            </a:rPr>
            <a:t>２</a:t>
          </a:r>
          <a:r>
            <a:rPr kumimoji="1" lang="ja-JP" altLang="ja-JP" sz="1200">
              <a:solidFill>
                <a:schemeClr val="dk1"/>
              </a:solidFill>
              <a:effectLst/>
              <a:latin typeface="+mn-lt"/>
              <a:ea typeface="+mn-ea"/>
              <a:cs typeface="+mn-cs"/>
            </a:rPr>
            <a:t>６万９千円となった。公営企業やその他の特別会計への赤字補填的な繰出金は今のところ無いが、国民健康保険事業や介護サービス事業の財政状況は厳しく、各々の会計において財政の健全化を図り、普通会計の負担を減らしていくように努める。　</a:t>
          </a:r>
          <a:endParaRPr lang="ja-JP" altLang="ja-JP" sz="1200">
            <a:effectLst/>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43180</xdr:rowOff>
    </xdr:from>
    <xdr:to>
      <xdr:col>24</xdr:col>
      <xdr:colOff>31750</xdr:colOff>
      <xdr:row>61</xdr:row>
      <xdr:rowOff>31750</xdr:rowOff>
    </xdr:to>
    <xdr:cxnSp macro="">
      <xdr:nvCxnSpPr>
        <xdr:cNvPr id="246" name="直線コネクタ 245"/>
        <xdr:cNvCxnSpPr/>
      </xdr:nvCxnSpPr>
      <xdr:spPr>
        <a:xfrm flipV="1">
          <a:off x="16510000" y="930148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3827</xdr:rowOff>
    </xdr:from>
    <xdr:ext cx="762000" cy="259045"/>
    <xdr:sp macro="" textlink="">
      <xdr:nvSpPr>
        <xdr:cNvPr id="247" name="その他最小値テキスト"/>
        <xdr:cNvSpPr txBox="1"/>
      </xdr:nvSpPr>
      <xdr:spPr>
        <a:xfrm>
          <a:off x="16598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23.5</a:t>
          </a:r>
          <a:endParaRPr kumimoji="1" lang="ja-JP" altLang="en-US" sz="1000" b="1">
            <a:latin typeface="ＭＳ Ｐゴシック"/>
          </a:endParaRPr>
        </a:p>
      </xdr:txBody>
    </xdr:sp>
    <xdr:clientData/>
  </xdr:oneCellAnchor>
  <xdr:twoCellAnchor>
    <xdr:from>
      <xdr:col>23</xdr:col>
      <xdr:colOff>628650</xdr:colOff>
      <xdr:row>61</xdr:row>
      <xdr:rowOff>31750</xdr:rowOff>
    </xdr:from>
    <xdr:to>
      <xdr:col>24</xdr:col>
      <xdr:colOff>120650</xdr:colOff>
      <xdr:row>61</xdr:row>
      <xdr:rowOff>31750</xdr:rowOff>
    </xdr:to>
    <xdr:cxnSp macro="">
      <xdr:nvCxnSpPr>
        <xdr:cNvPr id="248" name="直線コネクタ 247"/>
        <xdr:cNvCxnSpPr/>
      </xdr:nvCxnSpPr>
      <xdr:spPr>
        <a:xfrm>
          <a:off x="16421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129557</xdr:rowOff>
    </xdr:from>
    <xdr:ext cx="762000" cy="259045"/>
    <xdr:sp macro="" textlink="">
      <xdr:nvSpPr>
        <xdr:cNvPr id="249" name="その他最大値テキスト"/>
        <xdr:cNvSpPr txBox="1"/>
      </xdr:nvSpPr>
      <xdr:spPr>
        <a:xfrm>
          <a:off x="16598900" y="9044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23</xdr:col>
      <xdr:colOff>628650</xdr:colOff>
      <xdr:row>54</xdr:row>
      <xdr:rowOff>43180</xdr:rowOff>
    </xdr:from>
    <xdr:to>
      <xdr:col>24</xdr:col>
      <xdr:colOff>120650</xdr:colOff>
      <xdr:row>54</xdr:row>
      <xdr:rowOff>43180</xdr:rowOff>
    </xdr:to>
    <xdr:cxnSp macro="">
      <xdr:nvCxnSpPr>
        <xdr:cNvPr id="250" name="直線コネクタ 249"/>
        <xdr:cNvCxnSpPr/>
      </xdr:nvCxnSpPr>
      <xdr:spPr>
        <a:xfrm>
          <a:off x="16421100" y="9301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88900</xdr:rowOff>
    </xdr:from>
    <xdr:to>
      <xdr:col>24</xdr:col>
      <xdr:colOff>31750</xdr:colOff>
      <xdr:row>56</xdr:row>
      <xdr:rowOff>127000</xdr:rowOff>
    </xdr:to>
    <xdr:cxnSp macro="">
      <xdr:nvCxnSpPr>
        <xdr:cNvPr id="251" name="直線コネクタ 250"/>
        <xdr:cNvCxnSpPr/>
      </xdr:nvCxnSpPr>
      <xdr:spPr>
        <a:xfrm flipV="1">
          <a:off x="15671800" y="96901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139717</xdr:rowOff>
    </xdr:from>
    <xdr:ext cx="762000" cy="259045"/>
    <xdr:sp macro="" textlink="">
      <xdr:nvSpPr>
        <xdr:cNvPr id="252" name="その他平均値テキスト"/>
        <xdr:cNvSpPr txBox="1"/>
      </xdr:nvSpPr>
      <xdr:spPr>
        <a:xfrm>
          <a:off x="16598900" y="9740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167640</xdr:rowOff>
    </xdr:from>
    <xdr:to>
      <xdr:col>24</xdr:col>
      <xdr:colOff>82550</xdr:colOff>
      <xdr:row>57</xdr:row>
      <xdr:rowOff>97790</xdr:rowOff>
    </xdr:to>
    <xdr:sp macro="" textlink="">
      <xdr:nvSpPr>
        <xdr:cNvPr id="253" name="フローチャート : 判断 252"/>
        <xdr:cNvSpPr/>
      </xdr:nvSpPr>
      <xdr:spPr>
        <a:xfrm>
          <a:off x="164592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127000</xdr:rowOff>
    </xdr:from>
    <xdr:to>
      <xdr:col>22</xdr:col>
      <xdr:colOff>565150</xdr:colOff>
      <xdr:row>56</xdr:row>
      <xdr:rowOff>127000</xdr:rowOff>
    </xdr:to>
    <xdr:cxnSp macro="">
      <xdr:nvCxnSpPr>
        <xdr:cNvPr id="254" name="直線コネクタ 253"/>
        <xdr:cNvCxnSpPr/>
      </xdr:nvCxnSpPr>
      <xdr:spPr>
        <a:xfrm>
          <a:off x="14782800" y="9728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167640</xdr:rowOff>
    </xdr:from>
    <xdr:to>
      <xdr:col>22</xdr:col>
      <xdr:colOff>615950</xdr:colOff>
      <xdr:row>57</xdr:row>
      <xdr:rowOff>97790</xdr:rowOff>
    </xdr:to>
    <xdr:sp macro="" textlink="">
      <xdr:nvSpPr>
        <xdr:cNvPr id="255" name="フローチャート : 判断 254"/>
        <xdr:cNvSpPr/>
      </xdr:nvSpPr>
      <xdr:spPr>
        <a:xfrm>
          <a:off x="15621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82567</xdr:rowOff>
    </xdr:from>
    <xdr:ext cx="736600" cy="259045"/>
    <xdr:sp macro="" textlink="">
      <xdr:nvSpPr>
        <xdr:cNvPr id="256" name="テキスト ボックス 255"/>
        <xdr:cNvSpPr txBox="1"/>
      </xdr:nvSpPr>
      <xdr:spPr>
        <a:xfrm>
          <a:off x="15290800" y="9855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111760</xdr:rowOff>
    </xdr:from>
    <xdr:to>
      <xdr:col>21</xdr:col>
      <xdr:colOff>361950</xdr:colOff>
      <xdr:row>56</xdr:row>
      <xdr:rowOff>127000</xdr:rowOff>
    </xdr:to>
    <xdr:cxnSp macro="">
      <xdr:nvCxnSpPr>
        <xdr:cNvPr id="257" name="直線コネクタ 256"/>
        <xdr:cNvCxnSpPr/>
      </xdr:nvCxnSpPr>
      <xdr:spPr>
        <a:xfrm>
          <a:off x="13893800" y="97129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152400</xdr:rowOff>
    </xdr:from>
    <xdr:to>
      <xdr:col>21</xdr:col>
      <xdr:colOff>412750</xdr:colOff>
      <xdr:row>57</xdr:row>
      <xdr:rowOff>82550</xdr:rowOff>
    </xdr:to>
    <xdr:sp macro="" textlink="">
      <xdr:nvSpPr>
        <xdr:cNvPr id="258" name="フローチャート : 判断 257"/>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67327</xdr:rowOff>
    </xdr:from>
    <xdr:ext cx="762000" cy="259045"/>
    <xdr:sp macro="" textlink="">
      <xdr:nvSpPr>
        <xdr:cNvPr id="259" name="テキスト ボックス 258"/>
        <xdr:cNvSpPr txBox="1"/>
      </xdr:nvSpPr>
      <xdr:spPr>
        <a:xfrm>
          <a:off x="14401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50800</xdr:rowOff>
    </xdr:from>
    <xdr:to>
      <xdr:col>20</xdr:col>
      <xdr:colOff>158750</xdr:colOff>
      <xdr:row>56</xdr:row>
      <xdr:rowOff>111760</xdr:rowOff>
    </xdr:to>
    <xdr:cxnSp macro="">
      <xdr:nvCxnSpPr>
        <xdr:cNvPr id="260" name="直線コネクタ 259"/>
        <xdr:cNvCxnSpPr/>
      </xdr:nvCxnSpPr>
      <xdr:spPr>
        <a:xfrm>
          <a:off x="13004800" y="96520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144780</xdr:rowOff>
    </xdr:from>
    <xdr:to>
      <xdr:col>20</xdr:col>
      <xdr:colOff>209550</xdr:colOff>
      <xdr:row>57</xdr:row>
      <xdr:rowOff>74930</xdr:rowOff>
    </xdr:to>
    <xdr:sp macro="" textlink="">
      <xdr:nvSpPr>
        <xdr:cNvPr id="261" name="フローチャート : 判断 260"/>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59707</xdr:rowOff>
    </xdr:from>
    <xdr:ext cx="762000" cy="259045"/>
    <xdr:sp macro="" textlink="">
      <xdr:nvSpPr>
        <xdr:cNvPr id="262" name="テキスト ボックス 261"/>
        <xdr:cNvSpPr txBox="1"/>
      </xdr:nvSpPr>
      <xdr:spPr>
        <a:xfrm>
          <a:off x="13512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106680</xdr:rowOff>
    </xdr:from>
    <xdr:to>
      <xdr:col>19</xdr:col>
      <xdr:colOff>6350</xdr:colOff>
      <xdr:row>57</xdr:row>
      <xdr:rowOff>36830</xdr:rowOff>
    </xdr:to>
    <xdr:sp macro="" textlink="">
      <xdr:nvSpPr>
        <xdr:cNvPr id="263" name="フローチャート : 判断 262"/>
        <xdr:cNvSpPr/>
      </xdr:nvSpPr>
      <xdr:spPr>
        <a:xfrm>
          <a:off x="12954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21607</xdr:rowOff>
    </xdr:from>
    <xdr:ext cx="762000" cy="259045"/>
    <xdr:sp macro="" textlink="">
      <xdr:nvSpPr>
        <xdr:cNvPr id="264" name="テキスト ボックス 263"/>
        <xdr:cNvSpPr txBox="1"/>
      </xdr:nvSpPr>
      <xdr:spPr>
        <a:xfrm>
          <a:off x="126238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56</xdr:row>
      <xdr:rowOff>38100</xdr:rowOff>
    </xdr:from>
    <xdr:to>
      <xdr:col>24</xdr:col>
      <xdr:colOff>82550</xdr:colOff>
      <xdr:row>56</xdr:row>
      <xdr:rowOff>139700</xdr:rowOff>
    </xdr:to>
    <xdr:sp macro="" textlink="">
      <xdr:nvSpPr>
        <xdr:cNvPr id="270" name="円/楕円 269"/>
        <xdr:cNvSpPr/>
      </xdr:nvSpPr>
      <xdr:spPr>
        <a:xfrm>
          <a:off x="164592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54627</xdr:rowOff>
    </xdr:from>
    <xdr:ext cx="762000" cy="259045"/>
    <xdr:sp macro="" textlink="">
      <xdr:nvSpPr>
        <xdr:cNvPr id="271" name="その他該当値テキスト"/>
        <xdr:cNvSpPr txBox="1"/>
      </xdr:nvSpPr>
      <xdr:spPr>
        <a:xfrm>
          <a:off x="165989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76200</xdr:rowOff>
    </xdr:from>
    <xdr:to>
      <xdr:col>22</xdr:col>
      <xdr:colOff>615950</xdr:colOff>
      <xdr:row>57</xdr:row>
      <xdr:rowOff>6350</xdr:rowOff>
    </xdr:to>
    <xdr:sp macro="" textlink="">
      <xdr:nvSpPr>
        <xdr:cNvPr id="272" name="円/楕円 271"/>
        <xdr:cNvSpPr/>
      </xdr:nvSpPr>
      <xdr:spPr>
        <a:xfrm>
          <a:off x="15621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16527</xdr:rowOff>
    </xdr:from>
    <xdr:ext cx="736600" cy="259045"/>
    <xdr:sp macro="" textlink="">
      <xdr:nvSpPr>
        <xdr:cNvPr id="273" name="テキスト ボックス 272"/>
        <xdr:cNvSpPr txBox="1"/>
      </xdr:nvSpPr>
      <xdr:spPr>
        <a:xfrm>
          <a:off x="15290800" y="944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76200</xdr:rowOff>
    </xdr:from>
    <xdr:to>
      <xdr:col>21</xdr:col>
      <xdr:colOff>412750</xdr:colOff>
      <xdr:row>57</xdr:row>
      <xdr:rowOff>6350</xdr:rowOff>
    </xdr:to>
    <xdr:sp macro="" textlink="">
      <xdr:nvSpPr>
        <xdr:cNvPr id="274" name="円/楕円 273"/>
        <xdr:cNvSpPr/>
      </xdr:nvSpPr>
      <xdr:spPr>
        <a:xfrm>
          <a:off x="14732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16527</xdr:rowOff>
    </xdr:from>
    <xdr:ext cx="762000" cy="259045"/>
    <xdr:sp macro="" textlink="">
      <xdr:nvSpPr>
        <xdr:cNvPr id="275" name="テキスト ボックス 274"/>
        <xdr:cNvSpPr txBox="1"/>
      </xdr:nvSpPr>
      <xdr:spPr>
        <a:xfrm>
          <a:off x="14401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60960</xdr:rowOff>
    </xdr:from>
    <xdr:to>
      <xdr:col>20</xdr:col>
      <xdr:colOff>209550</xdr:colOff>
      <xdr:row>56</xdr:row>
      <xdr:rowOff>162560</xdr:rowOff>
    </xdr:to>
    <xdr:sp macro="" textlink="">
      <xdr:nvSpPr>
        <xdr:cNvPr id="276" name="円/楕円 275"/>
        <xdr:cNvSpPr/>
      </xdr:nvSpPr>
      <xdr:spPr>
        <a:xfrm>
          <a:off x="13843000" y="966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1287</xdr:rowOff>
    </xdr:from>
    <xdr:ext cx="762000" cy="259045"/>
    <xdr:sp macro="" textlink="">
      <xdr:nvSpPr>
        <xdr:cNvPr id="277" name="テキスト ボックス 276"/>
        <xdr:cNvSpPr txBox="1"/>
      </xdr:nvSpPr>
      <xdr:spPr>
        <a:xfrm>
          <a:off x="13512800" y="943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0</xdr:rowOff>
    </xdr:from>
    <xdr:to>
      <xdr:col>19</xdr:col>
      <xdr:colOff>6350</xdr:colOff>
      <xdr:row>56</xdr:row>
      <xdr:rowOff>101600</xdr:rowOff>
    </xdr:to>
    <xdr:sp macro="" textlink="">
      <xdr:nvSpPr>
        <xdr:cNvPr id="278" name="円/楕円 277"/>
        <xdr:cNvSpPr/>
      </xdr:nvSpPr>
      <xdr:spPr>
        <a:xfrm>
          <a:off x="12954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111777</xdr:rowOff>
    </xdr:from>
    <xdr:ext cx="762000" cy="259045"/>
    <xdr:sp macro="" textlink="">
      <xdr:nvSpPr>
        <xdr:cNvPr id="279" name="テキスト ボックス 278"/>
        <xdr:cNvSpPr txBox="1"/>
      </xdr:nvSpPr>
      <xdr:spPr>
        <a:xfrm>
          <a:off x="12623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32/119</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新規事業としてプレミアム付商品券発行事業を行い、前年度より、１，９００万円あまり増となったが、</a:t>
          </a:r>
          <a:r>
            <a:rPr kumimoji="1" lang="ja-JP" altLang="ja-JP" sz="1300" baseline="0">
              <a:solidFill>
                <a:schemeClr val="dk1"/>
              </a:solidFill>
              <a:effectLst/>
              <a:latin typeface="+mn-lt"/>
              <a:ea typeface="+mn-ea"/>
              <a:cs typeface="+mn-cs"/>
            </a:rPr>
            <a:t>産業振興推進ふるさと雇用事業補助金</a:t>
          </a:r>
          <a:r>
            <a:rPr kumimoji="1" lang="ja-JP" altLang="en-US" sz="1300" baseline="0">
              <a:solidFill>
                <a:schemeClr val="dk1"/>
              </a:solidFill>
              <a:effectLst/>
              <a:latin typeface="+mn-lt"/>
              <a:ea typeface="+mn-ea"/>
              <a:cs typeface="+mn-cs"/>
            </a:rPr>
            <a:t>が前年度終了したことで、</a:t>
          </a:r>
          <a:r>
            <a:rPr kumimoji="1" lang="ja-JP" altLang="ja-JP" sz="1300" baseline="0">
              <a:solidFill>
                <a:schemeClr val="dk1"/>
              </a:solidFill>
              <a:effectLst/>
              <a:latin typeface="+mn-lt"/>
              <a:ea typeface="+mn-ea"/>
              <a:cs typeface="+mn-cs"/>
            </a:rPr>
            <a:t>前年度比</a:t>
          </a:r>
          <a:r>
            <a:rPr kumimoji="1" lang="ja-JP" altLang="en-US" sz="1300" baseline="0">
              <a:solidFill>
                <a:schemeClr val="dk1"/>
              </a:solidFill>
              <a:effectLst/>
              <a:latin typeface="+mn-lt"/>
              <a:ea typeface="+mn-ea"/>
              <a:cs typeface="+mn-cs"/>
            </a:rPr>
            <a:t>２６</a:t>
          </a:r>
          <a:r>
            <a:rPr kumimoji="1" lang="ja-JP" altLang="ja-JP" sz="1300" baseline="0">
              <a:solidFill>
                <a:schemeClr val="dk1"/>
              </a:solidFill>
              <a:effectLst/>
              <a:latin typeface="+mn-lt"/>
              <a:ea typeface="+mn-ea"/>
              <a:cs typeface="+mn-cs"/>
            </a:rPr>
            <a:t>，９</a:t>
          </a:r>
          <a:r>
            <a:rPr kumimoji="1" lang="ja-JP" altLang="en-US" sz="1300" baseline="0">
              <a:solidFill>
                <a:schemeClr val="dk1"/>
              </a:solidFill>
              <a:effectLst/>
              <a:latin typeface="+mn-lt"/>
              <a:ea typeface="+mn-ea"/>
              <a:cs typeface="+mn-cs"/>
            </a:rPr>
            <a:t>８８</a:t>
          </a:r>
          <a:r>
            <a:rPr kumimoji="1" lang="ja-JP" altLang="ja-JP" sz="1300" baseline="0">
              <a:solidFill>
                <a:schemeClr val="dk1"/>
              </a:solidFill>
              <a:effectLst/>
              <a:latin typeface="+mn-lt"/>
              <a:ea typeface="+mn-ea"/>
              <a:cs typeface="+mn-cs"/>
            </a:rPr>
            <a:t>万円あまりの減額となり０．</a:t>
          </a:r>
          <a:r>
            <a:rPr kumimoji="1" lang="ja-JP" altLang="en-US" sz="1300" baseline="0">
              <a:solidFill>
                <a:schemeClr val="dk1"/>
              </a:solidFill>
              <a:effectLst/>
              <a:latin typeface="+mn-lt"/>
              <a:ea typeface="+mn-ea"/>
              <a:cs typeface="+mn-cs"/>
            </a:rPr>
            <a:t>２</a:t>
          </a:r>
          <a:r>
            <a:rPr kumimoji="1" lang="ja-JP" altLang="ja-JP" sz="1300" baseline="0">
              <a:solidFill>
                <a:schemeClr val="dk1"/>
              </a:solidFill>
              <a:effectLst/>
              <a:latin typeface="+mn-lt"/>
              <a:ea typeface="+mn-ea"/>
              <a:cs typeface="+mn-cs"/>
            </a:rPr>
            <a:t>ポイント</a:t>
          </a:r>
          <a:r>
            <a:rPr kumimoji="1" lang="ja-JP" altLang="en-US" sz="1300" baseline="0">
              <a:solidFill>
                <a:schemeClr val="dk1"/>
              </a:solidFill>
              <a:effectLst/>
              <a:latin typeface="+mn-lt"/>
              <a:ea typeface="+mn-ea"/>
              <a:cs typeface="+mn-cs"/>
            </a:rPr>
            <a:t>改善</a:t>
          </a:r>
          <a:r>
            <a:rPr kumimoji="1" lang="ja-JP" altLang="ja-JP" sz="1300" baseline="0">
              <a:solidFill>
                <a:schemeClr val="dk1"/>
              </a:solidFill>
              <a:effectLst/>
              <a:latin typeface="+mn-lt"/>
              <a:ea typeface="+mn-ea"/>
              <a:cs typeface="+mn-cs"/>
            </a:rPr>
            <a:t>した。今後においても、事業内容を精査し、廃止・見直しを行っていくよう努める。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124714</xdr:rowOff>
    </xdr:from>
    <xdr:to>
      <xdr:col>24</xdr:col>
      <xdr:colOff>31750</xdr:colOff>
      <xdr:row>39</xdr:row>
      <xdr:rowOff>115570</xdr:rowOff>
    </xdr:to>
    <xdr:cxnSp macro="">
      <xdr:nvCxnSpPr>
        <xdr:cNvPr id="304" name="直線コネクタ 303"/>
        <xdr:cNvCxnSpPr/>
      </xdr:nvCxnSpPr>
      <xdr:spPr>
        <a:xfrm flipV="1">
          <a:off x="16510000" y="5782564"/>
          <a:ext cx="0" cy="1019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87647</xdr:rowOff>
    </xdr:from>
    <xdr:ext cx="762000" cy="259045"/>
    <xdr:sp macro="" textlink="">
      <xdr:nvSpPr>
        <xdr:cNvPr id="305" name="補助費等最小値テキスト"/>
        <xdr:cNvSpPr txBox="1"/>
      </xdr:nvSpPr>
      <xdr:spPr>
        <a:xfrm>
          <a:off x="16598900" y="677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23.5</a:t>
          </a:r>
          <a:endParaRPr kumimoji="1" lang="ja-JP" altLang="en-US" sz="1000" b="1">
            <a:latin typeface="ＭＳ Ｐゴシック"/>
          </a:endParaRPr>
        </a:p>
      </xdr:txBody>
    </xdr:sp>
    <xdr:clientData/>
  </xdr:oneCellAnchor>
  <xdr:twoCellAnchor>
    <xdr:from>
      <xdr:col>23</xdr:col>
      <xdr:colOff>628650</xdr:colOff>
      <xdr:row>39</xdr:row>
      <xdr:rowOff>115570</xdr:rowOff>
    </xdr:from>
    <xdr:to>
      <xdr:col>24</xdr:col>
      <xdr:colOff>120650</xdr:colOff>
      <xdr:row>39</xdr:row>
      <xdr:rowOff>115570</xdr:rowOff>
    </xdr:to>
    <xdr:cxnSp macro="">
      <xdr:nvCxnSpPr>
        <xdr:cNvPr id="306" name="直線コネクタ 305"/>
        <xdr:cNvCxnSpPr/>
      </xdr:nvCxnSpPr>
      <xdr:spPr>
        <a:xfrm>
          <a:off x="16421100" y="6802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39641</xdr:rowOff>
    </xdr:from>
    <xdr:ext cx="762000" cy="259045"/>
    <xdr:sp macro="" textlink="">
      <xdr:nvSpPr>
        <xdr:cNvPr id="307" name="補助費等最大値テキスト"/>
        <xdr:cNvSpPr txBox="1"/>
      </xdr:nvSpPr>
      <xdr:spPr>
        <a:xfrm>
          <a:off x="16598900" y="5526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23</xdr:col>
      <xdr:colOff>628650</xdr:colOff>
      <xdr:row>33</xdr:row>
      <xdr:rowOff>124714</xdr:rowOff>
    </xdr:from>
    <xdr:to>
      <xdr:col>24</xdr:col>
      <xdr:colOff>120650</xdr:colOff>
      <xdr:row>33</xdr:row>
      <xdr:rowOff>124714</xdr:rowOff>
    </xdr:to>
    <xdr:cxnSp macro="">
      <xdr:nvCxnSpPr>
        <xdr:cNvPr id="308" name="直線コネクタ 307"/>
        <xdr:cNvCxnSpPr/>
      </xdr:nvCxnSpPr>
      <xdr:spPr>
        <a:xfrm>
          <a:off x="16421100" y="5782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28702</xdr:rowOff>
    </xdr:from>
    <xdr:to>
      <xdr:col>24</xdr:col>
      <xdr:colOff>31750</xdr:colOff>
      <xdr:row>35</xdr:row>
      <xdr:rowOff>37846</xdr:rowOff>
    </xdr:to>
    <xdr:cxnSp macro="">
      <xdr:nvCxnSpPr>
        <xdr:cNvPr id="309" name="直線コネクタ 308"/>
        <xdr:cNvCxnSpPr/>
      </xdr:nvCxnSpPr>
      <xdr:spPr>
        <a:xfrm flipV="1">
          <a:off x="15671800" y="602945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123715</xdr:rowOff>
    </xdr:from>
    <xdr:ext cx="762000" cy="259045"/>
    <xdr:sp macro="" textlink="">
      <xdr:nvSpPr>
        <xdr:cNvPr id="310" name="補助費等平均値テキスト"/>
        <xdr:cNvSpPr txBox="1"/>
      </xdr:nvSpPr>
      <xdr:spPr>
        <a:xfrm>
          <a:off x="16598900" y="61244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151638</xdr:rowOff>
    </xdr:from>
    <xdr:to>
      <xdr:col>24</xdr:col>
      <xdr:colOff>82550</xdr:colOff>
      <xdr:row>36</xdr:row>
      <xdr:rowOff>81788</xdr:rowOff>
    </xdr:to>
    <xdr:sp macro="" textlink="">
      <xdr:nvSpPr>
        <xdr:cNvPr id="311" name="フローチャート : 判断 310"/>
        <xdr:cNvSpPr/>
      </xdr:nvSpPr>
      <xdr:spPr>
        <a:xfrm>
          <a:off x="164592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37846</xdr:rowOff>
    </xdr:from>
    <xdr:to>
      <xdr:col>22</xdr:col>
      <xdr:colOff>565150</xdr:colOff>
      <xdr:row>35</xdr:row>
      <xdr:rowOff>65278</xdr:rowOff>
    </xdr:to>
    <xdr:cxnSp macro="">
      <xdr:nvCxnSpPr>
        <xdr:cNvPr id="312" name="直線コネクタ 311"/>
        <xdr:cNvCxnSpPr/>
      </xdr:nvCxnSpPr>
      <xdr:spPr>
        <a:xfrm flipV="1">
          <a:off x="14782800" y="603859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16764</xdr:rowOff>
    </xdr:from>
    <xdr:to>
      <xdr:col>22</xdr:col>
      <xdr:colOff>615950</xdr:colOff>
      <xdr:row>36</xdr:row>
      <xdr:rowOff>118364</xdr:rowOff>
    </xdr:to>
    <xdr:sp macro="" textlink="">
      <xdr:nvSpPr>
        <xdr:cNvPr id="313" name="フローチャート : 判断 312"/>
        <xdr:cNvSpPr/>
      </xdr:nvSpPr>
      <xdr:spPr>
        <a:xfrm>
          <a:off x="15621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103141</xdr:rowOff>
    </xdr:from>
    <xdr:ext cx="736600" cy="259045"/>
    <xdr:sp macro="" textlink="">
      <xdr:nvSpPr>
        <xdr:cNvPr id="314" name="テキスト ボックス 313"/>
        <xdr:cNvSpPr txBox="1"/>
      </xdr:nvSpPr>
      <xdr:spPr>
        <a:xfrm>
          <a:off x="15290800" y="6275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5842</xdr:rowOff>
    </xdr:from>
    <xdr:to>
      <xdr:col>21</xdr:col>
      <xdr:colOff>361950</xdr:colOff>
      <xdr:row>35</xdr:row>
      <xdr:rowOff>65278</xdr:rowOff>
    </xdr:to>
    <xdr:cxnSp macro="">
      <xdr:nvCxnSpPr>
        <xdr:cNvPr id="315" name="直線コネクタ 314"/>
        <xdr:cNvCxnSpPr/>
      </xdr:nvCxnSpPr>
      <xdr:spPr>
        <a:xfrm>
          <a:off x="13893800" y="600659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169926</xdr:rowOff>
    </xdr:from>
    <xdr:to>
      <xdr:col>21</xdr:col>
      <xdr:colOff>412750</xdr:colOff>
      <xdr:row>36</xdr:row>
      <xdr:rowOff>100076</xdr:rowOff>
    </xdr:to>
    <xdr:sp macro="" textlink="">
      <xdr:nvSpPr>
        <xdr:cNvPr id="316" name="フローチャート : 判断 315"/>
        <xdr:cNvSpPr/>
      </xdr:nvSpPr>
      <xdr:spPr>
        <a:xfrm>
          <a:off x="147320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84853</xdr:rowOff>
    </xdr:from>
    <xdr:ext cx="762000" cy="259045"/>
    <xdr:sp macro="" textlink="">
      <xdr:nvSpPr>
        <xdr:cNvPr id="317" name="テキスト ボックス 316"/>
        <xdr:cNvSpPr txBox="1"/>
      </xdr:nvSpPr>
      <xdr:spPr>
        <a:xfrm>
          <a:off x="14401800" y="625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5842</xdr:rowOff>
    </xdr:from>
    <xdr:to>
      <xdr:col>20</xdr:col>
      <xdr:colOff>158750</xdr:colOff>
      <xdr:row>35</xdr:row>
      <xdr:rowOff>19558</xdr:rowOff>
    </xdr:to>
    <xdr:cxnSp macro="">
      <xdr:nvCxnSpPr>
        <xdr:cNvPr id="318" name="直線コネクタ 317"/>
        <xdr:cNvCxnSpPr/>
      </xdr:nvCxnSpPr>
      <xdr:spPr>
        <a:xfrm flipV="1">
          <a:off x="13004800" y="600659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xdr:rowOff>
    </xdr:from>
    <xdr:to>
      <xdr:col>20</xdr:col>
      <xdr:colOff>209550</xdr:colOff>
      <xdr:row>36</xdr:row>
      <xdr:rowOff>104648</xdr:rowOff>
    </xdr:to>
    <xdr:sp macro="" textlink="">
      <xdr:nvSpPr>
        <xdr:cNvPr id="319" name="フローチャート : 判断 318"/>
        <xdr:cNvSpPr/>
      </xdr:nvSpPr>
      <xdr:spPr>
        <a:xfrm>
          <a:off x="13843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89425</xdr:rowOff>
    </xdr:from>
    <xdr:ext cx="762000" cy="259045"/>
    <xdr:sp macro="" textlink="">
      <xdr:nvSpPr>
        <xdr:cNvPr id="320" name="テキスト ボックス 319"/>
        <xdr:cNvSpPr txBox="1"/>
      </xdr:nvSpPr>
      <xdr:spPr>
        <a:xfrm>
          <a:off x="13512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xdr:rowOff>
    </xdr:from>
    <xdr:to>
      <xdr:col>19</xdr:col>
      <xdr:colOff>6350</xdr:colOff>
      <xdr:row>36</xdr:row>
      <xdr:rowOff>104648</xdr:rowOff>
    </xdr:to>
    <xdr:sp macro="" textlink="">
      <xdr:nvSpPr>
        <xdr:cNvPr id="321" name="フローチャート : 判断 320"/>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89425</xdr:rowOff>
    </xdr:from>
    <xdr:ext cx="762000" cy="259045"/>
    <xdr:sp macro="" textlink="">
      <xdr:nvSpPr>
        <xdr:cNvPr id="322" name="テキスト ボックス 321"/>
        <xdr:cNvSpPr txBox="1"/>
      </xdr:nvSpPr>
      <xdr:spPr>
        <a:xfrm>
          <a:off x="12623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34</xdr:row>
      <xdr:rowOff>149352</xdr:rowOff>
    </xdr:from>
    <xdr:to>
      <xdr:col>24</xdr:col>
      <xdr:colOff>82550</xdr:colOff>
      <xdr:row>35</xdr:row>
      <xdr:rowOff>79502</xdr:rowOff>
    </xdr:to>
    <xdr:sp macro="" textlink="">
      <xdr:nvSpPr>
        <xdr:cNvPr id="328" name="円/楕円 327"/>
        <xdr:cNvSpPr/>
      </xdr:nvSpPr>
      <xdr:spPr>
        <a:xfrm>
          <a:off x="16459200" y="5978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165879</xdr:rowOff>
    </xdr:from>
    <xdr:ext cx="762000" cy="259045"/>
    <xdr:sp macro="" textlink="">
      <xdr:nvSpPr>
        <xdr:cNvPr id="329" name="補助費等該当値テキスト"/>
        <xdr:cNvSpPr txBox="1"/>
      </xdr:nvSpPr>
      <xdr:spPr>
        <a:xfrm>
          <a:off x="16598900" y="5823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158496</xdr:rowOff>
    </xdr:from>
    <xdr:to>
      <xdr:col>22</xdr:col>
      <xdr:colOff>615950</xdr:colOff>
      <xdr:row>35</xdr:row>
      <xdr:rowOff>88646</xdr:rowOff>
    </xdr:to>
    <xdr:sp macro="" textlink="">
      <xdr:nvSpPr>
        <xdr:cNvPr id="330" name="円/楕円 329"/>
        <xdr:cNvSpPr/>
      </xdr:nvSpPr>
      <xdr:spPr>
        <a:xfrm>
          <a:off x="15621000" y="598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98823</xdr:rowOff>
    </xdr:from>
    <xdr:ext cx="736600" cy="259045"/>
    <xdr:sp macro="" textlink="">
      <xdr:nvSpPr>
        <xdr:cNvPr id="331" name="テキスト ボックス 330"/>
        <xdr:cNvSpPr txBox="1"/>
      </xdr:nvSpPr>
      <xdr:spPr>
        <a:xfrm>
          <a:off x="15290800" y="5756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14478</xdr:rowOff>
    </xdr:from>
    <xdr:to>
      <xdr:col>21</xdr:col>
      <xdr:colOff>412750</xdr:colOff>
      <xdr:row>35</xdr:row>
      <xdr:rowOff>116078</xdr:rowOff>
    </xdr:to>
    <xdr:sp macro="" textlink="">
      <xdr:nvSpPr>
        <xdr:cNvPr id="332" name="円/楕円 331"/>
        <xdr:cNvSpPr/>
      </xdr:nvSpPr>
      <xdr:spPr>
        <a:xfrm>
          <a:off x="14732000" y="601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126255</xdr:rowOff>
    </xdr:from>
    <xdr:ext cx="762000" cy="259045"/>
    <xdr:sp macro="" textlink="">
      <xdr:nvSpPr>
        <xdr:cNvPr id="333" name="テキスト ボックス 332"/>
        <xdr:cNvSpPr txBox="1"/>
      </xdr:nvSpPr>
      <xdr:spPr>
        <a:xfrm>
          <a:off x="14401800" y="5784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126492</xdr:rowOff>
    </xdr:from>
    <xdr:to>
      <xdr:col>20</xdr:col>
      <xdr:colOff>209550</xdr:colOff>
      <xdr:row>35</xdr:row>
      <xdr:rowOff>56642</xdr:rowOff>
    </xdr:to>
    <xdr:sp macro="" textlink="">
      <xdr:nvSpPr>
        <xdr:cNvPr id="334" name="円/楕円 333"/>
        <xdr:cNvSpPr/>
      </xdr:nvSpPr>
      <xdr:spPr>
        <a:xfrm>
          <a:off x="13843000" y="5955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66819</xdr:rowOff>
    </xdr:from>
    <xdr:ext cx="762000" cy="259045"/>
    <xdr:sp macro="" textlink="">
      <xdr:nvSpPr>
        <xdr:cNvPr id="335" name="テキスト ボックス 334"/>
        <xdr:cNvSpPr txBox="1"/>
      </xdr:nvSpPr>
      <xdr:spPr>
        <a:xfrm>
          <a:off x="13512800" y="5724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140208</xdr:rowOff>
    </xdr:from>
    <xdr:to>
      <xdr:col>19</xdr:col>
      <xdr:colOff>6350</xdr:colOff>
      <xdr:row>35</xdr:row>
      <xdr:rowOff>70358</xdr:rowOff>
    </xdr:to>
    <xdr:sp macro="" textlink="">
      <xdr:nvSpPr>
        <xdr:cNvPr id="336" name="円/楕円 335"/>
        <xdr:cNvSpPr/>
      </xdr:nvSpPr>
      <xdr:spPr>
        <a:xfrm>
          <a:off x="12954000" y="5969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80535</xdr:rowOff>
    </xdr:from>
    <xdr:ext cx="762000" cy="259045"/>
    <xdr:sp macro="" textlink="">
      <xdr:nvSpPr>
        <xdr:cNvPr id="337" name="テキスト ボックス 336"/>
        <xdr:cNvSpPr txBox="1"/>
      </xdr:nvSpPr>
      <xdr:spPr>
        <a:xfrm>
          <a:off x="12623800" y="5738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110/119</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kumimoji="1" lang="ja-JP" altLang="ja-JP" sz="1200">
              <a:solidFill>
                <a:sysClr val="windowText" lastClr="000000"/>
              </a:solidFill>
              <a:effectLst/>
              <a:latin typeface="+mn-lt"/>
              <a:ea typeface="+mn-ea"/>
              <a:cs typeface="+mn-cs"/>
            </a:rPr>
            <a:t>前年度に比べ過疎対策事業債や退職手当債</a:t>
          </a:r>
          <a:r>
            <a:rPr kumimoji="1" lang="ja-JP" altLang="en-US" sz="1200">
              <a:solidFill>
                <a:sysClr val="windowText" lastClr="000000"/>
              </a:solidFill>
              <a:effectLst/>
              <a:latin typeface="+mn-lt"/>
              <a:ea typeface="+mn-ea"/>
              <a:cs typeface="+mn-cs"/>
            </a:rPr>
            <a:t>、緊急防災・減災事業債が</a:t>
          </a:r>
          <a:r>
            <a:rPr kumimoji="1" lang="ja-JP" altLang="ja-JP" sz="1200">
              <a:solidFill>
                <a:sysClr val="windowText" lastClr="000000"/>
              </a:solidFill>
              <a:effectLst/>
              <a:latin typeface="+mn-lt"/>
              <a:ea typeface="+mn-ea"/>
              <a:cs typeface="+mn-cs"/>
            </a:rPr>
            <a:t>増となる一方、一般単独事業債が減となり、公債費全体で</a:t>
          </a:r>
          <a:r>
            <a:rPr kumimoji="1" lang="ja-JP" altLang="en-US" sz="1200">
              <a:solidFill>
                <a:sysClr val="windowText" lastClr="000000"/>
              </a:solidFill>
              <a:effectLst/>
              <a:latin typeface="+mn-lt"/>
              <a:ea typeface="+mn-ea"/>
              <a:cs typeface="+mn-cs"/>
            </a:rPr>
            <a:t>６，５００</a:t>
          </a:r>
          <a:r>
            <a:rPr kumimoji="1" lang="ja-JP" altLang="ja-JP" sz="1200">
              <a:solidFill>
                <a:sysClr val="windowText" lastClr="000000"/>
              </a:solidFill>
              <a:effectLst/>
              <a:latin typeface="+mn-lt"/>
              <a:ea typeface="+mn-ea"/>
              <a:cs typeface="+mn-cs"/>
            </a:rPr>
            <a:t>万円あまりの</a:t>
          </a:r>
          <a:r>
            <a:rPr kumimoji="1" lang="ja-JP" altLang="en-US" sz="1200">
              <a:solidFill>
                <a:sysClr val="windowText" lastClr="000000"/>
              </a:solidFill>
              <a:effectLst/>
              <a:latin typeface="+mn-lt"/>
              <a:ea typeface="+mn-ea"/>
              <a:cs typeface="+mn-cs"/>
            </a:rPr>
            <a:t>増</a:t>
          </a:r>
          <a:r>
            <a:rPr kumimoji="1" lang="ja-JP" altLang="ja-JP" sz="1200">
              <a:solidFill>
                <a:sysClr val="windowText" lastClr="000000"/>
              </a:solidFill>
              <a:effectLst/>
              <a:latin typeface="+mn-lt"/>
              <a:ea typeface="+mn-ea"/>
              <a:cs typeface="+mn-cs"/>
            </a:rPr>
            <a:t>額</a:t>
          </a:r>
          <a:r>
            <a:rPr kumimoji="1" lang="ja-JP" altLang="en-US" sz="1200">
              <a:solidFill>
                <a:sysClr val="windowText" lastClr="000000"/>
              </a:solidFill>
              <a:effectLst/>
              <a:latin typeface="+mn-lt"/>
              <a:ea typeface="+mn-ea"/>
              <a:cs typeface="+mn-cs"/>
            </a:rPr>
            <a:t>となり</a:t>
          </a:r>
          <a:r>
            <a:rPr kumimoji="1" lang="ja-JP" altLang="ja-JP" sz="1200">
              <a:solidFill>
                <a:sysClr val="windowText" lastClr="000000"/>
              </a:solidFill>
              <a:effectLst/>
              <a:latin typeface="+mn-lt"/>
              <a:ea typeface="+mn-ea"/>
              <a:cs typeface="+mn-cs"/>
            </a:rPr>
            <a:t>、０．</a:t>
          </a:r>
          <a:r>
            <a:rPr kumimoji="1" lang="ja-JP" altLang="en-US" sz="1200">
              <a:solidFill>
                <a:sysClr val="windowText" lastClr="000000"/>
              </a:solidFill>
              <a:effectLst/>
              <a:latin typeface="+mn-lt"/>
              <a:ea typeface="+mn-ea"/>
              <a:cs typeface="+mn-cs"/>
            </a:rPr>
            <a:t>８</a:t>
          </a:r>
          <a:r>
            <a:rPr kumimoji="1" lang="ja-JP" altLang="ja-JP" sz="1200">
              <a:solidFill>
                <a:sysClr val="windowText" lastClr="000000"/>
              </a:solidFill>
              <a:effectLst/>
              <a:latin typeface="+mn-lt"/>
              <a:ea typeface="+mn-ea"/>
              <a:cs typeface="+mn-cs"/>
            </a:rPr>
            <a:t>ポイン</a:t>
          </a:r>
          <a:r>
            <a:rPr kumimoji="1" lang="ja-JP" altLang="en-US" sz="1200">
              <a:solidFill>
                <a:sysClr val="windowText" lastClr="000000"/>
              </a:solidFill>
              <a:effectLst/>
              <a:latin typeface="+mn-lt"/>
              <a:ea typeface="+mn-ea"/>
              <a:cs typeface="+mn-cs"/>
            </a:rPr>
            <a:t>ト悪化</a:t>
          </a:r>
          <a:r>
            <a:rPr kumimoji="1" lang="ja-JP" altLang="ja-JP" sz="1200">
              <a:solidFill>
                <a:sysClr val="windowText" lastClr="000000"/>
              </a:solidFill>
              <a:effectLst/>
              <a:latin typeface="+mn-lt"/>
              <a:ea typeface="+mn-ea"/>
              <a:cs typeface="+mn-cs"/>
            </a:rPr>
            <a:t>した。今後については、</a:t>
          </a:r>
          <a:r>
            <a:rPr kumimoji="1" lang="ja-JP" altLang="en-US" sz="1200">
              <a:solidFill>
                <a:sysClr val="windowText" lastClr="000000"/>
              </a:solidFill>
              <a:effectLst/>
              <a:latin typeface="+mn-lt"/>
              <a:ea typeface="+mn-ea"/>
              <a:cs typeface="+mn-cs"/>
            </a:rPr>
            <a:t>防災対策関連施設</a:t>
          </a:r>
          <a:r>
            <a:rPr kumimoji="1" lang="ja-JP" altLang="ja-JP" sz="1200">
              <a:solidFill>
                <a:sysClr val="windowText" lastClr="000000"/>
              </a:solidFill>
              <a:effectLst/>
              <a:latin typeface="+mn-lt"/>
              <a:ea typeface="+mn-ea"/>
              <a:cs typeface="+mn-cs"/>
            </a:rPr>
            <a:t>や清水</a:t>
          </a:r>
          <a:r>
            <a:rPr kumimoji="1" lang="ja-JP" altLang="en-US" sz="1200">
              <a:solidFill>
                <a:sysClr val="windowText" lastClr="000000"/>
              </a:solidFill>
              <a:effectLst/>
              <a:latin typeface="+mn-lt"/>
              <a:ea typeface="+mn-ea"/>
              <a:cs typeface="+mn-cs"/>
            </a:rPr>
            <a:t>小</a:t>
          </a:r>
          <a:r>
            <a:rPr kumimoji="1" lang="ja-JP" altLang="ja-JP" sz="1200">
              <a:solidFill>
                <a:sysClr val="windowText" lastClr="000000"/>
              </a:solidFill>
              <a:effectLst/>
              <a:latin typeface="+mn-lt"/>
              <a:ea typeface="+mn-ea"/>
              <a:cs typeface="+mn-cs"/>
            </a:rPr>
            <a:t>学校建設に伴う元金償還が本格化し、公債費の増が見込まれるが、起債依存型事業である道路整備事業の見直しや、地方道路等整備事業や公共事業等の新発債を抑制し、交付税措置の高い起債事業の優先など中長期を見据えた発行に努める。</a:t>
          </a:r>
          <a:endParaRPr lang="ja-JP" altLang="ja-JP" sz="1200">
            <a:solidFill>
              <a:sysClr val="windowText" lastClr="000000"/>
            </a:solidFill>
            <a:effectLst/>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2" name="直線コネクタ 35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3" name="テキスト ボックス 35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4" name="直線コネクタ 35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5" name="テキスト ボックス 35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8" name="直線コネクタ 35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9" name="テキスト ボックス 35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0" name="直線コネクタ 35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1" name="テキスト ボックス 36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12700</xdr:rowOff>
    </xdr:from>
    <xdr:to>
      <xdr:col>7</xdr:col>
      <xdr:colOff>15875</xdr:colOff>
      <xdr:row>80</xdr:row>
      <xdr:rowOff>111761</xdr:rowOff>
    </xdr:to>
    <xdr:cxnSp macro="">
      <xdr:nvCxnSpPr>
        <xdr:cNvPr id="364" name="直線コネクタ 363"/>
        <xdr:cNvCxnSpPr/>
      </xdr:nvCxnSpPr>
      <xdr:spPr>
        <a:xfrm flipV="1">
          <a:off x="4826000" y="12700000"/>
          <a:ext cx="0" cy="1127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83838</xdr:rowOff>
    </xdr:from>
    <xdr:ext cx="762000" cy="259045"/>
    <xdr:sp macro="" textlink="">
      <xdr:nvSpPr>
        <xdr:cNvPr id="365" name="公債費最小値テキスト"/>
        <xdr:cNvSpPr txBox="1"/>
      </xdr:nvSpPr>
      <xdr:spPr>
        <a:xfrm>
          <a:off x="4914900" y="13799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69.2</a:t>
          </a:r>
          <a:endParaRPr kumimoji="1" lang="ja-JP" altLang="en-US" sz="1000" b="1">
            <a:latin typeface="ＭＳ Ｐゴシック"/>
          </a:endParaRPr>
        </a:p>
      </xdr:txBody>
    </xdr:sp>
    <xdr:clientData/>
  </xdr:oneCellAnchor>
  <xdr:twoCellAnchor>
    <xdr:from>
      <xdr:col>6</xdr:col>
      <xdr:colOff>612775</xdr:colOff>
      <xdr:row>80</xdr:row>
      <xdr:rowOff>111761</xdr:rowOff>
    </xdr:from>
    <xdr:to>
      <xdr:col>7</xdr:col>
      <xdr:colOff>104775</xdr:colOff>
      <xdr:row>80</xdr:row>
      <xdr:rowOff>111761</xdr:rowOff>
    </xdr:to>
    <xdr:cxnSp macro="">
      <xdr:nvCxnSpPr>
        <xdr:cNvPr id="366" name="直線コネクタ 365"/>
        <xdr:cNvCxnSpPr/>
      </xdr:nvCxnSpPr>
      <xdr:spPr>
        <a:xfrm>
          <a:off x="4737100" y="13827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99077</xdr:rowOff>
    </xdr:from>
    <xdr:ext cx="762000" cy="259045"/>
    <xdr:sp macro="" textlink="">
      <xdr:nvSpPr>
        <xdr:cNvPr id="367" name="公債費最大値テキスト"/>
        <xdr:cNvSpPr txBox="1"/>
      </xdr:nvSpPr>
      <xdr:spPr>
        <a:xfrm>
          <a:off x="4914900" y="1244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a:t>
          </a:r>
          <a:endParaRPr kumimoji="1" lang="ja-JP" altLang="en-US" sz="1000" b="1">
            <a:latin typeface="ＭＳ Ｐゴシック"/>
          </a:endParaRPr>
        </a:p>
      </xdr:txBody>
    </xdr:sp>
    <xdr:clientData/>
  </xdr:oneCellAnchor>
  <xdr:twoCellAnchor>
    <xdr:from>
      <xdr:col>6</xdr:col>
      <xdr:colOff>612775</xdr:colOff>
      <xdr:row>74</xdr:row>
      <xdr:rowOff>12700</xdr:rowOff>
    </xdr:from>
    <xdr:to>
      <xdr:col>7</xdr:col>
      <xdr:colOff>104775</xdr:colOff>
      <xdr:row>74</xdr:row>
      <xdr:rowOff>12700</xdr:rowOff>
    </xdr:to>
    <xdr:cxnSp macro="">
      <xdr:nvCxnSpPr>
        <xdr:cNvPr id="368" name="直線コネクタ 367"/>
        <xdr:cNvCxnSpPr/>
      </xdr:nvCxnSpPr>
      <xdr:spPr>
        <a:xfrm>
          <a:off x="4737100" y="1270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142240</xdr:rowOff>
    </xdr:from>
    <xdr:to>
      <xdr:col>7</xdr:col>
      <xdr:colOff>15875</xdr:colOff>
      <xdr:row>75</xdr:row>
      <xdr:rowOff>157480</xdr:rowOff>
    </xdr:to>
    <xdr:cxnSp macro="">
      <xdr:nvCxnSpPr>
        <xdr:cNvPr id="369" name="直線コネクタ 368"/>
        <xdr:cNvCxnSpPr/>
      </xdr:nvCxnSpPr>
      <xdr:spPr>
        <a:xfrm>
          <a:off x="3987800" y="1300099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159402</xdr:rowOff>
    </xdr:from>
    <xdr:ext cx="762000" cy="259045"/>
    <xdr:sp macro="" textlink="">
      <xdr:nvSpPr>
        <xdr:cNvPr id="370" name="公債費平均値テキスト"/>
        <xdr:cNvSpPr txBox="1"/>
      </xdr:nvSpPr>
      <xdr:spPr>
        <a:xfrm>
          <a:off x="4914900" y="126752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twoCellAnchor>
    <xdr:from>
      <xdr:col>6</xdr:col>
      <xdr:colOff>650875</xdr:colOff>
      <xdr:row>74</xdr:row>
      <xdr:rowOff>142875</xdr:rowOff>
    </xdr:from>
    <xdr:to>
      <xdr:col>7</xdr:col>
      <xdr:colOff>66675</xdr:colOff>
      <xdr:row>75</xdr:row>
      <xdr:rowOff>73025</xdr:rowOff>
    </xdr:to>
    <xdr:sp macro="" textlink="">
      <xdr:nvSpPr>
        <xdr:cNvPr id="371" name="フローチャート : 判断 370"/>
        <xdr:cNvSpPr/>
      </xdr:nvSpPr>
      <xdr:spPr>
        <a:xfrm>
          <a:off x="47752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142240</xdr:rowOff>
    </xdr:from>
    <xdr:to>
      <xdr:col>5</xdr:col>
      <xdr:colOff>549275</xdr:colOff>
      <xdr:row>75</xdr:row>
      <xdr:rowOff>147955</xdr:rowOff>
    </xdr:to>
    <xdr:cxnSp macro="">
      <xdr:nvCxnSpPr>
        <xdr:cNvPr id="372" name="直線コネクタ 371"/>
        <xdr:cNvCxnSpPr/>
      </xdr:nvCxnSpPr>
      <xdr:spPr>
        <a:xfrm flipV="1">
          <a:off x="3098800" y="1300099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74</xdr:row>
      <xdr:rowOff>146685</xdr:rowOff>
    </xdr:from>
    <xdr:to>
      <xdr:col>5</xdr:col>
      <xdr:colOff>600075</xdr:colOff>
      <xdr:row>75</xdr:row>
      <xdr:rowOff>76835</xdr:rowOff>
    </xdr:to>
    <xdr:sp macro="" textlink="">
      <xdr:nvSpPr>
        <xdr:cNvPr id="373" name="フローチャート : 判断 372"/>
        <xdr:cNvSpPr/>
      </xdr:nvSpPr>
      <xdr:spPr>
        <a:xfrm>
          <a:off x="39370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87012</xdr:rowOff>
    </xdr:from>
    <xdr:ext cx="736600" cy="259045"/>
    <xdr:sp macro="" textlink="">
      <xdr:nvSpPr>
        <xdr:cNvPr id="374" name="テキスト ボックス 373"/>
        <xdr:cNvSpPr txBox="1"/>
      </xdr:nvSpPr>
      <xdr:spPr>
        <a:xfrm>
          <a:off x="3606800" y="12602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146050</xdr:rowOff>
    </xdr:from>
    <xdr:to>
      <xdr:col>4</xdr:col>
      <xdr:colOff>346075</xdr:colOff>
      <xdr:row>75</xdr:row>
      <xdr:rowOff>147955</xdr:rowOff>
    </xdr:to>
    <xdr:cxnSp macro="">
      <xdr:nvCxnSpPr>
        <xdr:cNvPr id="375" name="直線コネクタ 374"/>
        <xdr:cNvCxnSpPr/>
      </xdr:nvCxnSpPr>
      <xdr:spPr>
        <a:xfrm>
          <a:off x="2209800" y="1300480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74</xdr:row>
      <xdr:rowOff>148590</xdr:rowOff>
    </xdr:from>
    <xdr:to>
      <xdr:col>4</xdr:col>
      <xdr:colOff>396875</xdr:colOff>
      <xdr:row>75</xdr:row>
      <xdr:rowOff>78740</xdr:rowOff>
    </xdr:to>
    <xdr:sp macro="" textlink="">
      <xdr:nvSpPr>
        <xdr:cNvPr id="376" name="フローチャート : 判断 375"/>
        <xdr:cNvSpPr/>
      </xdr:nvSpPr>
      <xdr:spPr>
        <a:xfrm>
          <a:off x="3048000" y="1283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88917</xdr:rowOff>
    </xdr:from>
    <xdr:ext cx="762000" cy="259045"/>
    <xdr:sp macro="" textlink="">
      <xdr:nvSpPr>
        <xdr:cNvPr id="377" name="テキスト ボックス 376"/>
        <xdr:cNvSpPr txBox="1"/>
      </xdr:nvSpPr>
      <xdr:spPr>
        <a:xfrm>
          <a:off x="2717800" y="12604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128905</xdr:rowOff>
    </xdr:from>
    <xdr:to>
      <xdr:col>3</xdr:col>
      <xdr:colOff>142875</xdr:colOff>
      <xdr:row>75</xdr:row>
      <xdr:rowOff>146050</xdr:rowOff>
    </xdr:to>
    <xdr:cxnSp macro="">
      <xdr:nvCxnSpPr>
        <xdr:cNvPr id="378" name="直線コネクタ 377"/>
        <xdr:cNvCxnSpPr/>
      </xdr:nvCxnSpPr>
      <xdr:spPr>
        <a:xfrm>
          <a:off x="1320800" y="1298765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74</xdr:row>
      <xdr:rowOff>156210</xdr:rowOff>
    </xdr:from>
    <xdr:to>
      <xdr:col>3</xdr:col>
      <xdr:colOff>193675</xdr:colOff>
      <xdr:row>75</xdr:row>
      <xdr:rowOff>86360</xdr:rowOff>
    </xdr:to>
    <xdr:sp macro="" textlink="">
      <xdr:nvSpPr>
        <xdr:cNvPr id="379" name="フローチャート : 判断 378"/>
        <xdr:cNvSpPr/>
      </xdr:nvSpPr>
      <xdr:spPr>
        <a:xfrm>
          <a:off x="2159000" y="1284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96537</xdr:rowOff>
    </xdr:from>
    <xdr:ext cx="762000" cy="259045"/>
    <xdr:sp macro="" textlink="">
      <xdr:nvSpPr>
        <xdr:cNvPr id="380" name="テキスト ボックス 379"/>
        <xdr:cNvSpPr txBox="1"/>
      </xdr:nvSpPr>
      <xdr:spPr>
        <a:xfrm>
          <a:off x="1828800" y="12612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1</xdr:col>
      <xdr:colOff>574675</xdr:colOff>
      <xdr:row>74</xdr:row>
      <xdr:rowOff>161925</xdr:rowOff>
    </xdr:from>
    <xdr:to>
      <xdr:col>1</xdr:col>
      <xdr:colOff>676275</xdr:colOff>
      <xdr:row>75</xdr:row>
      <xdr:rowOff>92075</xdr:rowOff>
    </xdr:to>
    <xdr:sp macro="" textlink="">
      <xdr:nvSpPr>
        <xdr:cNvPr id="381" name="フローチャート : 判断 380"/>
        <xdr:cNvSpPr/>
      </xdr:nvSpPr>
      <xdr:spPr>
        <a:xfrm>
          <a:off x="1270000" y="1284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102252</xdr:rowOff>
    </xdr:from>
    <xdr:ext cx="762000" cy="259045"/>
    <xdr:sp macro="" textlink="">
      <xdr:nvSpPr>
        <xdr:cNvPr id="382" name="テキスト ボックス 381"/>
        <xdr:cNvSpPr txBox="1"/>
      </xdr:nvSpPr>
      <xdr:spPr>
        <a:xfrm>
          <a:off x="939800" y="12618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75</xdr:row>
      <xdr:rowOff>106680</xdr:rowOff>
    </xdr:from>
    <xdr:to>
      <xdr:col>7</xdr:col>
      <xdr:colOff>66675</xdr:colOff>
      <xdr:row>76</xdr:row>
      <xdr:rowOff>36830</xdr:rowOff>
    </xdr:to>
    <xdr:sp macro="" textlink="">
      <xdr:nvSpPr>
        <xdr:cNvPr id="388" name="円/楕円 387"/>
        <xdr:cNvSpPr/>
      </xdr:nvSpPr>
      <xdr:spPr>
        <a:xfrm>
          <a:off x="4775200" y="12965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78757</xdr:rowOff>
    </xdr:from>
    <xdr:ext cx="762000" cy="259045"/>
    <xdr:sp macro="" textlink="">
      <xdr:nvSpPr>
        <xdr:cNvPr id="389" name="公債費該当値テキスト"/>
        <xdr:cNvSpPr txBox="1"/>
      </xdr:nvSpPr>
      <xdr:spPr>
        <a:xfrm>
          <a:off x="4914900" y="12937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26.6</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91440</xdr:rowOff>
    </xdr:from>
    <xdr:to>
      <xdr:col>5</xdr:col>
      <xdr:colOff>600075</xdr:colOff>
      <xdr:row>76</xdr:row>
      <xdr:rowOff>21589</xdr:rowOff>
    </xdr:to>
    <xdr:sp macro="" textlink="">
      <xdr:nvSpPr>
        <xdr:cNvPr id="390" name="円/楕円 389"/>
        <xdr:cNvSpPr/>
      </xdr:nvSpPr>
      <xdr:spPr>
        <a:xfrm>
          <a:off x="3937000" y="129501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6366</xdr:rowOff>
    </xdr:from>
    <xdr:ext cx="736600" cy="259045"/>
    <xdr:sp macro="" textlink="">
      <xdr:nvSpPr>
        <xdr:cNvPr id="391" name="テキスト ボックス 390"/>
        <xdr:cNvSpPr txBox="1"/>
      </xdr:nvSpPr>
      <xdr:spPr>
        <a:xfrm>
          <a:off x="3606800" y="13036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25.8</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97155</xdr:rowOff>
    </xdr:from>
    <xdr:to>
      <xdr:col>4</xdr:col>
      <xdr:colOff>396875</xdr:colOff>
      <xdr:row>76</xdr:row>
      <xdr:rowOff>27305</xdr:rowOff>
    </xdr:to>
    <xdr:sp macro="" textlink="">
      <xdr:nvSpPr>
        <xdr:cNvPr id="392" name="円/楕円 391"/>
        <xdr:cNvSpPr/>
      </xdr:nvSpPr>
      <xdr:spPr>
        <a:xfrm>
          <a:off x="3048000" y="12955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12082</xdr:rowOff>
    </xdr:from>
    <xdr:ext cx="762000" cy="259045"/>
    <xdr:sp macro="" textlink="">
      <xdr:nvSpPr>
        <xdr:cNvPr id="393" name="テキスト ボックス 392"/>
        <xdr:cNvSpPr txBox="1"/>
      </xdr:nvSpPr>
      <xdr:spPr>
        <a:xfrm>
          <a:off x="2717800" y="13042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26.1</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95250</xdr:rowOff>
    </xdr:from>
    <xdr:to>
      <xdr:col>3</xdr:col>
      <xdr:colOff>193675</xdr:colOff>
      <xdr:row>76</xdr:row>
      <xdr:rowOff>25400</xdr:rowOff>
    </xdr:to>
    <xdr:sp macro="" textlink="">
      <xdr:nvSpPr>
        <xdr:cNvPr id="394" name="円/楕円 393"/>
        <xdr:cNvSpPr/>
      </xdr:nvSpPr>
      <xdr:spPr>
        <a:xfrm>
          <a:off x="2159000" y="1295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10177</xdr:rowOff>
    </xdr:from>
    <xdr:ext cx="762000" cy="259045"/>
    <xdr:sp macro="" textlink="">
      <xdr:nvSpPr>
        <xdr:cNvPr id="395" name="テキスト ボックス 394"/>
        <xdr:cNvSpPr txBox="1"/>
      </xdr:nvSpPr>
      <xdr:spPr>
        <a:xfrm>
          <a:off x="1828800" y="1304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26.0</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78105</xdr:rowOff>
    </xdr:from>
    <xdr:to>
      <xdr:col>1</xdr:col>
      <xdr:colOff>676275</xdr:colOff>
      <xdr:row>76</xdr:row>
      <xdr:rowOff>8255</xdr:rowOff>
    </xdr:to>
    <xdr:sp macro="" textlink="">
      <xdr:nvSpPr>
        <xdr:cNvPr id="396" name="円/楕円 395"/>
        <xdr:cNvSpPr/>
      </xdr:nvSpPr>
      <xdr:spPr>
        <a:xfrm>
          <a:off x="1270000" y="12936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164482</xdr:rowOff>
    </xdr:from>
    <xdr:ext cx="762000" cy="259045"/>
    <xdr:sp macro="" textlink="">
      <xdr:nvSpPr>
        <xdr:cNvPr id="397" name="テキスト ボックス 396"/>
        <xdr:cNvSpPr txBox="1"/>
      </xdr:nvSpPr>
      <xdr:spPr>
        <a:xfrm>
          <a:off x="939800" y="13023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25/119</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ja-JP" sz="1200">
              <a:solidFill>
                <a:schemeClr val="dk1"/>
              </a:solidFill>
              <a:effectLst/>
              <a:latin typeface="+mn-lt"/>
              <a:ea typeface="+mn-ea"/>
              <a:cs typeface="+mn-cs"/>
            </a:rPr>
            <a:t>人件費は、類似団体を大きく上回り高い水準にあるが、人件費以外は類似団体平均と同程度または下回る位置にあるので、公債費以外は類似団体平均をやや下回っている。</a:t>
          </a:r>
          <a:endParaRPr lang="ja-JP" altLang="ja-JP" sz="1200">
            <a:effectLst/>
          </a:endParaRPr>
        </a:p>
        <a:p>
          <a:r>
            <a:rPr kumimoji="1" lang="ja-JP" altLang="ja-JP" sz="1200">
              <a:solidFill>
                <a:schemeClr val="dk1"/>
              </a:solidFill>
              <a:effectLst/>
              <a:latin typeface="+mn-lt"/>
              <a:ea typeface="+mn-ea"/>
              <a:cs typeface="+mn-cs"/>
            </a:rPr>
            <a:t>　本市の場合、人件費について特に高い値となっている。過去には退職者非補充などにより職員削減に取り組んできた経過があるものの、今後は小学校や保育所及び公共施設の統廃合・見直しなどによって人件費の抑制に努める。</a:t>
          </a:r>
          <a:endParaRPr lang="ja-JP" altLang="ja-JP" sz="1200">
            <a:effectLst/>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2" name="直線コネクタ 411"/>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3" name="テキスト ボックス 412"/>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4" name="直線コネクタ 413"/>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5" name="テキスト ボックス 414"/>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6" name="直線コネクタ 415"/>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7" name="テキスト ボックス 416"/>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8" name="直線コネクタ 417"/>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9" name="テキスト ボックス 418"/>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138430</xdr:rowOff>
    </xdr:from>
    <xdr:to>
      <xdr:col>24</xdr:col>
      <xdr:colOff>31750</xdr:colOff>
      <xdr:row>81</xdr:row>
      <xdr:rowOff>124713</xdr:rowOff>
    </xdr:to>
    <xdr:cxnSp macro="">
      <xdr:nvCxnSpPr>
        <xdr:cNvPr id="423" name="直線コネクタ 422"/>
        <xdr:cNvCxnSpPr/>
      </xdr:nvCxnSpPr>
      <xdr:spPr>
        <a:xfrm flipV="1">
          <a:off x="16510000" y="12654280"/>
          <a:ext cx="0" cy="1357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96790</xdr:rowOff>
    </xdr:from>
    <xdr:ext cx="762000" cy="259045"/>
    <xdr:sp macro="" textlink="">
      <xdr:nvSpPr>
        <xdr:cNvPr id="424" name="公債費以外最小値テキスト"/>
        <xdr:cNvSpPr txBox="1"/>
      </xdr:nvSpPr>
      <xdr:spPr>
        <a:xfrm>
          <a:off x="16598900" y="13984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81.2</a:t>
          </a:r>
          <a:endParaRPr kumimoji="1" lang="ja-JP" altLang="en-US" sz="1000" b="1">
            <a:latin typeface="ＭＳ Ｐゴシック"/>
          </a:endParaRPr>
        </a:p>
      </xdr:txBody>
    </xdr:sp>
    <xdr:clientData/>
  </xdr:oneCellAnchor>
  <xdr:twoCellAnchor>
    <xdr:from>
      <xdr:col>23</xdr:col>
      <xdr:colOff>628650</xdr:colOff>
      <xdr:row>81</xdr:row>
      <xdr:rowOff>124713</xdr:rowOff>
    </xdr:from>
    <xdr:to>
      <xdr:col>24</xdr:col>
      <xdr:colOff>120650</xdr:colOff>
      <xdr:row>81</xdr:row>
      <xdr:rowOff>124713</xdr:rowOff>
    </xdr:to>
    <xdr:cxnSp macro="">
      <xdr:nvCxnSpPr>
        <xdr:cNvPr id="425" name="直線コネクタ 424"/>
        <xdr:cNvCxnSpPr/>
      </xdr:nvCxnSpPr>
      <xdr:spPr>
        <a:xfrm>
          <a:off x="16421100" y="14012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53357</xdr:rowOff>
    </xdr:from>
    <xdr:ext cx="762000" cy="259045"/>
    <xdr:sp macro="" textlink="">
      <xdr:nvSpPr>
        <xdr:cNvPr id="426" name="公債費以外最大値テキスト"/>
        <xdr:cNvSpPr txBox="1"/>
      </xdr:nvSpPr>
      <xdr:spPr>
        <a:xfrm>
          <a:off x="16598900" y="1239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51.5</a:t>
          </a:r>
          <a:endParaRPr kumimoji="1" lang="ja-JP" altLang="en-US" sz="1000" b="1">
            <a:latin typeface="ＭＳ Ｐゴシック"/>
          </a:endParaRPr>
        </a:p>
      </xdr:txBody>
    </xdr:sp>
    <xdr:clientData/>
  </xdr:oneCellAnchor>
  <xdr:twoCellAnchor>
    <xdr:from>
      <xdr:col>23</xdr:col>
      <xdr:colOff>628650</xdr:colOff>
      <xdr:row>73</xdr:row>
      <xdr:rowOff>138430</xdr:rowOff>
    </xdr:from>
    <xdr:to>
      <xdr:col>24</xdr:col>
      <xdr:colOff>120650</xdr:colOff>
      <xdr:row>73</xdr:row>
      <xdr:rowOff>138430</xdr:rowOff>
    </xdr:to>
    <xdr:cxnSp macro="">
      <xdr:nvCxnSpPr>
        <xdr:cNvPr id="427" name="直線コネクタ 426"/>
        <xdr:cNvCxnSpPr/>
      </xdr:nvCxnSpPr>
      <xdr:spPr>
        <a:xfrm>
          <a:off x="16421100" y="12654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106426</xdr:rowOff>
    </xdr:from>
    <xdr:to>
      <xdr:col>24</xdr:col>
      <xdr:colOff>31750</xdr:colOff>
      <xdr:row>77</xdr:row>
      <xdr:rowOff>170435</xdr:rowOff>
    </xdr:to>
    <xdr:cxnSp macro="">
      <xdr:nvCxnSpPr>
        <xdr:cNvPr id="428" name="直線コネクタ 427"/>
        <xdr:cNvCxnSpPr/>
      </xdr:nvCxnSpPr>
      <xdr:spPr>
        <a:xfrm flipV="1">
          <a:off x="15671800" y="13308076"/>
          <a:ext cx="838200" cy="6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78</xdr:row>
      <xdr:rowOff>20845</xdr:rowOff>
    </xdr:from>
    <xdr:ext cx="762000" cy="259045"/>
    <xdr:sp macro="" textlink="">
      <xdr:nvSpPr>
        <xdr:cNvPr id="429" name="公債費以外平均値テキスト"/>
        <xdr:cNvSpPr txBox="1"/>
      </xdr:nvSpPr>
      <xdr:spPr>
        <a:xfrm>
          <a:off x="16598900" y="133939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23</xdr:col>
      <xdr:colOff>666750</xdr:colOff>
      <xdr:row>78</xdr:row>
      <xdr:rowOff>48768</xdr:rowOff>
    </xdr:from>
    <xdr:to>
      <xdr:col>24</xdr:col>
      <xdr:colOff>82550</xdr:colOff>
      <xdr:row>78</xdr:row>
      <xdr:rowOff>150368</xdr:rowOff>
    </xdr:to>
    <xdr:sp macro="" textlink="">
      <xdr:nvSpPr>
        <xdr:cNvPr id="430" name="フローチャート : 判断 429"/>
        <xdr:cNvSpPr/>
      </xdr:nvSpPr>
      <xdr:spPr>
        <a:xfrm>
          <a:off x="16459200" y="1342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170435</xdr:rowOff>
    </xdr:from>
    <xdr:to>
      <xdr:col>22</xdr:col>
      <xdr:colOff>565150</xdr:colOff>
      <xdr:row>78</xdr:row>
      <xdr:rowOff>21844</xdr:rowOff>
    </xdr:to>
    <xdr:cxnSp macro="">
      <xdr:nvCxnSpPr>
        <xdr:cNvPr id="431" name="直線コネクタ 430"/>
        <xdr:cNvCxnSpPr/>
      </xdr:nvCxnSpPr>
      <xdr:spPr>
        <a:xfrm flipV="1">
          <a:off x="14782800" y="13372085"/>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78</xdr:row>
      <xdr:rowOff>94487</xdr:rowOff>
    </xdr:from>
    <xdr:to>
      <xdr:col>22</xdr:col>
      <xdr:colOff>615950</xdr:colOff>
      <xdr:row>79</xdr:row>
      <xdr:rowOff>24637</xdr:rowOff>
    </xdr:to>
    <xdr:sp macro="" textlink="">
      <xdr:nvSpPr>
        <xdr:cNvPr id="432" name="フローチャート : 判断 431"/>
        <xdr:cNvSpPr/>
      </xdr:nvSpPr>
      <xdr:spPr>
        <a:xfrm>
          <a:off x="15621000" y="1346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9414</xdr:rowOff>
    </xdr:from>
    <xdr:ext cx="736600" cy="259045"/>
    <xdr:sp macro="" textlink="">
      <xdr:nvSpPr>
        <xdr:cNvPr id="433" name="テキスト ボックス 432"/>
        <xdr:cNvSpPr txBox="1"/>
      </xdr:nvSpPr>
      <xdr:spPr>
        <a:xfrm>
          <a:off x="15290800" y="135539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21844</xdr:rowOff>
    </xdr:from>
    <xdr:to>
      <xdr:col>21</xdr:col>
      <xdr:colOff>361950</xdr:colOff>
      <xdr:row>78</xdr:row>
      <xdr:rowOff>26415</xdr:rowOff>
    </xdr:to>
    <xdr:cxnSp macro="">
      <xdr:nvCxnSpPr>
        <xdr:cNvPr id="434" name="直線コネクタ 433"/>
        <xdr:cNvCxnSpPr/>
      </xdr:nvCxnSpPr>
      <xdr:spPr>
        <a:xfrm flipV="1">
          <a:off x="13893800" y="13394944"/>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78</xdr:row>
      <xdr:rowOff>25908</xdr:rowOff>
    </xdr:from>
    <xdr:to>
      <xdr:col>21</xdr:col>
      <xdr:colOff>412750</xdr:colOff>
      <xdr:row>78</xdr:row>
      <xdr:rowOff>127508</xdr:rowOff>
    </xdr:to>
    <xdr:sp macro="" textlink="">
      <xdr:nvSpPr>
        <xdr:cNvPr id="435" name="フローチャート : 判断 434"/>
        <xdr:cNvSpPr/>
      </xdr:nvSpPr>
      <xdr:spPr>
        <a:xfrm>
          <a:off x="14732000" y="133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112285</xdr:rowOff>
    </xdr:from>
    <xdr:ext cx="762000" cy="259045"/>
    <xdr:sp macro="" textlink="">
      <xdr:nvSpPr>
        <xdr:cNvPr id="436" name="テキスト ボックス 435"/>
        <xdr:cNvSpPr txBox="1"/>
      </xdr:nvSpPr>
      <xdr:spPr>
        <a:xfrm>
          <a:off x="14401800" y="1348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152146</xdr:rowOff>
    </xdr:from>
    <xdr:to>
      <xdr:col>20</xdr:col>
      <xdr:colOff>158750</xdr:colOff>
      <xdr:row>78</xdr:row>
      <xdr:rowOff>26415</xdr:rowOff>
    </xdr:to>
    <xdr:cxnSp macro="">
      <xdr:nvCxnSpPr>
        <xdr:cNvPr id="437" name="直線コネクタ 436"/>
        <xdr:cNvCxnSpPr/>
      </xdr:nvCxnSpPr>
      <xdr:spPr>
        <a:xfrm>
          <a:off x="13004800" y="13353796"/>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78</xdr:row>
      <xdr:rowOff>48768</xdr:rowOff>
    </xdr:from>
    <xdr:to>
      <xdr:col>20</xdr:col>
      <xdr:colOff>209550</xdr:colOff>
      <xdr:row>78</xdr:row>
      <xdr:rowOff>150368</xdr:rowOff>
    </xdr:to>
    <xdr:sp macro="" textlink="">
      <xdr:nvSpPr>
        <xdr:cNvPr id="438" name="フローチャート : 判断 437"/>
        <xdr:cNvSpPr/>
      </xdr:nvSpPr>
      <xdr:spPr>
        <a:xfrm>
          <a:off x="13843000" y="1342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135145</xdr:rowOff>
    </xdr:from>
    <xdr:ext cx="762000" cy="259045"/>
    <xdr:sp macro="" textlink="">
      <xdr:nvSpPr>
        <xdr:cNvPr id="439" name="テキスト ボックス 438"/>
        <xdr:cNvSpPr txBox="1"/>
      </xdr:nvSpPr>
      <xdr:spPr>
        <a:xfrm>
          <a:off x="13512800" y="13508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18</xdr:col>
      <xdr:colOff>590550</xdr:colOff>
      <xdr:row>78</xdr:row>
      <xdr:rowOff>7620</xdr:rowOff>
    </xdr:from>
    <xdr:to>
      <xdr:col>19</xdr:col>
      <xdr:colOff>6350</xdr:colOff>
      <xdr:row>78</xdr:row>
      <xdr:rowOff>109220</xdr:rowOff>
    </xdr:to>
    <xdr:sp macro="" textlink="">
      <xdr:nvSpPr>
        <xdr:cNvPr id="440" name="フローチャート : 判断 439"/>
        <xdr:cNvSpPr/>
      </xdr:nvSpPr>
      <xdr:spPr>
        <a:xfrm>
          <a:off x="12954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93997</xdr:rowOff>
    </xdr:from>
    <xdr:ext cx="762000" cy="259045"/>
    <xdr:sp macro="" textlink="">
      <xdr:nvSpPr>
        <xdr:cNvPr id="441" name="テキスト ボックス 440"/>
        <xdr:cNvSpPr txBox="1"/>
      </xdr:nvSpPr>
      <xdr:spPr>
        <a:xfrm>
          <a:off x="12623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77</xdr:row>
      <xdr:rowOff>55626</xdr:rowOff>
    </xdr:from>
    <xdr:to>
      <xdr:col>24</xdr:col>
      <xdr:colOff>82550</xdr:colOff>
      <xdr:row>77</xdr:row>
      <xdr:rowOff>157226</xdr:rowOff>
    </xdr:to>
    <xdr:sp macro="" textlink="">
      <xdr:nvSpPr>
        <xdr:cNvPr id="447" name="円/楕円 446"/>
        <xdr:cNvSpPr/>
      </xdr:nvSpPr>
      <xdr:spPr>
        <a:xfrm>
          <a:off x="16459200" y="1325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72153</xdr:rowOff>
    </xdr:from>
    <xdr:ext cx="762000" cy="259045"/>
    <xdr:sp macro="" textlink="">
      <xdr:nvSpPr>
        <xdr:cNvPr id="448" name="公債費以外該当値テキスト"/>
        <xdr:cNvSpPr txBox="1"/>
      </xdr:nvSpPr>
      <xdr:spPr>
        <a:xfrm>
          <a:off x="16598900" y="13102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65.8</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119635</xdr:rowOff>
    </xdr:from>
    <xdr:to>
      <xdr:col>22</xdr:col>
      <xdr:colOff>615950</xdr:colOff>
      <xdr:row>78</xdr:row>
      <xdr:rowOff>49785</xdr:rowOff>
    </xdr:to>
    <xdr:sp macro="" textlink="">
      <xdr:nvSpPr>
        <xdr:cNvPr id="449" name="円/楕円 448"/>
        <xdr:cNvSpPr/>
      </xdr:nvSpPr>
      <xdr:spPr>
        <a:xfrm>
          <a:off x="156210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59962</xdr:rowOff>
    </xdr:from>
    <xdr:ext cx="736600" cy="259045"/>
    <xdr:sp macro="" textlink="">
      <xdr:nvSpPr>
        <xdr:cNvPr id="450" name="テキスト ボックス 449"/>
        <xdr:cNvSpPr txBox="1"/>
      </xdr:nvSpPr>
      <xdr:spPr>
        <a:xfrm>
          <a:off x="15290800" y="13090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67.2</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142494</xdr:rowOff>
    </xdr:from>
    <xdr:to>
      <xdr:col>21</xdr:col>
      <xdr:colOff>412750</xdr:colOff>
      <xdr:row>78</xdr:row>
      <xdr:rowOff>72644</xdr:rowOff>
    </xdr:to>
    <xdr:sp macro="" textlink="">
      <xdr:nvSpPr>
        <xdr:cNvPr id="451" name="円/楕円 450"/>
        <xdr:cNvSpPr/>
      </xdr:nvSpPr>
      <xdr:spPr>
        <a:xfrm>
          <a:off x="14732000" y="1334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82821</xdr:rowOff>
    </xdr:from>
    <xdr:ext cx="762000" cy="259045"/>
    <xdr:sp macro="" textlink="">
      <xdr:nvSpPr>
        <xdr:cNvPr id="452" name="テキスト ボックス 451"/>
        <xdr:cNvSpPr txBox="1"/>
      </xdr:nvSpPr>
      <xdr:spPr>
        <a:xfrm>
          <a:off x="14401800" y="13113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67.7</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147065</xdr:rowOff>
    </xdr:from>
    <xdr:to>
      <xdr:col>20</xdr:col>
      <xdr:colOff>209550</xdr:colOff>
      <xdr:row>78</xdr:row>
      <xdr:rowOff>77215</xdr:rowOff>
    </xdr:to>
    <xdr:sp macro="" textlink="">
      <xdr:nvSpPr>
        <xdr:cNvPr id="453" name="円/楕円 452"/>
        <xdr:cNvSpPr/>
      </xdr:nvSpPr>
      <xdr:spPr>
        <a:xfrm>
          <a:off x="13843000" y="133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87392</xdr:rowOff>
    </xdr:from>
    <xdr:ext cx="762000" cy="259045"/>
    <xdr:sp macro="" textlink="">
      <xdr:nvSpPr>
        <xdr:cNvPr id="454" name="テキスト ボックス 453"/>
        <xdr:cNvSpPr txBox="1"/>
      </xdr:nvSpPr>
      <xdr:spPr>
        <a:xfrm>
          <a:off x="13512800" y="1311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67.8</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101346</xdr:rowOff>
    </xdr:from>
    <xdr:to>
      <xdr:col>19</xdr:col>
      <xdr:colOff>6350</xdr:colOff>
      <xdr:row>78</xdr:row>
      <xdr:rowOff>31496</xdr:rowOff>
    </xdr:to>
    <xdr:sp macro="" textlink="">
      <xdr:nvSpPr>
        <xdr:cNvPr id="455" name="円/楕円 454"/>
        <xdr:cNvSpPr/>
      </xdr:nvSpPr>
      <xdr:spPr>
        <a:xfrm>
          <a:off x="12954000" y="1330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41673</xdr:rowOff>
    </xdr:from>
    <xdr:ext cx="762000" cy="259045"/>
    <xdr:sp macro="" textlink="">
      <xdr:nvSpPr>
        <xdr:cNvPr id="456" name="テキスト ボックス 455"/>
        <xdr:cNvSpPr txBox="1"/>
      </xdr:nvSpPr>
      <xdr:spPr>
        <a:xfrm>
          <a:off x="12623800" y="13071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高知県土佐清水市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10</xdr:row>
      <xdr:rowOff>160452</xdr:rowOff>
    </xdr:from>
    <xdr:to>
      <xdr:col>4</xdr:col>
      <xdr:colOff>1117600</xdr:colOff>
      <xdr:row>20</xdr:row>
      <xdr:rowOff>40959</xdr:rowOff>
    </xdr:to>
    <xdr:cxnSp macro="">
      <xdr:nvCxnSpPr>
        <xdr:cNvPr id="47" name="直線コネクタ 46"/>
        <xdr:cNvCxnSpPr/>
      </xdr:nvCxnSpPr>
      <xdr:spPr bwMode="auto">
        <a:xfrm flipV="1">
          <a:off x="5651500" y="1922577"/>
          <a:ext cx="0" cy="15950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13036</xdr:rowOff>
    </xdr:from>
    <xdr:ext cx="762000" cy="259045"/>
    <xdr:sp macro="" textlink="">
      <xdr:nvSpPr>
        <xdr:cNvPr id="48" name="人口1人当たり決算額の推移最小値テキスト130"/>
        <xdr:cNvSpPr txBox="1"/>
      </xdr:nvSpPr>
      <xdr:spPr>
        <a:xfrm>
          <a:off x="5740400" y="3489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65,686</a:t>
          </a:r>
          <a:endParaRPr kumimoji="1" lang="ja-JP" altLang="en-US" sz="1000" b="1">
            <a:latin typeface="ＭＳ Ｐゴシック"/>
          </a:endParaRPr>
        </a:p>
      </xdr:txBody>
    </xdr:sp>
    <xdr:clientData/>
  </xdr:oneCellAnchor>
  <xdr:twoCellAnchor>
    <xdr:from>
      <xdr:col>4</xdr:col>
      <xdr:colOff>1028700</xdr:colOff>
      <xdr:row>20</xdr:row>
      <xdr:rowOff>40959</xdr:rowOff>
    </xdr:from>
    <xdr:to>
      <xdr:col>5</xdr:col>
      <xdr:colOff>73025</xdr:colOff>
      <xdr:row>20</xdr:row>
      <xdr:rowOff>40959</xdr:rowOff>
    </xdr:to>
    <xdr:cxnSp macro="">
      <xdr:nvCxnSpPr>
        <xdr:cNvPr id="49" name="直線コネクタ 48"/>
        <xdr:cNvCxnSpPr/>
      </xdr:nvCxnSpPr>
      <xdr:spPr bwMode="auto">
        <a:xfrm>
          <a:off x="5562600" y="35175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75379</xdr:rowOff>
    </xdr:from>
    <xdr:ext cx="762000" cy="259045"/>
    <xdr:sp macro="" textlink="">
      <xdr:nvSpPr>
        <xdr:cNvPr id="50" name="人口1人当たり決算額の推移最大値テキスト130"/>
        <xdr:cNvSpPr txBox="1"/>
      </xdr:nvSpPr>
      <xdr:spPr>
        <a:xfrm>
          <a:off x="5740400" y="1666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163,368</a:t>
          </a:r>
          <a:endParaRPr kumimoji="1" lang="ja-JP" altLang="en-US" sz="1000" b="1">
            <a:latin typeface="ＭＳ Ｐゴシック"/>
          </a:endParaRPr>
        </a:p>
      </xdr:txBody>
    </xdr:sp>
    <xdr:clientData/>
  </xdr:oneCellAnchor>
  <xdr:twoCellAnchor>
    <xdr:from>
      <xdr:col>4</xdr:col>
      <xdr:colOff>1028700</xdr:colOff>
      <xdr:row>10</xdr:row>
      <xdr:rowOff>160452</xdr:rowOff>
    </xdr:from>
    <xdr:to>
      <xdr:col>5</xdr:col>
      <xdr:colOff>73025</xdr:colOff>
      <xdr:row>10</xdr:row>
      <xdr:rowOff>160452</xdr:rowOff>
    </xdr:to>
    <xdr:cxnSp macro="">
      <xdr:nvCxnSpPr>
        <xdr:cNvPr id="51" name="直線コネクタ 50"/>
        <xdr:cNvCxnSpPr/>
      </xdr:nvCxnSpPr>
      <xdr:spPr bwMode="auto">
        <a:xfrm>
          <a:off x="5562600" y="192257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14</xdr:row>
      <xdr:rowOff>71739</xdr:rowOff>
    </xdr:from>
    <xdr:to>
      <xdr:col>4</xdr:col>
      <xdr:colOff>1117600</xdr:colOff>
      <xdr:row>14</xdr:row>
      <xdr:rowOff>85193</xdr:rowOff>
    </xdr:to>
    <xdr:cxnSp macro="">
      <xdr:nvCxnSpPr>
        <xdr:cNvPr id="52" name="直線コネクタ 51"/>
        <xdr:cNvCxnSpPr/>
      </xdr:nvCxnSpPr>
      <xdr:spPr bwMode="auto">
        <a:xfrm>
          <a:off x="5003800" y="2519664"/>
          <a:ext cx="647700" cy="134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56991</xdr:rowOff>
    </xdr:from>
    <xdr:ext cx="762000" cy="259045"/>
    <xdr:sp macro="" textlink="">
      <xdr:nvSpPr>
        <xdr:cNvPr id="53" name="人口1人当たり決算額の推移平均値テキスト130"/>
        <xdr:cNvSpPr txBox="1"/>
      </xdr:nvSpPr>
      <xdr:spPr>
        <a:xfrm>
          <a:off x="5740400" y="28478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101,883</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84914</xdr:rowOff>
    </xdr:from>
    <xdr:to>
      <xdr:col>5</xdr:col>
      <xdr:colOff>34925</xdr:colOff>
      <xdr:row>17</xdr:row>
      <xdr:rowOff>15064</xdr:rowOff>
    </xdr:to>
    <xdr:sp macro="" textlink="">
      <xdr:nvSpPr>
        <xdr:cNvPr id="54" name="フローチャート : 判断 53"/>
        <xdr:cNvSpPr/>
      </xdr:nvSpPr>
      <xdr:spPr bwMode="auto">
        <a:xfrm>
          <a:off x="5600700" y="28757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14</xdr:row>
      <xdr:rowOff>71739</xdr:rowOff>
    </xdr:from>
    <xdr:to>
      <xdr:col>4</xdr:col>
      <xdr:colOff>469900</xdr:colOff>
      <xdr:row>14</xdr:row>
      <xdr:rowOff>146964</xdr:rowOff>
    </xdr:to>
    <xdr:cxnSp macro="">
      <xdr:nvCxnSpPr>
        <xdr:cNvPr id="55" name="直線コネクタ 54"/>
        <xdr:cNvCxnSpPr/>
      </xdr:nvCxnSpPr>
      <xdr:spPr bwMode="auto">
        <a:xfrm flipV="1">
          <a:off x="4305300" y="2519664"/>
          <a:ext cx="698500" cy="752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148269</xdr:rowOff>
    </xdr:from>
    <xdr:to>
      <xdr:col>4</xdr:col>
      <xdr:colOff>520700</xdr:colOff>
      <xdr:row>17</xdr:row>
      <xdr:rowOff>78419</xdr:rowOff>
    </xdr:to>
    <xdr:sp macro="" textlink="">
      <xdr:nvSpPr>
        <xdr:cNvPr id="56" name="フローチャート : 判断 55"/>
        <xdr:cNvSpPr/>
      </xdr:nvSpPr>
      <xdr:spPr bwMode="auto">
        <a:xfrm>
          <a:off x="4953000" y="2939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63196</xdr:rowOff>
    </xdr:from>
    <xdr:ext cx="736600" cy="259045"/>
    <xdr:sp macro="" textlink="">
      <xdr:nvSpPr>
        <xdr:cNvPr id="57" name="テキスト ボックス 56"/>
        <xdr:cNvSpPr txBox="1"/>
      </xdr:nvSpPr>
      <xdr:spPr>
        <a:xfrm>
          <a:off x="4622800" y="3025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98,003</a:t>
          </a:r>
          <a:endParaRPr kumimoji="1" lang="ja-JP" altLang="en-US" sz="1000" b="1">
            <a:solidFill>
              <a:srgbClr val="000080"/>
            </a:solidFill>
            <a:latin typeface="ＭＳ Ｐゴシック"/>
          </a:endParaRPr>
        </a:p>
      </xdr:txBody>
    </xdr:sp>
    <xdr:clientData/>
  </xdr:oneCellAnchor>
  <xdr:twoCellAnchor>
    <xdr:from>
      <xdr:col>3</xdr:col>
      <xdr:colOff>206375</xdr:colOff>
      <xdr:row>14</xdr:row>
      <xdr:rowOff>146964</xdr:rowOff>
    </xdr:from>
    <xdr:to>
      <xdr:col>3</xdr:col>
      <xdr:colOff>904875</xdr:colOff>
      <xdr:row>14</xdr:row>
      <xdr:rowOff>151994</xdr:rowOff>
    </xdr:to>
    <xdr:cxnSp macro="">
      <xdr:nvCxnSpPr>
        <xdr:cNvPr id="58" name="直線コネクタ 57"/>
        <xdr:cNvCxnSpPr/>
      </xdr:nvCxnSpPr>
      <xdr:spPr bwMode="auto">
        <a:xfrm flipV="1">
          <a:off x="3606800" y="2594889"/>
          <a:ext cx="698500" cy="50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25396</xdr:rowOff>
    </xdr:from>
    <xdr:to>
      <xdr:col>3</xdr:col>
      <xdr:colOff>955675</xdr:colOff>
      <xdr:row>17</xdr:row>
      <xdr:rowOff>126996</xdr:rowOff>
    </xdr:to>
    <xdr:sp macro="" textlink="">
      <xdr:nvSpPr>
        <xdr:cNvPr id="59" name="フローチャート : 判断 58"/>
        <xdr:cNvSpPr/>
      </xdr:nvSpPr>
      <xdr:spPr bwMode="auto">
        <a:xfrm>
          <a:off x="4254500" y="29876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111773</xdr:rowOff>
    </xdr:from>
    <xdr:ext cx="762000" cy="259045"/>
    <xdr:sp macro="" textlink="">
      <xdr:nvSpPr>
        <xdr:cNvPr id="60" name="テキスト ボックス 59"/>
        <xdr:cNvSpPr txBox="1"/>
      </xdr:nvSpPr>
      <xdr:spPr>
        <a:xfrm>
          <a:off x="3924300" y="3074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95,028</a:t>
          </a:r>
          <a:endParaRPr kumimoji="1" lang="ja-JP" altLang="en-US" sz="1000" b="1">
            <a:solidFill>
              <a:srgbClr val="000080"/>
            </a:solidFill>
            <a:latin typeface="ＭＳ Ｐゴシック"/>
          </a:endParaRPr>
        </a:p>
      </xdr:txBody>
    </xdr:sp>
    <xdr:clientData/>
  </xdr:oneCellAnchor>
  <xdr:twoCellAnchor>
    <xdr:from>
      <xdr:col>2</xdr:col>
      <xdr:colOff>641350</xdr:colOff>
      <xdr:row>14</xdr:row>
      <xdr:rowOff>102943</xdr:rowOff>
    </xdr:from>
    <xdr:to>
      <xdr:col>3</xdr:col>
      <xdr:colOff>206375</xdr:colOff>
      <xdr:row>14</xdr:row>
      <xdr:rowOff>151994</xdr:rowOff>
    </xdr:to>
    <xdr:cxnSp macro="">
      <xdr:nvCxnSpPr>
        <xdr:cNvPr id="61" name="直線コネクタ 60"/>
        <xdr:cNvCxnSpPr/>
      </xdr:nvCxnSpPr>
      <xdr:spPr bwMode="auto">
        <a:xfrm>
          <a:off x="2908300" y="2550868"/>
          <a:ext cx="698500" cy="490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1034</xdr:rowOff>
    </xdr:from>
    <xdr:to>
      <xdr:col>3</xdr:col>
      <xdr:colOff>257175</xdr:colOff>
      <xdr:row>17</xdr:row>
      <xdr:rowOff>102634</xdr:rowOff>
    </xdr:to>
    <xdr:sp macro="" textlink="">
      <xdr:nvSpPr>
        <xdr:cNvPr id="62" name="フローチャート : 判断 61"/>
        <xdr:cNvSpPr/>
      </xdr:nvSpPr>
      <xdr:spPr bwMode="auto">
        <a:xfrm>
          <a:off x="3556000" y="29633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87411</xdr:rowOff>
    </xdr:from>
    <xdr:ext cx="762000" cy="259045"/>
    <xdr:sp macro="" textlink="">
      <xdr:nvSpPr>
        <xdr:cNvPr id="63" name="テキスト ボックス 62"/>
        <xdr:cNvSpPr txBox="1"/>
      </xdr:nvSpPr>
      <xdr:spPr>
        <a:xfrm>
          <a:off x="3225800" y="3049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96,520</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134586</xdr:rowOff>
    </xdr:from>
    <xdr:to>
      <xdr:col>2</xdr:col>
      <xdr:colOff>692150</xdr:colOff>
      <xdr:row>17</xdr:row>
      <xdr:rowOff>64736</xdr:rowOff>
    </xdr:to>
    <xdr:sp macro="" textlink="">
      <xdr:nvSpPr>
        <xdr:cNvPr id="64" name="フローチャート : 判断 63"/>
        <xdr:cNvSpPr/>
      </xdr:nvSpPr>
      <xdr:spPr bwMode="auto">
        <a:xfrm>
          <a:off x="2857500" y="29254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49513</xdr:rowOff>
    </xdr:from>
    <xdr:ext cx="762000" cy="259045"/>
    <xdr:sp macro="" textlink="">
      <xdr:nvSpPr>
        <xdr:cNvPr id="65" name="テキスト ボックス 64"/>
        <xdr:cNvSpPr txBox="1"/>
      </xdr:nvSpPr>
      <xdr:spPr>
        <a:xfrm>
          <a:off x="2527300" y="3011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98,841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14</xdr:row>
      <xdr:rowOff>34393</xdr:rowOff>
    </xdr:from>
    <xdr:to>
      <xdr:col>5</xdr:col>
      <xdr:colOff>34925</xdr:colOff>
      <xdr:row>14</xdr:row>
      <xdr:rowOff>135993</xdr:rowOff>
    </xdr:to>
    <xdr:sp macro="" textlink="">
      <xdr:nvSpPr>
        <xdr:cNvPr id="71" name="円/楕円 70"/>
        <xdr:cNvSpPr/>
      </xdr:nvSpPr>
      <xdr:spPr bwMode="auto">
        <a:xfrm>
          <a:off x="5600700" y="24823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13</xdr:row>
      <xdr:rowOff>50920</xdr:rowOff>
    </xdr:from>
    <xdr:ext cx="762000" cy="259045"/>
    <xdr:sp macro="" textlink="">
      <xdr:nvSpPr>
        <xdr:cNvPr id="72" name="人口1人当たり決算額の推移該当値テキスト130"/>
        <xdr:cNvSpPr txBox="1"/>
      </xdr:nvSpPr>
      <xdr:spPr>
        <a:xfrm>
          <a:off x="5740400" y="2327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125,977</a:t>
          </a:r>
          <a:endParaRPr kumimoji="1" lang="ja-JP" altLang="en-US" sz="1000" b="1">
            <a:solidFill>
              <a:srgbClr val="FF0000"/>
            </a:solidFill>
            <a:latin typeface="ＭＳ Ｐゴシック"/>
          </a:endParaRPr>
        </a:p>
      </xdr:txBody>
    </xdr:sp>
    <xdr:clientData/>
  </xdr:oneCellAnchor>
  <xdr:twoCellAnchor>
    <xdr:from>
      <xdr:col>4</xdr:col>
      <xdr:colOff>419100</xdr:colOff>
      <xdr:row>14</xdr:row>
      <xdr:rowOff>20939</xdr:rowOff>
    </xdr:from>
    <xdr:to>
      <xdr:col>4</xdr:col>
      <xdr:colOff>520700</xdr:colOff>
      <xdr:row>14</xdr:row>
      <xdr:rowOff>122539</xdr:rowOff>
    </xdr:to>
    <xdr:sp macro="" textlink="">
      <xdr:nvSpPr>
        <xdr:cNvPr id="73" name="円/楕円 72"/>
        <xdr:cNvSpPr/>
      </xdr:nvSpPr>
      <xdr:spPr bwMode="auto">
        <a:xfrm>
          <a:off x="4953000" y="24688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12</xdr:row>
      <xdr:rowOff>132716</xdr:rowOff>
    </xdr:from>
    <xdr:ext cx="736600" cy="259045"/>
    <xdr:sp macro="" textlink="">
      <xdr:nvSpPr>
        <xdr:cNvPr id="74" name="テキスト ボックス 73"/>
        <xdr:cNvSpPr txBox="1"/>
      </xdr:nvSpPr>
      <xdr:spPr>
        <a:xfrm>
          <a:off x="4622800" y="22377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126,801</a:t>
          </a:r>
          <a:endParaRPr kumimoji="1" lang="ja-JP" altLang="en-US" sz="1000" b="1">
            <a:solidFill>
              <a:srgbClr val="FF0000"/>
            </a:solidFill>
            <a:latin typeface="ＭＳ Ｐゴシック"/>
          </a:endParaRPr>
        </a:p>
      </xdr:txBody>
    </xdr:sp>
    <xdr:clientData/>
  </xdr:oneCellAnchor>
  <xdr:twoCellAnchor>
    <xdr:from>
      <xdr:col>3</xdr:col>
      <xdr:colOff>854075</xdr:colOff>
      <xdr:row>14</xdr:row>
      <xdr:rowOff>96164</xdr:rowOff>
    </xdr:from>
    <xdr:to>
      <xdr:col>3</xdr:col>
      <xdr:colOff>955675</xdr:colOff>
      <xdr:row>15</xdr:row>
      <xdr:rowOff>26314</xdr:rowOff>
    </xdr:to>
    <xdr:sp macro="" textlink="">
      <xdr:nvSpPr>
        <xdr:cNvPr id="75" name="円/楕円 74"/>
        <xdr:cNvSpPr/>
      </xdr:nvSpPr>
      <xdr:spPr bwMode="auto">
        <a:xfrm>
          <a:off x="4254500" y="25440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36491</xdr:rowOff>
    </xdr:from>
    <xdr:ext cx="762000" cy="259045"/>
    <xdr:sp macro="" textlink="">
      <xdr:nvSpPr>
        <xdr:cNvPr id="76" name="テキスト ボックス 75"/>
        <xdr:cNvSpPr txBox="1"/>
      </xdr:nvSpPr>
      <xdr:spPr>
        <a:xfrm>
          <a:off x="3924300" y="2312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122,194</a:t>
          </a:r>
          <a:endParaRPr kumimoji="1" lang="ja-JP" altLang="en-US" sz="1000" b="1">
            <a:solidFill>
              <a:srgbClr val="FF0000"/>
            </a:solidFill>
            <a:latin typeface="ＭＳ Ｐゴシック"/>
          </a:endParaRPr>
        </a:p>
      </xdr:txBody>
    </xdr:sp>
    <xdr:clientData/>
  </xdr:oneCellAnchor>
  <xdr:twoCellAnchor>
    <xdr:from>
      <xdr:col>3</xdr:col>
      <xdr:colOff>155575</xdr:colOff>
      <xdr:row>14</xdr:row>
      <xdr:rowOff>101194</xdr:rowOff>
    </xdr:from>
    <xdr:to>
      <xdr:col>3</xdr:col>
      <xdr:colOff>257175</xdr:colOff>
      <xdr:row>15</xdr:row>
      <xdr:rowOff>31344</xdr:rowOff>
    </xdr:to>
    <xdr:sp macro="" textlink="">
      <xdr:nvSpPr>
        <xdr:cNvPr id="77" name="円/楕円 76"/>
        <xdr:cNvSpPr/>
      </xdr:nvSpPr>
      <xdr:spPr bwMode="auto">
        <a:xfrm>
          <a:off x="3556000" y="25491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41521</xdr:rowOff>
    </xdr:from>
    <xdr:ext cx="762000" cy="259045"/>
    <xdr:sp macro="" textlink="">
      <xdr:nvSpPr>
        <xdr:cNvPr id="78" name="テキスト ボックス 77"/>
        <xdr:cNvSpPr txBox="1"/>
      </xdr:nvSpPr>
      <xdr:spPr>
        <a:xfrm>
          <a:off x="3225800" y="2317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121,886</a:t>
          </a:r>
          <a:endParaRPr kumimoji="1" lang="ja-JP" altLang="en-US" sz="1000" b="1">
            <a:solidFill>
              <a:srgbClr val="FF0000"/>
            </a:solidFill>
            <a:latin typeface="ＭＳ Ｐゴシック"/>
          </a:endParaRPr>
        </a:p>
      </xdr:txBody>
    </xdr:sp>
    <xdr:clientData/>
  </xdr:oneCellAnchor>
  <xdr:twoCellAnchor>
    <xdr:from>
      <xdr:col>2</xdr:col>
      <xdr:colOff>590550</xdr:colOff>
      <xdr:row>14</xdr:row>
      <xdr:rowOff>52143</xdr:rowOff>
    </xdr:from>
    <xdr:to>
      <xdr:col>2</xdr:col>
      <xdr:colOff>692150</xdr:colOff>
      <xdr:row>14</xdr:row>
      <xdr:rowOff>153743</xdr:rowOff>
    </xdr:to>
    <xdr:sp macro="" textlink="">
      <xdr:nvSpPr>
        <xdr:cNvPr id="79" name="円/楕円 78"/>
        <xdr:cNvSpPr/>
      </xdr:nvSpPr>
      <xdr:spPr bwMode="auto">
        <a:xfrm>
          <a:off x="2857500" y="25000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12</xdr:row>
      <xdr:rowOff>163920</xdr:rowOff>
    </xdr:from>
    <xdr:ext cx="762000" cy="259045"/>
    <xdr:sp macro="" textlink="">
      <xdr:nvSpPr>
        <xdr:cNvPr id="80" name="テキスト ボックス 79"/>
        <xdr:cNvSpPr txBox="1"/>
      </xdr:nvSpPr>
      <xdr:spPr>
        <a:xfrm>
          <a:off x="2527300" y="2268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124,890</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7" name="テキスト ボックス 96"/>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9" name="テキスト ボックス 98"/>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1" name="テキスト ボックス 100"/>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3" name="テキスト ボックス 102"/>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5" name="テキスト ボックス 104"/>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300149</xdr:rowOff>
    </xdr:from>
    <xdr:to>
      <xdr:col>4</xdr:col>
      <xdr:colOff>1117600</xdr:colOff>
      <xdr:row>38</xdr:row>
      <xdr:rowOff>58306</xdr:rowOff>
    </xdr:to>
    <xdr:cxnSp macro="">
      <xdr:nvCxnSpPr>
        <xdr:cNvPr id="109" name="直線コネクタ 108"/>
        <xdr:cNvCxnSpPr/>
      </xdr:nvCxnSpPr>
      <xdr:spPr bwMode="auto">
        <a:xfrm flipV="1">
          <a:off x="5651500" y="6224699"/>
          <a:ext cx="0" cy="13012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30383</xdr:rowOff>
    </xdr:from>
    <xdr:ext cx="762000" cy="259045"/>
    <xdr:sp macro="" textlink="">
      <xdr:nvSpPr>
        <xdr:cNvPr id="110" name="人口1人当たり決算額の推移最小値テキスト445"/>
        <xdr:cNvSpPr txBox="1"/>
      </xdr:nvSpPr>
      <xdr:spPr>
        <a:xfrm>
          <a:off x="5740400" y="7497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8,030</a:t>
          </a:r>
          <a:endParaRPr kumimoji="1" lang="ja-JP" altLang="en-US" sz="1000" b="1">
            <a:latin typeface="ＭＳ Ｐゴシック"/>
          </a:endParaRPr>
        </a:p>
      </xdr:txBody>
    </xdr:sp>
    <xdr:clientData/>
  </xdr:oneCellAnchor>
  <xdr:twoCellAnchor>
    <xdr:from>
      <xdr:col>4</xdr:col>
      <xdr:colOff>1028700</xdr:colOff>
      <xdr:row>38</xdr:row>
      <xdr:rowOff>58306</xdr:rowOff>
    </xdr:from>
    <xdr:to>
      <xdr:col>5</xdr:col>
      <xdr:colOff>73025</xdr:colOff>
      <xdr:row>38</xdr:row>
      <xdr:rowOff>58306</xdr:rowOff>
    </xdr:to>
    <xdr:cxnSp macro="">
      <xdr:nvCxnSpPr>
        <xdr:cNvPr id="111" name="直線コネクタ 110"/>
        <xdr:cNvCxnSpPr/>
      </xdr:nvCxnSpPr>
      <xdr:spPr bwMode="auto">
        <a:xfrm>
          <a:off x="5562600" y="75259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43626</xdr:rowOff>
    </xdr:from>
    <xdr:ext cx="762000" cy="259045"/>
    <xdr:sp macro="" textlink="">
      <xdr:nvSpPr>
        <xdr:cNvPr id="112" name="人口1人当たり決算額の推移最大値テキスト445"/>
        <xdr:cNvSpPr txBox="1"/>
      </xdr:nvSpPr>
      <xdr:spPr>
        <a:xfrm>
          <a:off x="5740400" y="5968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349,554</a:t>
          </a:r>
          <a:endParaRPr kumimoji="1" lang="ja-JP" altLang="en-US" sz="1000" b="1">
            <a:latin typeface="ＭＳ Ｐゴシック"/>
          </a:endParaRPr>
        </a:p>
      </xdr:txBody>
    </xdr:sp>
    <xdr:clientData/>
  </xdr:oneCellAnchor>
  <xdr:twoCellAnchor>
    <xdr:from>
      <xdr:col>4</xdr:col>
      <xdr:colOff>1028700</xdr:colOff>
      <xdr:row>33</xdr:row>
      <xdr:rowOff>300149</xdr:rowOff>
    </xdr:from>
    <xdr:to>
      <xdr:col>5</xdr:col>
      <xdr:colOff>73025</xdr:colOff>
      <xdr:row>33</xdr:row>
      <xdr:rowOff>300149</xdr:rowOff>
    </xdr:to>
    <xdr:cxnSp macro="">
      <xdr:nvCxnSpPr>
        <xdr:cNvPr id="113" name="直線コネクタ 112"/>
        <xdr:cNvCxnSpPr/>
      </xdr:nvCxnSpPr>
      <xdr:spPr bwMode="auto">
        <a:xfrm>
          <a:off x="5562600" y="62246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229839</xdr:rowOff>
    </xdr:from>
    <xdr:to>
      <xdr:col>4</xdr:col>
      <xdr:colOff>1117600</xdr:colOff>
      <xdr:row>37</xdr:row>
      <xdr:rowOff>253801</xdr:rowOff>
    </xdr:to>
    <xdr:cxnSp macro="">
      <xdr:nvCxnSpPr>
        <xdr:cNvPr id="114" name="直線コネクタ 113"/>
        <xdr:cNvCxnSpPr/>
      </xdr:nvCxnSpPr>
      <xdr:spPr bwMode="auto">
        <a:xfrm flipV="1">
          <a:off x="5003800" y="7354539"/>
          <a:ext cx="647700" cy="239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37</xdr:row>
      <xdr:rowOff>249624</xdr:rowOff>
    </xdr:from>
    <xdr:ext cx="762000" cy="259045"/>
    <xdr:sp macro="" textlink="">
      <xdr:nvSpPr>
        <xdr:cNvPr id="115" name="人口1人当たり決算額の推移平均値テキスト445"/>
        <xdr:cNvSpPr txBox="1"/>
      </xdr:nvSpPr>
      <xdr:spPr>
        <a:xfrm>
          <a:off x="5740400" y="73743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27,153</a:t>
          </a:r>
          <a:endParaRPr kumimoji="1" lang="ja-JP" altLang="en-US" sz="1000" b="1">
            <a:solidFill>
              <a:srgbClr val="000080"/>
            </a:solidFill>
            <a:latin typeface="ＭＳ Ｐゴシック"/>
          </a:endParaRPr>
        </a:p>
      </xdr:txBody>
    </xdr:sp>
    <xdr:clientData/>
  </xdr:oneCellAnchor>
  <xdr:twoCellAnchor>
    <xdr:from>
      <xdr:col>4</xdr:col>
      <xdr:colOff>1066800</xdr:colOff>
      <xdr:row>37</xdr:row>
      <xdr:rowOff>277547</xdr:rowOff>
    </xdr:from>
    <xdr:to>
      <xdr:col>5</xdr:col>
      <xdr:colOff>34925</xdr:colOff>
      <xdr:row>38</xdr:row>
      <xdr:rowOff>36247</xdr:rowOff>
    </xdr:to>
    <xdr:sp macro="" textlink="">
      <xdr:nvSpPr>
        <xdr:cNvPr id="116" name="フローチャート : 判断 115"/>
        <xdr:cNvSpPr/>
      </xdr:nvSpPr>
      <xdr:spPr bwMode="auto">
        <a:xfrm>
          <a:off x="5600700" y="7402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239368</xdr:rowOff>
    </xdr:from>
    <xdr:to>
      <xdr:col>4</xdr:col>
      <xdr:colOff>469900</xdr:colOff>
      <xdr:row>37</xdr:row>
      <xdr:rowOff>253801</xdr:rowOff>
    </xdr:to>
    <xdr:cxnSp macro="">
      <xdr:nvCxnSpPr>
        <xdr:cNvPr id="117" name="直線コネクタ 116"/>
        <xdr:cNvCxnSpPr/>
      </xdr:nvCxnSpPr>
      <xdr:spPr bwMode="auto">
        <a:xfrm>
          <a:off x="4305300" y="7364068"/>
          <a:ext cx="698500" cy="144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37</xdr:row>
      <xdr:rowOff>280466</xdr:rowOff>
    </xdr:from>
    <xdr:to>
      <xdr:col>4</xdr:col>
      <xdr:colOff>520700</xdr:colOff>
      <xdr:row>38</xdr:row>
      <xdr:rowOff>39166</xdr:rowOff>
    </xdr:to>
    <xdr:sp macro="" textlink="">
      <xdr:nvSpPr>
        <xdr:cNvPr id="118" name="フローチャート : 判断 117"/>
        <xdr:cNvSpPr/>
      </xdr:nvSpPr>
      <xdr:spPr bwMode="auto">
        <a:xfrm>
          <a:off x="4953000" y="74051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23943</xdr:rowOff>
    </xdr:from>
    <xdr:ext cx="736600" cy="259045"/>
    <xdr:sp macro="" textlink="">
      <xdr:nvSpPr>
        <xdr:cNvPr id="119" name="テキスト ボックス 118"/>
        <xdr:cNvSpPr txBox="1"/>
      </xdr:nvSpPr>
      <xdr:spPr>
        <a:xfrm>
          <a:off x="4622800" y="74915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26,387</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239368</xdr:rowOff>
    </xdr:from>
    <xdr:to>
      <xdr:col>3</xdr:col>
      <xdr:colOff>904875</xdr:colOff>
      <xdr:row>37</xdr:row>
      <xdr:rowOff>240584</xdr:rowOff>
    </xdr:to>
    <xdr:cxnSp macro="">
      <xdr:nvCxnSpPr>
        <xdr:cNvPr id="120" name="直線コネクタ 119"/>
        <xdr:cNvCxnSpPr/>
      </xdr:nvCxnSpPr>
      <xdr:spPr bwMode="auto">
        <a:xfrm flipV="1">
          <a:off x="3606800" y="7364068"/>
          <a:ext cx="698500" cy="12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37</xdr:row>
      <xdr:rowOff>271039</xdr:rowOff>
    </xdr:from>
    <xdr:to>
      <xdr:col>3</xdr:col>
      <xdr:colOff>955675</xdr:colOff>
      <xdr:row>38</xdr:row>
      <xdr:rowOff>29739</xdr:rowOff>
    </xdr:to>
    <xdr:sp macro="" textlink="">
      <xdr:nvSpPr>
        <xdr:cNvPr id="121" name="フローチャート : 判断 120"/>
        <xdr:cNvSpPr/>
      </xdr:nvSpPr>
      <xdr:spPr bwMode="auto">
        <a:xfrm>
          <a:off x="4254500" y="73957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38</xdr:row>
      <xdr:rowOff>14516</xdr:rowOff>
    </xdr:from>
    <xdr:ext cx="762000" cy="259045"/>
    <xdr:sp macro="" textlink="">
      <xdr:nvSpPr>
        <xdr:cNvPr id="122" name="テキスト ボックス 121"/>
        <xdr:cNvSpPr txBox="1"/>
      </xdr:nvSpPr>
      <xdr:spPr>
        <a:xfrm>
          <a:off x="3924300" y="7482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28,861</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240584</xdr:rowOff>
    </xdr:from>
    <xdr:to>
      <xdr:col>3</xdr:col>
      <xdr:colOff>206375</xdr:colOff>
      <xdr:row>37</xdr:row>
      <xdr:rowOff>243232</xdr:rowOff>
    </xdr:to>
    <xdr:cxnSp macro="">
      <xdr:nvCxnSpPr>
        <xdr:cNvPr id="123" name="直線コネクタ 122"/>
        <xdr:cNvCxnSpPr/>
      </xdr:nvCxnSpPr>
      <xdr:spPr bwMode="auto">
        <a:xfrm flipV="1">
          <a:off x="2908300" y="7365284"/>
          <a:ext cx="698500" cy="26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37</xdr:row>
      <xdr:rowOff>263640</xdr:rowOff>
    </xdr:from>
    <xdr:to>
      <xdr:col>3</xdr:col>
      <xdr:colOff>257175</xdr:colOff>
      <xdr:row>38</xdr:row>
      <xdr:rowOff>22340</xdr:rowOff>
    </xdr:to>
    <xdr:sp macro="" textlink="">
      <xdr:nvSpPr>
        <xdr:cNvPr id="124" name="フローチャート : 判断 123"/>
        <xdr:cNvSpPr/>
      </xdr:nvSpPr>
      <xdr:spPr bwMode="auto">
        <a:xfrm>
          <a:off x="3556000" y="73883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38</xdr:row>
      <xdr:rowOff>7117</xdr:rowOff>
    </xdr:from>
    <xdr:ext cx="762000" cy="259045"/>
    <xdr:sp macro="" textlink="">
      <xdr:nvSpPr>
        <xdr:cNvPr id="125" name="テキスト ボックス 124"/>
        <xdr:cNvSpPr txBox="1"/>
      </xdr:nvSpPr>
      <xdr:spPr>
        <a:xfrm>
          <a:off x="3225800" y="747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30,803</a:t>
          </a:r>
          <a:endParaRPr kumimoji="1" lang="ja-JP" altLang="en-US" sz="1000" b="1">
            <a:solidFill>
              <a:srgbClr val="000080"/>
            </a:solidFill>
            <a:latin typeface="ＭＳ Ｐゴシック"/>
          </a:endParaRPr>
        </a:p>
      </xdr:txBody>
    </xdr:sp>
    <xdr:clientData/>
  </xdr:oneCellAnchor>
  <xdr:twoCellAnchor>
    <xdr:from>
      <xdr:col>2</xdr:col>
      <xdr:colOff>590550</xdr:colOff>
      <xdr:row>37</xdr:row>
      <xdr:rowOff>253735</xdr:rowOff>
    </xdr:from>
    <xdr:to>
      <xdr:col>2</xdr:col>
      <xdr:colOff>692150</xdr:colOff>
      <xdr:row>38</xdr:row>
      <xdr:rowOff>12435</xdr:rowOff>
    </xdr:to>
    <xdr:sp macro="" textlink="">
      <xdr:nvSpPr>
        <xdr:cNvPr id="126" name="フローチャート : 判断 125"/>
        <xdr:cNvSpPr/>
      </xdr:nvSpPr>
      <xdr:spPr bwMode="auto">
        <a:xfrm>
          <a:off x="2857500" y="73784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340112</xdr:rowOff>
    </xdr:from>
    <xdr:ext cx="762000" cy="259045"/>
    <xdr:sp macro="" textlink="">
      <xdr:nvSpPr>
        <xdr:cNvPr id="127" name="テキスト ボックス 126"/>
        <xdr:cNvSpPr txBox="1"/>
      </xdr:nvSpPr>
      <xdr:spPr>
        <a:xfrm>
          <a:off x="2527300" y="7464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33,403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37</xdr:row>
      <xdr:rowOff>179039</xdr:rowOff>
    </xdr:from>
    <xdr:to>
      <xdr:col>5</xdr:col>
      <xdr:colOff>34925</xdr:colOff>
      <xdr:row>37</xdr:row>
      <xdr:rowOff>280639</xdr:rowOff>
    </xdr:to>
    <xdr:sp macro="" textlink="">
      <xdr:nvSpPr>
        <xdr:cNvPr id="133" name="円/楕円 132"/>
        <xdr:cNvSpPr/>
      </xdr:nvSpPr>
      <xdr:spPr bwMode="auto">
        <a:xfrm>
          <a:off x="5600700" y="73037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24116</xdr:rowOff>
    </xdr:from>
    <xdr:ext cx="762000" cy="259045"/>
    <xdr:sp macro="" textlink="">
      <xdr:nvSpPr>
        <xdr:cNvPr id="134" name="人口1人当たり決算額の推移該当値テキスト445"/>
        <xdr:cNvSpPr txBox="1"/>
      </xdr:nvSpPr>
      <xdr:spPr>
        <a:xfrm>
          <a:off x="5740400" y="7148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53,008</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203001</xdr:rowOff>
    </xdr:from>
    <xdr:to>
      <xdr:col>4</xdr:col>
      <xdr:colOff>520700</xdr:colOff>
      <xdr:row>37</xdr:row>
      <xdr:rowOff>304601</xdr:rowOff>
    </xdr:to>
    <xdr:sp macro="" textlink="">
      <xdr:nvSpPr>
        <xdr:cNvPr id="135" name="円/楕円 134"/>
        <xdr:cNvSpPr/>
      </xdr:nvSpPr>
      <xdr:spPr bwMode="auto">
        <a:xfrm>
          <a:off x="4953000" y="73277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143328</xdr:rowOff>
    </xdr:from>
    <xdr:ext cx="736600" cy="259045"/>
    <xdr:sp macro="" textlink="">
      <xdr:nvSpPr>
        <xdr:cNvPr id="136" name="テキスト ボックス 135"/>
        <xdr:cNvSpPr txBox="1"/>
      </xdr:nvSpPr>
      <xdr:spPr>
        <a:xfrm>
          <a:off x="4622800" y="70965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46,719</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188568</xdr:rowOff>
    </xdr:from>
    <xdr:to>
      <xdr:col>3</xdr:col>
      <xdr:colOff>955675</xdr:colOff>
      <xdr:row>37</xdr:row>
      <xdr:rowOff>290168</xdr:rowOff>
    </xdr:to>
    <xdr:sp macro="" textlink="">
      <xdr:nvSpPr>
        <xdr:cNvPr id="137" name="円/楕円 136"/>
        <xdr:cNvSpPr/>
      </xdr:nvSpPr>
      <xdr:spPr bwMode="auto">
        <a:xfrm>
          <a:off x="4254500" y="73132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128895</xdr:rowOff>
    </xdr:from>
    <xdr:ext cx="762000" cy="259045"/>
    <xdr:sp macro="" textlink="">
      <xdr:nvSpPr>
        <xdr:cNvPr id="138" name="テキスト ボックス 137"/>
        <xdr:cNvSpPr txBox="1"/>
      </xdr:nvSpPr>
      <xdr:spPr>
        <a:xfrm>
          <a:off x="3924300" y="7082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50,507</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189784</xdr:rowOff>
    </xdr:from>
    <xdr:to>
      <xdr:col>3</xdr:col>
      <xdr:colOff>257175</xdr:colOff>
      <xdr:row>37</xdr:row>
      <xdr:rowOff>291384</xdr:rowOff>
    </xdr:to>
    <xdr:sp macro="" textlink="">
      <xdr:nvSpPr>
        <xdr:cNvPr id="139" name="円/楕円 138"/>
        <xdr:cNvSpPr/>
      </xdr:nvSpPr>
      <xdr:spPr bwMode="auto">
        <a:xfrm>
          <a:off x="3556000" y="73144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130111</xdr:rowOff>
    </xdr:from>
    <xdr:ext cx="762000" cy="259045"/>
    <xdr:sp macro="" textlink="">
      <xdr:nvSpPr>
        <xdr:cNvPr id="140" name="テキスト ボックス 139"/>
        <xdr:cNvSpPr txBox="1"/>
      </xdr:nvSpPr>
      <xdr:spPr>
        <a:xfrm>
          <a:off x="3225800" y="7083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50,188</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192432</xdr:rowOff>
    </xdr:from>
    <xdr:to>
      <xdr:col>2</xdr:col>
      <xdr:colOff>692150</xdr:colOff>
      <xdr:row>37</xdr:row>
      <xdr:rowOff>294032</xdr:rowOff>
    </xdr:to>
    <xdr:sp macro="" textlink="">
      <xdr:nvSpPr>
        <xdr:cNvPr id="141" name="円/楕円 140"/>
        <xdr:cNvSpPr/>
      </xdr:nvSpPr>
      <xdr:spPr bwMode="auto">
        <a:xfrm>
          <a:off x="2857500" y="73171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132759</xdr:rowOff>
    </xdr:from>
    <xdr:ext cx="762000" cy="259045"/>
    <xdr:sp macro="" textlink="">
      <xdr:nvSpPr>
        <xdr:cNvPr id="142" name="テキスト ボックス 141"/>
        <xdr:cNvSpPr txBox="1"/>
      </xdr:nvSpPr>
      <xdr:spPr>
        <a:xfrm>
          <a:off x="2527300" y="7086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49,493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高知県土佐清水市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14,707
14,650
266.34
10,861,782
10,699,559
141,585
5,465,831
14,852,300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16.7
131.0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85,657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139700</xdr:rowOff>
    </xdr:from>
    <xdr:to>
      <xdr:col>7</xdr:col>
      <xdr:colOff>638175</xdr:colOff>
      <xdr:row>39</xdr:row>
      <xdr:rowOff>139700</xdr:rowOff>
    </xdr:to>
    <xdr:cxnSp macro="">
      <xdr:nvCxnSpPr>
        <xdr:cNvPr id="43" name="直線コネクタ 42"/>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168927</xdr:rowOff>
    </xdr:from>
    <xdr:ext cx="531299" cy="259045"/>
    <xdr:sp macro="" textlink="">
      <xdr:nvSpPr>
        <xdr:cNvPr id="44" name="テキスト ボックス 43"/>
        <xdr:cNvSpPr txBox="1"/>
      </xdr:nvSpPr>
      <xdr:spPr>
        <a:xfrm>
          <a:off x="230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38</xdr:row>
      <xdr:rowOff>25400</xdr:rowOff>
    </xdr:from>
    <xdr:to>
      <xdr:col>7</xdr:col>
      <xdr:colOff>638175</xdr:colOff>
      <xdr:row>38</xdr:row>
      <xdr:rowOff>25400</xdr:rowOff>
    </xdr:to>
    <xdr:cxnSp macro="">
      <xdr:nvCxnSpPr>
        <xdr:cNvPr id="45" name="直線コネクタ 44"/>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54627</xdr:rowOff>
    </xdr:from>
    <xdr:ext cx="531299" cy="259045"/>
    <xdr:sp macro="" textlink="">
      <xdr:nvSpPr>
        <xdr:cNvPr id="46" name="テキスト ボックス 45"/>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36</xdr:row>
      <xdr:rowOff>82550</xdr:rowOff>
    </xdr:from>
    <xdr:to>
      <xdr:col>7</xdr:col>
      <xdr:colOff>638175</xdr:colOff>
      <xdr:row>36</xdr:row>
      <xdr:rowOff>82550</xdr:rowOff>
    </xdr:to>
    <xdr:cxnSp macro="">
      <xdr:nvCxnSpPr>
        <xdr:cNvPr id="47" name="直線コネクタ 46"/>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111777</xdr:rowOff>
    </xdr:from>
    <xdr:ext cx="531299" cy="259045"/>
    <xdr:sp macro="" textlink="">
      <xdr:nvSpPr>
        <xdr:cNvPr id="48" name="テキスト ボックス 47"/>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9" name="直線コネクタ 48"/>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50" name="テキスト ボックス 49"/>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33</xdr:row>
      <xdr:rowOff>25400</xdr:rowOff>
    </xdr:from>
    <xdr:to>
      <xdr:col>7</xdr:col>
      <xdr:colOff>638175</xdr:colOff>
      <xdr:row>33</xdr:row>
      <xdr:rowOff>25400</xdr:rowOff>
    </xdr:to>
    <xdr:cxnSp macro="">
      <xdr:nvCxnSpPr>
        <xdr:cNvPr id="51" name="直線コネクタ 50"/>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54627</xdr:rowOff>
    </xdr:from>
    <xdr:ext cx="595419" cy="259045"/>
    <xdr:sp macro="" textlink="">
      <xdr:nvSpPr>
        <xdr:cNvPr id="52" name="テキスト ボックス 51"/>
        <xdr:cNvSpPr txBox="1"/>
      </xdr:nvSpPr>
      <xdr:spPr>
        <a:xfrm>
          <a:off x="166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31</xdr:row>
      <xdr:rowOff>82550</xdr:rowOff>
    </xdr:from>
    <xdr:to>
      <xdr:col>7</xdr:col>
      <xdr:colOff>638175</xdr:colOff>
      <xdr:row>31</xdr:row>
      <xdr:rowOff>82550</xdr:rowOff>
    </xdr:to>
    <xdr:cxnSp macro="">
      <xdr:nvCxnSpPr>
        <xdr:cNvPr id="53" name="直線コネクタ 52"/>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4" name="テキスト ボックス 53"/>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29</xdr:row>
      <xdr:rowOff>139700</xdr:rowOff>
    </xdr:from>
    <xdr:to>
      <xdr:col>7</xdr:col>
      <xdr:colOff>638175</xdr:colOff>
      <xdr:row>29</xdr:row>
      <xdr:rowOff>139700</xdr:rowOff>
    </xdr:to>
    <xdr:cxnSp macro="">
      <xdr:nvCxnSpPr>
        <xdr:cNvPr id="55" name="直線コネクタ 54"/>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6" name="テキスト ボックス 55"/>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7" name="直線コネクタ 56"/>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8" name="テキスト ボックス 57"/>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9"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96338</xdr:rowOff>
    </xdr:from>
    <xdr:to>
      <xdr:col>6</xdr:col>
      <xdr:colOff>510540</xdr:colOff>
      <xdr:row>38</xdr:row>
      <xdr:rowOff>102553</xdr:rowOff>
    </xdr:to>
    <xdr:cxnSp macro="">
      <xdr:nvCxnSpPr>
        <xdr:cNvPr id="60" name="直線コネクタ 59"/>
        <xdr:cNvCxnSpPr/>
      </xdr:nvCxnSpPr>
      <xdr:spPr>
        <a:xfrm flipV="1">
          <a:off x="4633595" y="5239838"/>
          <a:ext cx="1270" cy="13778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106380</xdr:rowOff>
    </xdr:from>
    <xdr:ext cx="534377" cy="259045"/>
    <xdr:sp macro="" textlink="">
      <xdr:nvSpPr>
        <xdr:cNvPr id="61" name="人件費最小値テキスト"/>
        <xdr:cNvSpPr txBox="1"/>
      </xdr:nvSpPr>
      <xdr:spPr>
        <a:xfrm>
          <a:off x="4686300" y="6621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54,600</a:t>
          </a:r>
          <a:endParaRPr kumimoji="1" lang="ja-JP" altLang="en-US" sz="1000" b="1">
            <a:latin typeface="ＭＳ Ｐゴシック"/>
          </a:endParaRPr>
        </a:p>
      </xdr:txBody>
    </xdr:sp>
    <xdr:clientData/>
  </xdr:oneCellAnchor>
  <xdr:twoCellAnchor>
    <xdr:from>
      <xdr:col>6</xdr:col>
      <xdr:colOff>422275</xdr:colOff>
      <xdr:row>38</xdr:row>
      <xdr:rowOff>102553</xdr:rowOff>
    </xdr:from>
    <xdr:to>
      <xdr:col>6</xdr:col>
      <xdr:colOff>600075</xdr:colOff>
      <xdr:row>38</xdr:row>
      <xdr:rowOff>102553</xdr:rowOff>
    </xdr:to>
    <xdr:cxnSp macro="">
      <xdr:nvCxnSpPr>
        <xdr:cNvPr id="62" name="直線コネクタ 61"/>
        <xdr:cNvCxnSpPr/>
      </xdr:nvCxnSpPr>
      <xdr:spPr>
        <a:xfrm>
          <a:off x="4546600" y="6617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43015</xdr:rowOff>
    </xdr:from>
    <xdr:ext cx="599010" cy="259045"/>
    <xdr:sp macro="" textlink="">
      <xdr:nvSpPr>
        <xdr:cNvPr id="63" name="人件費最大値テキスト"/>
        <xdr:cNvSpPr txBox="1"/>
      </xdr:nvSpPr>
      <xdr:spPr>
        <a:xfrm>
          <a:off x="4686300" y="5015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151,035</a:t>
          </a:r>
          <a:endParaRPr kumimoji="1" lang="ja-JP" altLang="en-US" sz="1000" b="1">
            <a:latin typeface="ＭＳ Ｐゴシック"/>
          </a:endParaRPr>
        </a:p>
      </xdr:txBody>
    </xdr:sp>
    <xdr:clientData/>
  </xdr:oneCellAnchor>
  <xdr:twoCellAnchor>
    <xdr:from>
      <xdr:col>6</xdr:col>
      <xdr:colOff>422275</xdr:colOff>
      <xdr:row>30</xdr:row>
      <xdr:rowOff>96338</xdr:rowOff>
    </xdr:from>
    <xdr:to>
      <xdr:col>6</xdr:col>
      <xdr:colOff>600075</xdr:colOff>
      <xdr:row>30</xdr:row>
      <xdr:rowOff>96338</xdr:rowOff>
    </xdr:to>
    <xdr:cxnSp macro="">
      <xdr:nvCxnSpPr>
        <xdr:cNvPr id="64" name="直線コネクタ 63"/>
        <xdr:cNvCxnSpPr/>
      </xdr:nvCxnSpPr>
      <xdr:spPr>
        <a:xfrm>
          <a:off x="4546600" y="5239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32</xdr:row>
      <xdr:rowOff>77978</xdr:rowOff>
    </xdr:from>
    <xdr:to>
      <xdr:col>6</xdr:col>
      <xdr:colOff>511175</xdr:colOff>
      <xdr:row>32</xdr:row>
      <xdr:rowOff>85736</xdr:rowOff>
    </xdr:to>
    <xdr:cxnSp macro="">
      <xdr:nvCxnSpPr>
        <xdr:cNvPr id="65" name="直線コネクタ 64"/>
        <xdr:cNvCxnSpPr/>
      </xdr:nvCxnSpPr>
      <xdr:spPr>
        <a:xfrm flipV="1">
          <a:off x="3797300" y="5564378"/>
          <a:ext cx="838200" cy="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59069</xdr:rowOff>
    </xdr:from>
    <xdr:ext cx="534377" cy="259045"/>
    <xdr:sp macro="" textlink="">
      <xdr:nvSpPr>
        <xdr:cNvPr id="66" name="人件費平均値テキスト"/>
        <xdr:cNvSpPr txBox="1"/>
      </xdr:nvSpPr>
      <xdr:spPr>
        <a:xfrm>
          <a:off x="4686300" y="60598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88,578</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80642</xdr:rowOff>
    </xdr:from>
    <xdr:to>
      <xdr:col>6</xdr:col>
      <xdr:colOff>561975</xdr:colOff>
      <xdr:row>36</xdr:row>
      <xdr:rowOff>10792</xdr:rowOff>
    </xdr:to>
    <xdr:sp macro="" textlink="">
      <xdr:nvSpPr>
        <xdr:cNvPr id="67" name="フローチャート : 判断 66"/>
        <xdr:cNvSpPr/>
      </xdr:nvSpPr>
      <xdr:spPr>
        <a:xfrm>
          <a:off x="4584700" y="6081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32</xdr:row>
      <xdr:rowOff>22414</xdr:rowOff>
    </xdr:from>
    <xdr:to>
      <xdr:col>5</xdr:col>
      <xdr:colOff>358775</xdr:colOff>
      <xdr:row>32</xdr:row>
      <xdr:rowOff>85736</xdr:rowOff>
    </xdr:to>
    <xdr:cxnSp macro="">
      <xdr:nvCxnSpPr>
        <xdr:cNvPr id="68" name="直線コネクタ 67"/>
        <xdr:cNvCxnSpPr/>
      </xdr:nvCxnSpPr>
      <xdr:spPr>
        <a:xfrm>
          <a:off x="2908300" y="5508814"/>
          <a:ext cx="889000" cy="63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142507</xdr:rowOff>
    </xdr:from>
    <xdr:to>
      <xdr:col>5</xdr:col>
      <xdr:colOff>409575</xdr:colOff>
      <xdr:row>36</xdr:row>
      <xdr:rowOff>72657</xdr:rowOff>
    </xdr:to>
    <xdr:sp macro="" textlink="">
      <xdr:nvSpPr>
        <xdr:cNvPr id="69" name="フローチャート : 判断 68"/>
        <xdr:cNvSpPr/>
      </xdr:nvSpPr>
      <xdr:spPr>
        <a:xfrm>
          <a:off x="3746500" y="6143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63784</xdr:rowOff>
    </xdr:from>
    <xdr:ext cx="534377" cy="259045"/>
    <xdr:sp macro="" textlink="">
      <xdr:nvSpPr>
        <xdr:cNvPr id="70" name="テキスト ボックス 69"/>
        <xdr:cNvSpPr txBox="1"/>
      </xdr:nvSpPr>
      <xdr:spPr>
        <a:xfrm>
          <a:off x="3530111" y="6235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84,248</a:t>
          </a:r>
          <a:endParaRPr kumimoji="1" lang="ja-JP" altLang="en-US" sz="1000" b="1">
            <a:solidFill>
              <a:srgbClr val="000080"/>
            </a:solidFill>
            <a:latin typeface="ＭＳ Ｐゴシック"/>
          </a:endParaRPr>
        </a:p>
      </xdr:txBody>
    </xdr:sp>
    <xdr:clientData/>
  </xdr:oneCellAnchor>
  <xdr:twoCellAnchor>
    <xdr:from>
      <xdr:col>2</xdr:col>
      <xdr:colOff>638175</xdr:colOff>
      <xdr:row>32</xdr:row>
      <xdr:rowOff>22414</xdr:rowOff>
    </xdr:from>
    <xdr:to>
      <xdr:col>4</xdr:col>
      <xdr:colOff>155575</xdr:colOff>
      <xdr:row>32</xdr:row>
      <xdr:rowOff>32415</xdr:rowOff>
    </xdr:to>
    <xdr:cxnSp macro="">
      <xdr:nvCxnSpPr>
        <xdr:cNvPr id="71" name="直線コネクタ 70"/>
        <xdr:cNvCxnSpPr/>
      </xdr:nvCxnSpPr>
      <xdr:spPr>
        <a:xfrm flipV="1">
          <a:off x="2019300" y="5508814"/>
          <a:ext cx="889000" cy="10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157909</xdr:rowOff>
    </xdr:from>
    <xdr:to>
      <xdr:col>4</xdr:col>
      <xdr:colOff>206375</xdr:colOff>
      <xdr:row>36</xdr:row>
      <xdr:rowOff>88059</xdr:rowOff>
    </xdr:to>
    <xdr:sp macro="" textlink="">
      <xdr:nvSpPr>
        <xdr:cNvPr id="72" name="フローチャート : 判断 71"/>
        <xdr:cNvSpPr/>
      </xdr:nvSpPr>
      <xdr:spPr>
        <a:xfrm>
          <a:off x="2857500" y="6158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79186</xdr:rowOff>
    </xdr:from>
    <xdr:ext cx="534377" cy="259045"/>
    <xdr:sp macro="" textlink="">
      <xdr:nvSpPr>
        <xdr:cNvPr id="73" name="テキスト ボックス 72"/>
        <xdr:cNvSpPr txBox="1"/>
      </xdr:nvSpPr>
      <xdr:spPr>
        <a:xfrm>
          <a:off x="2641111" y="6251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83,170</a:t>
          </a:r>
          <a:endParaRPr kumimoji="1" lang="ja-JP" altLang="en-US" sz="1000" b="1">
            <a:solidFill>
              <a:srgbClr val="000080"/>
            </a:solidFill>
            <a:latin typeface="ＭＳ Ｐゴシック"/>
          </a:endParaRPr>
        </a:p>
      </xdr:txBody>
    </xdr:sp>
    <xdr:clientData/>
  </xdr:oneCellAnchor>
  <xdr:twoCellAnchor>
    <xdr:from>
      <xdr:col>1</xdr:col>
      <xdr:colOff>434975</xdr:colOff>
      <xdr:row>31</xdr:row>
      <xdr:rowOff>154402</xdr:rowOff>
    </xdr:from>
    <xdr:to>
      <xdr:col>2</xdr:col>
      <xdr:colOff>638175</xdr:colOff>
      <xdr:row>32</xdr:row>
      <xdr:rowOff>32415</xdr:rowOff>
    </xdr:to>
    <xdr:cxnSp macro="">
      <xdr:nvCxnSpPr>
        <xdr:cNvPr id="74" name="直線コネクタ 73"/>
        <xdr:cNvCxnSpPr/>
      </xdr:nvCxnSpPr>
      <xdr:spPr>
        <a:xfrm>
          <a:off x="1130300" y="5469352"/>
          <a:ext cx="889000" cy="49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133634</xdr:rowOff>
    </xdr:from>
    <xdr:to>
      <xdr:col>3</xdr:col>
      <xdr:colOff>3175</xdr:colOff>
      <xdr:row>36</xdr:row>
      <xdr:rowOff>63784</xdr:rowOff>
    </xdr:to>
    <xdr:sp macro="" textlink="">
      <xdr:nvSpPr>
        <xdr:cNvPr id="75" name="フローチャート : 判断 74"/>
        <xdr:cNvSpPr/>
      </xdr:nvSpPr>
      <xdr:spPr>
        <a:xfrm>
          <a:off x="1968500" y="613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54911</xdr:rowOff>
    </xdr:from>
    <xdr:ext cx="534377" cy="259045"/>
    <xdr:sp macro="" textlink="">
      <xdr:nvSpPr>
        <xdr:cNvPr id="76" name="テキスト ボックス 75"/>
        <xdr:cNvSpPr txBox="1"/>
      </xdr:nvSpPr>
      <xdr:spPr>
        <a:xfrm>
          <a:off x="1752111" y="6227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84,869</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107431</xdr:rowOff>
    </xdr:from>
    <xdr:to>
      <xdr:col>1</xdr:col>
      <xdr:colOff>485775</xdr:colOff>
      <xdr:row>36</xdr:row>
      <xdr:rowOff>37581</xdr:rowOff>
    </xdr:to>
    <xdr:sp macro="" textlink="">
      <xdr:nvSpPr>
        <xdr:cNvPr id="77" name="フローチャート : 判断 76"/>
        <xdr:cNvSpPr/>
      </xdr:nvSpPr>
      <xdr:spPr>
        <a:xfrm>
          <a:off x="1079500" y="6108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28708</xdr:rowOff>
    </xdr:from>
    <xdr:ext cx="534377" cy="259045"/>
    <xdr:sp macro="" textlink="">
      <xdr:nvSpPr>
        <xdr:cNvPr id="78" name="テキスト ボックス 77"/>
        <xdr:cNvSpPr txBox="1"/>
      </xdr:nvSpPr>
      <xdr:spPr>
        <a:xfrm>
          <a:off x="863111" y="6200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86,703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9" name="テキスト ボックス 78"/>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80" name="テキスト ボックス 79"/>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81" name="テキスト ボックス 80"/>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2" name="テキスト ボックス 81"/>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3" name="テキスト ボックス 82"/>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32</xdr:row>
      <xdr:rowOff>27178</xdr:rowOff>
    </xdr:from>
    <xdr:to>
      <xdr:col>6</xdr:col>
      <xdr:colOff>561975</xdr:colOff>
      <xdr:row>32</xdr:row>
      <xdr:rowOff>128778</xdr:rowOff>
    </xdr:to>
    <xdr:sp macro="" textlink="">
      <xdr:nvSpPr>
        <xdr:cNvPr id="84" name="円/楕円 83"/>
        <xdr:cNvSpPr/>
      </xdr:nvSpPr>
      <xdr:spPr>
        <a:xfrm>
          <a:off x="4584700" y="5513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31</xdr:row>
      <xdr:rowOff>50055</xdr:rowOff>
    </xdr:from>
    <xdr:ext cx="599010" cy="259045"/>
    <xdr:sp macro="" textlink="">
      <xdr:nvSpPr>
        <xdr:cNvPr id="85" name="人件費該当値テキスト"/>
        <xdr:cNvSpPr txBox="1"/>
      </xdr:nvSpPr>
      <xdr:spPr>
        <a:xfrm>
          <a:off x="4686300" y="53650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128,320</a:t>
          </a:r>
          <a:endParaRPr kumimoji="1" lang="ja-JP" altLang="en-US" sz="1000" b="1">
            <a:solidFill>
              <a:srgbClr val="FF0000"/>
            </a:solidFill>
            <a:latin typeface="ＭＳ Ｐゴシック"/>
          </a:endParaRPr>
        </a:p>
      </xdr:txBody>
    </xdr:sp>
    <xdr:clientData/>
  </xdr:oneCellAnchor>
  <xdr:twoCellAnchor>
    <xdr:from>
      <xdr:col>5</xdr:col>
      <xdr:colOff>307975</xdr:colOff>
      <xdr:row>32</xdr:row>
      <xdr:rowOff>34936</xdr:rowOff>
    </xdr:from>
    <xdr:to>
      <xdr:col>5</xdr:col>
      <xdr:colOff>409575</xdr:colOff>
      <xdr:row>32</xdr:row>
      <xdr:rowOff>136536</xdr:rowOff>
    </xdr:to>
    <xdr:sp macro="" textlink="">
      <xdr:nvSpPr>
        <xdr:cNvPr id="86" name="円/楕円 85"/>
        <xdr:cNvSpPr/>
      </xdr:nvSpPr>
      <xdr:spPr>
        <a:xfrm>
          <a:off x="3746500" y="5521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30</xdr:row>
      <xdr:rowOff>153063</xdr:rowOff>
    </xdr:from>
    <xdr:ext cx="599010" cy="259045"/>
    <xdr:sp macro="" textlink="">
      <xdr:nvSpPr>
        <xdr:cNvPr id="87" name="テキスト ボックス 86"/>
        <xdr:cNvSpPr txBox="1"/>
      </xdr:nvSpPr>
      <xdr:spPr>
        <a:xfrm>
          <a:off x="3497794" y="5296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127,777</a:t>
          </a:r>
          <a:endParaRPr kumimoji="1" lang="ja-JP" altLang="en-US" sz="1000" b="1">
            <a:solidFill>
              <a:srgbClr val="FF0000"/>
            </a:solidFill>
            <a:latin typeface="ＭＳ Ｐゴシック"/>
          </a:endParaRPr>
        </a:p>
      </xdr:txBody>
    </xdr:sp>
    <xdr:clientData/>
  </xdr:oneCellAnchor>
  <xdr:twoCellAnchor>
    <xdr:from>
      <xdr:col>4</xdr:col>
      <xdr:colOff>104775</xdr:colOff>
      <xdr:row>31</xdr:row>
      <xdr:rowOff>143064</xdr:rowOff>
    </xdr:from>
    <xdr:to>
      <xdr:col>4</xdr:col>
      <xdr:colOff>206375</xdr:colOff>
      <xdr:row>32</xdr:row>
      <xdr:rowOff>73214</xdr:rowOff>
    </xdr:to>
    <xdr:sp macro="" textlink="">
      <xdr:nvSpPr>
        <xdr:cNvPr id="88" name="円/楕円 87"/>
        <xdr:cNvSpPr/>
      </xdr:nvSpPr>
      <xdr:spPr>
        <a:xfrm>
          <a:off x="2857500" y="545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30</xdr:row>
      <xdr:rowOff>89741</xdr:rowOff>
    </xdr:from>
    <xdr:ext cx="599010" cy="259045"/>
    <xdr:sp macro="" textlink="">
      <xdr:nvSpPr>
        <xdr:cNvPr id="89" name="テキスト ボックス 88"/>
        <xdr:cNvSpPr txBox="1"/>
      </xdr:nvSpPr>
      <xdr:spPr>
        <a:xfrm>
          <a:off x="2608794" y="5233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132,209</a:t>
          </a:r>
          <a:endParaRPr kumimoji="1" lang="ja-JP" altLang="en-US" sz="1000" b="1">
            <a:solidFill>
              <a:srgbClr val="FF0000"/>
            </a:solidFill>
            <a:latin typeface="ＭＳ Ｐゴシック"/>
          </a:endParaRPr>
        </a:p>
      </xdr:txBody>
    </xdr:sp>
    <xdr:clientData/>
  </xdr:oneCellAnchor>
  <xdr:twoCellAnchor>
    <xdr:from>
      <xdr:col>2</xdr:col>
      <xdr:colOff>587375</xdr:colOff>
      <xdr:row>31</xdr:row>
      <xdr:rowOff>153065</xdr:rowOff>
    </xdr:from>
    <xdr:to>
      <xdr:col>3</xdr:col>
      <xdr:colOff>3175</xdr:colOff>
      <xdr:row>32</xdr:row>
      <xdr:rowOff>83215</xdr:rowOff>
    </xdr:to>
    <xdr:sp macro="" textlink="">
      <xdr:nvSpPr>
        <xdr:cNvPr id="90" name="円/楕円 89"/>
        <xdr:cNvSpPr/>
      </xdr:nvSpPr>
      <xdr:spPr>
        <a:xfrm>
          <a:off x="1968500" y="5468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30</xdr:row>
      <xdr:rowOff>99742</xdr:rowOff>
    </xdr:from>
    <xdr:ext cx="599010" cy="259045"/>
    <xdr:sp macro="" textlink="">
      <xdr:nvSpPr>
        <xdr:cNvPr id="91" name="テキスト ボックス 90"/>
        <xdr:cNvSpPr txBox="1"/>
      </xdr:nvSpPr>
      <xdr:spPr>
        <a:xfrm>
          <a:off x="1719794" y="5243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131,509</a:t>
          </a:r>
          <a:endParaRPr kumimoji="1" lang="ja-JP" altLang="en-US" sz="1000" b="1">
            <a:solidFill>
              <a:srgbClr val="FF0000"/>
            </a:solidFill>
            <a:latin typeface="ＭＳ Ｐゴシック"/>
          </a:endParaRPr>
        </a:p>
      </xdr:txBody>
    </xdr:sp>
    <xdr:clientData/>
  </xdr:oneCellAnchor>
  <xdr:twoCellAnchor>
    <xdr:from>
      <xdr:col>1</xdr:col>
      <xdr:colOff>384175</xdr:colOff>
      <xdr:row>31</xdr:row>
      <xdr:rowOff>103602</xdr:rowOff>
    </xdr:from>
    <xdr:to>
      <xdr:col>1</xdr:col>
      <xdr:colOff>485775</xdr:colOff>
      <xdr:row>32</xdr:row>
      <xdr:rowOff>33752</xdr:rowOff>
    </xdr:to>
    <xdr:sp macro="" textlink="">
      <xdr:nvSpPr>
        <xdr:cNvPr id="92" name="円/楕円 91"/>
        <xdr:cNvSpPr/>
      </xdr:nvSpPr>
      <xdr:spPr>
        <a:xfrm>
          <a:off x="1079500" y="5418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30</xdr:row>
      <xdr:rowOff>50279</xdr:rowOff>
    </xdr:from>
    <xdr:ext cx="599010" cy="259045"/>
    <xdr:sp macro="" textlink="">
      <xdr:nvSpPr>
        <xdr:cNvPr id="93" name="テキスト ボックス 92"/>
        <xdr:cNvSpPr txBox="1"/>
      </xdr:nvSpPr>
      <xdr:spPr>
        <a:xfrm>
          <a:off x="830794" y="51937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134,971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4" name="正方形/長方形 93"/>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5" name="正方形/長方形 94"/>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6" name="正方形/長方形 95"/>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31/119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7" name="正方形/長方形 96"/>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8" name="正方形/長方形 97"/>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9" name="正方形/長方形 98"/>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100" name="正方形/長方形 99"/>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65,054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101" name="正方形/長方形 100"/>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2" name="テキスト ボックス 101"/>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3" name="直線コネクタ 102"/>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4" name="テキスト ボックス 103"/>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5" name="直線コネクタ 104"/>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6" name="テキスト ボックス 105"/>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7" name="直線コネクタ 106"/>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8" name="テキスト ボックス 107"/>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9" name="直線コネクタ 108"/>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10" name="テキスト ボックス 109"/>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11" name="直線コネクタ 110"/>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2" name="テキスト ボックス 111"/>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3" name="直線コネクタ 112"/>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4" name="テキスト ボックス 113"/>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6312</xdr:rowOff>
    </xdr:from>
    <xdr:to>
      <xdr:col>6</xdr:col>
      <xdr:colOff>510540</xdr:colOff>
      <xdr:row>59</xdr:row>
      <xdr:rowOff>24956</xdr:rowOff>
    </xdr:to>
    <xdr:cxnSp macro="">
      <xdr:nvCxnSpPr>
        <xdr:cNvPr id="118" name="直線コネクタ 117"/>
        <xdr:cNvCxnSpPr/>
      </xdr:nvCxnSpPr>
      <xdr:spPr>
        <a:xfrm flipV="1">
          <a:off x="4633595" y="8750262"/>
          <a:ext cx="1270" cy="1390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28783</xdr:rowOff>
    </xdr:from>
    <xdr:ext cx="534377" cy="259045"/>
    <xdr:sp macro="" textlink="">
      <xdr:nvSpPr>
        <xdr:cNvPr id="119" name="物件費最小値テキスト"/>
        <xdr:cNvSpPr txBox="1"/>
      </xdr:nvSpPr>
      <xdr:spPr>
        <a:xfrm>
          <a:off x="4686300" y="10144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31,535</a:t>
          </a:r>
          <a:endParaRPr kumimoji="1" lang="ja-JP" altLang="en-US" sz="1000" b="1">
            <a:latin typeface="ＭＳ Ｐゴシック"/>
          </a:endParaRPr>
        </a:p>
      </xdr:txBody>
    </xdr:sp>
    <xdr:clientData/>
  </xdr:oneCellAnchor>
  <xdr:twoCellAnchor>
    <xdr:from>
      <xdr:col>6</xdr:col>
      <xdr:colOff>422275</xdr:colOff>
      <xdr:row>59</xdr:row>
      <xdr:rowOff>24956</xdr:rowOff>
    </xdr:from>
    <xdr:to>
      <xdr:col>6</xdr:col>
      <xdr:colOff>600075</xdr:colOff>
      <xdr:row>59</xdr:row>
      <xdr:rowOff>24956</xdr:rowOff>
    </xdr:to>
    <xdr:cxnSp macro="">
      <xdr:nvCxnSpPr>
        <xdr:cNvPr id="120" name="直線コネクタ 119"/>
        <xdr:cNvCxnSpPr/>
      </xdr:nvCxnSpPr>
      <xdr:spPr>
        <a:xfrm>
          <a:off x="4546600" y="10140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124439</xdr:rowOff>
    </xdr:from>
    <xdr:ext cx="599010" cy="259045"/>
    <xdr:sp macro="" textlink="">
      <xdr:nvSpPr>
        <xdr:cNvPr id="121" name="物件費最大値テキスト"/>
        <xdr:cNvSpPr txBox="1"/>
      </xdr:nvSpPr>
      <xdr:spPr>
        <a:xfrm>
          <a:off x="4686300" y="8525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141,003</a:t>
          </a:r>
          <a:endParaRPr kumimoji="1" lang="ja-JP" altLang="en-US" sz="1000" b="1">
            <a:latin typeface="ＭＳ Ｐゴシック"/>
          </a:endParaRPr>
        </a:p>
      </xdr:txBody>
    </xdr:sp>
    <xdr:clientData/>
  </xdr:oneCellAnchor>
  <xdr:twoCellAnchor>
    <xdr:from>
      <xdr:col>6</xdr:col>
      <xdr:colOff>422275</xdr:colOff>
      <xdr:row>51</xdr:row>
      <xdr:rowOff>6312</xdr:rowOff>
    </xdr:from>
    <xdr:to>
      <xdr:col>6</xdr:col>
      <xdr:colOff>600075</xdr:colOff>
      <xdr:row>51</xdr:row>
      <xdr:rowOff>6312</xdr:rowOff>
    </xdr:to>
    <xdr:cxnSp macro="">
      <xdr:nvCxnSpPr>
        <xdr:cNvPr id="122" name="直線コネクタ 121"/>
        <xdr:cNvCxnSpPr/>
      </xdr:nvCxnSpPr>
      <xdr:spPr>
        <a:xfrm>
          <a:off x="4546600" y="8750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23343</xdr:rowOff>
    </xdr:from>
    <xdr:to>
      <xdr:col>6</xdr:col>
      <xdr:colOff>511175</xdr:colOff>
      <xdr:row>55</xdr:row>
      <xdr:rowOff>120218</xdr:rowOff>
    </xdr:to>
    <xdr:cxnSp macro="">
      <xdr:nvCxnSpPr>
        <xdr:cNvPr id="123" name="直線コネクタ 122"/>
        <xdr:cNvCxnSpPr/>
      </xdr:nvCxnSpPr>
      <xdr:spPr>
        <a:xfrm flipV="1">
          <a:off x="3797300" y="9453093"/>
          <a:ext cx="838200" cy="96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150512</xdr:rowOff>
    </xdr:from>
    <xdr:ext cx="534377" cy="259045"/>
    <xdr:sp macro="" textlink="">
      <xdr:nvSpPr>
        <xdr:cNvPr id="124" name="物件費平均値テキスト"/>
        <xdr:cNvSpPr txBox="1"/>
      </xdr:nvSpPr>
      <xdr:spPr>
        <a:xfrm>
          <a:off x="4686300" y="95802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69,950</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635</xdr:rowOff>
    </xdr:from>
    <xdr:to>
      <xdr:col>6</xdr:col>
      <xdr:colOff>561975</xdr:colOff>
      <xdr:row>56</xdr:row>
      <xdr:rowOff>102235</xdr:rowOff>
    </xdr:to>
    <xdr:sp macro="" textlink="">
      <xdr:nvSpPr>
        <xdr:cNvPr id="125" name="フローチャート : 判断 124"/>
        <xdr:cNvSpPr/>
      </xdr:nvSpPr>
      <xdr:spPr>
        <a:xfrm>
          <a:off x="4584700" y="9601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120218</xdr:rowOff>
    </xdr:from>
    <xdr:to>
      <xdr:col>5</xdr:col>
      <xdr:colOff>358775</xdr:colOff>
      <xdr:row>56</xdr:row>
      <xdr:rowOff>17158</xdr:rowOff>
    </xdr:to>
    <xdr:cxnSp macro="">
      <xdr:nvCxnSpPr>
        <xdr:cNvPr id="126" name="直線コネクタ 125"/>
        <xdr:cNvCxnSpPr/>
      </xdr:nvCxnSpPr>
      <xdr:spPr>
        <a:xfrm flipV="1">
          <a:off x="2908300" y="9549968"/>
          <a:ext cx="889000" cy="68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22581</xdr:rowOff>
    </xdr:from>
    <xdr:to>
      <xdr:col>5</xdr:col>
      <xdr:colOff>409575</xdr:colOff>
      <xdr:row>56</xdr:row>
      <xdr:rowOff>124181</xdr:rowOff>
    </xdr:to>
    <xdr:sp macro="" textlink="">
      <xdr:nvSpPr>
        <xdr:cNvPr id="127" name="フローチャート : 判断 126"/>
        <xdr:cNvSpPr/>
      </xdr:nvSpPr>
      <xdr:spPr>
        <a:xfrm>
          <a:off x="3746500" y="9623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115308</xdr:rowOff>
    </xdr:from>
    <xdr:ext cx="534377" cy="259045"/>
    <xdr:sp macro="" textlink="">
      <xdr:nvSpPr>
        <xdr:cNvPr id="128" name="テキスト ボックス 127"/>
        <xdr:cNvSpPr txBox="1"/>
      </xdr:nvSpPr>
      <xdr:spPr>
        <a:xfrm>
          <a:off x="3530111" y="9716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68,222</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17158</xdr:rowOff>
    </xdr:from>
    <xdr:to>
      <xdr:col>4</xdr:col>
      <xdr:colOff>155575</xdr:colOff>
      <xdr:row>56</xdr:row>
      <xdr:rowOff>67488</xdr:rowOff>
    </xdr:to>
    <xdr:cxnSp macro="">
      <xdr:nvCxnSpPr>
        <xdr:cNvPr id="129" name="直線コネクタ 128"/>
        <xdr:cNvCxnSpPr/>
      </xdr:nvCxnSpPr>
      <xdr:spPr>
        <a:xfrm flipV="1">
          <a:off x="2019300" y="9618358"/>
          <a:ext cx="889000" cy="50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43256</xdr:rowOff>
    </xdr:from>
    <xdr:to>
      <xdr:col>4</xdr:col>
      <xdr:colOff>206375</xdr:colOff>
      <xdr:row>56</xdr:row>
      <xdr:rowOff>144856</xdr:rowOff>
    </xdr:to>
    <xdr:sp macro="" textlink="">
      <xdr:nvSpPr>
        <xdr:cNvPr id="130" name="フローチャート : 判断 129"/>
        <xdr:cNvSpPr/>
      </xdr:nvSpPr>
      <xdr:spPr>
        <a:xfrm>
          <a:off x="2857500" y="964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135983</xdr:rowOff>
    </xdr:from>
    <xdr:ext cx="534377" cy="259045"/>
    <xdr:sp macro="" textlink="">
      <xdr:nvSpPr>
        <xdr:cNvPr id="131" name="テキスト ボックス 130"/>
        <xdr:cNvSpPr txBox="1"/>
      </xdr:nvSpPr>
      <xdr:spPr>
        <a:xfrm>
          <a:off x="2641111" y="9737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66,594</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142951</xdr:rowOff>
    </xdr:from>
    <xdr:to>
      <xdr:col>2</xdr:col>
      <xdr:colOff>638175</xdr:colOff>
      <xdr:row>56</xdr:row>
      <xdr:rowOff>67488</xdr:rowOff>
    </xdr:to>
    <xdr:cxnSp macro="">
      <xdr:nvCxnSpPr>
        <xdr:cNvPr id="132" name="直線コネクタ 131"/>
        <xdr:cNvCxnSpPr/>
      </xdr:nvCxnSpPr>
      <xdr:spPr>
        <a:xfrm>
          <a:off x="1130300" y="9572701"/>
          <a:ext cx="889000" cy="95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40145</xdr:rowOff>
    </xdr:from>
    <xdr:to>
      <xdr:col>3</xdr:col>
      <xdr:colOff>3175</xdr:colOff>
      <xdr:row>56</xdr:row>
      <xdr:rowOff>141745</xdr:rowOff>
    </xdr:to>
    <xdr:sp macro="" textlink="">
      <xdr:nvSpPr>
        <xdr:cNvPr id="133" name="フローチャート : 判断 132"/>
        <xdr:cNvSpPr/>
      </xdr:nvSpPr>
      <xdr:spPr>
        <a:xfrm>
          <a:off x="1968500" y="9641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132872</xdr:rowOff>
    </xdr:from>
    <xdr:ext cx="534377" cy="259045"/>
    <xdr:sp macro="" textlink="">
      <xdr:nvSpPr>
        <xdr:cNvPr id="134" name="テキスト ボックス 133"/>
        <xdr:cNvSpPr txBox="1"/>
      </xdr:nvSpPr>
      <xdr:spPr>
        <a:xfrm>
          <a:off x="1752111" y="9734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66,839</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133096</xdr:rowOff>
    </xdr:from>
    <xdr:to>
      <xdr:col>1</xdr:col>
      <xdr:colOff>485775</xdr:colOff>
      <xdr:row>56</xdr:row>
      <xdr:rowOff>63246</xdr:rowOff>
    </xdr:to>
    <xdr:sp macro="" textlink="">
      <xdr:nvSpPr>
        <xdr:cNvPr id="135" name="フローチャート : 判断 134"/>
        <xdr:cNvSpPr/>
      </xdr:nvSpPr>
      <xdr:spPr>
        <a:xfrm>
          <a:off x="1079500" y="956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54373</xdr:rowOff>
    </xdr:from>
    <xdr:ext cx="534377" cy="259045"/>
    <xdr:sp macro="" textlink="">
      <xdr:nvSpPr>
        <xdr:cNvPr id="136" name="テキスト ボックス 135"/>
        <xdr:cNvSpPr txBox="1"/>
      </xdr:nvSpPr>
      <xdr:spPr>
        <a:xfrm>
          <a:off x="863111" y="9655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73,020</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54</xdr:row>
      <xdr:rowOff>143993</xdr:rowOff>
    </xdr:from>
    <xdr:to>
      <xdr:col>6</xdr:col>
      <xdr:colOff>561975</xdr:colOff>
      <xdr:row>55</xdr:row>
      <xdr:rowOff>74143</xdr:rowOff>
    </xdr:to>
    <xdr:sp macro="" textlink="">
      <xdr:nvSpPr>
        <xdr:cNvPr id="142" name="円/楕円 141"/>
        <xdr:cNvSpPr/>
      </xdr:nvSpPr>
      <xdr:spPr>
        <a:xfrm>
          <a:off x="4584700" y="9402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53</xdr:row>
      <xdr:rowOff>166870</xdr:rowOff>
    </xdr:from>
    <xdr:ext cx="534377" cy="259045"/>
    <xdr:sp macro="" textlink="">
      <xdr:nvSpPr>
        <xdr:cNvPr id="143" name="物件費該当値テキスト"/>
        <xdr:cNvSpPr txBox="1"/>
      </xdr:nvSpPr>
      <xdr:spPr>
        <a:xfrm>
          <a:off x="4686300" y="9253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85,662</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69418</xdr:rowOff>
    </xdr:from>
    <xdr:to>
      <xdr:col>5</xdr:col>
      <xdr:colOff>409575</xdr:colOff>
      <xdr:row>55</xdr:row>
      <xdr:rowOff>171018</xdr:rowOff>
    </xdr:to>
    <xdr:sp macro="" textlink="">
      <xdr:nvSpPr>
        <xdr:cNvPr id="144" name="円/楕円 143"/>
        <xdr:cNvSpPr/>
      </xdr:nvSpPr>
      <xdr:spPr>
        <a:xfrm>
          <a:off x="3746500" y="9499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16095</xdr:rowOff>
    </xdr:from>
    <xdr:ext cx="534377" cy="259045"/>
    <xdr:sp macro="" textlink="">
      <xdr:nvSpPr>
        <xdr:cNvPr id="145" name="テキスト ボックス 144"/>
        <xdr:cNvSpPr txBox="1"/>
      </xdr:nvSpPr>
      <xdr:spPr>
        <a:xfrm>
          <a:off x="3530111" y="9274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78,034</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137808</xdr:rowOff>
    </xdr:from>
    <xdr:to>
      <xdr:col>4</xdr:col>
      <xdr:colOff>206375</xdr:colOff>
      <xdr:row>56</xdr:row>
      <xdr:rowOff>67958</xdr:rowOff>
    </xdr:to>
    <xdr:sp macro="" textlink="">
      <xdr:nvSpPr>
        <xdr:cNvPr id="146" name="円/楕円 145"/>
        <xdr:cNvSpPr/>
      </xdr:nvSpPr>
      <xdr:spPr>
        <a:xfrm>
          <a:off x="2857500" y="956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84485</xdr:rowOff>
    </xdr:from>
    <xdr:ext cx="534377" cy="259045"/>
    <xdr:sp macro="" textlink="">
      <xdr:nvSpPr>
        <xdr:cNvPr id="147" name="テキスト ボックス 146"/>
        <xdr:cNvSpPr txBox="1"/>
      </xdr:nvSpPr>
      <xdr:spPr>
        <a:xfrm>
          <a:off x="2641111" y="9342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72,649</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16688</xdr:rowOff>
    </xdr:from>
    <xdr:to>
      <xdr:col>3</xdr:col>
      <xdr:colOff>3175</xdr:colOff>
      <xdr:row>56</xdr:row>
      <xdr:rowOff>118288</xdr:rowOff>
    </xdr:to>
    <xdr:sp macro="" textlink="">
      <xdr:nvSpPr>
        <xdr:cNvPr id="148" name="円/楕円 147"/>
        <xdr:cNvSpPr/>
      </xdr:nvSpPr>
      <xdr:spPr>
        <a:xfrm>
          <a:off x="1968500" y="9617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134815</xdr:rowOff>
    </xdr:from>
    <xdr:ext cx="534377" cy="259045"/>
    <xdr:sp macro="" textlink="">
      <xdr:nvSpPr>
        <xdr:cNvPr id="149" name="テキスト ボックス 148"/>
        <xdr:cNvSpPr txBox="1"/>
      </xdr:nvSpPr>
      <xdr:spPr>
        <a:xfrm>
          <a:off x="1752111" y="9393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68,686</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92151</xdr:rowOff>
    </xdr:from>
    <xdr:to>
      <xdr:col>1</xdr:col>
      <xdr:colOff>485775</xdr:colOff>
      <xdr:row>56</xdr:row>
      <xdr:rowOff>22301</xdr:rowOff>
    </xdr:to>
    <xdr:sp macro="" textlink="">
      <xdr:nvSpPr>
        <xdr:cNvPr id="150" name="円/楕円 149"/>
        <xdr:cNvSpPr/>
      </xdr:nvSpPr>
      <xdr:spPr>
        <a:xfrm>
          <a:off x="1079500" y="9521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38828</xdr:rowOff>
    </xdr:from>
    <xdr:ext cx="534377" cy="259045"/>
    <xdr:sp macro="" textlink="">
      <xdr:nvSpPr>
        <xdr:cNvPr id="151" name="テキスト ボックス 150"/>
        <xdr:cNvSpPr txBox="1"/>
      </xdr:nvSpPr>
      <xdr:spPr>
        <a:xfrm>
          <a:off x="863111" y="9297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76,244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55/119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3,848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3" name="テキスト ボックス 16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5" name="テキスト ボックス 164"/>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7" name="テキスト ボックス 166"/>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9" name="テキスト ボックス 168"/>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71" name="テキスト ボックス 170"/>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106134</xdr:rowOff>
    </xdr:from>
    <xdr:to>
      <xdr:col>6</xdr:col>
      <xdr:colOff>510540</xdr:colOff>
      <xdr:row>79</xdr:row>
      <xdr:rowOff>34125</xdr:rowOff>
    </xdr:to>
    <xdr:cxnSp macro="">
      <xdr:nvCxnSpPr>
        <xdr:cNvPr id="175" name="直線コネクタ 174"/>
        <xdr:cNvCxnSpPr/>
      </xdr:nvCxnSpPr>
      <xdr:spPr>
        <a:xfrm flipV="1">
          <a:off x="4633595" y="12107634"/>
          <a:ext cx="1270" cy="1471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37952</xdr:rowOff>
    </xdr:from>
    <xdr:ext cx="378565" cy="259045"/>
    <xdr:sp macro="" textlink="">
      <xdr:nvSpPr>
        <xdr:cNvPr id="176" name="維持補修費最小値テキスト"/>
        <xdr:cNvSpPr txBox="1"/>
      </xdr:nvSpPr>
      <xdr:spPr>
        <a:xfrm>
          <a:off x="4686300" y="135825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271</a:t>
          </a:r>
          <a:endParaRPr kumimoji="1" lang="ja-JP" altLang="en-US" sz="1000" b="1">
            <a:latin typeface="ＭＳ Ｐゴシック"/>
          </a:endParaRPr>
        </a:p>
      </xdr:txBody>
    </xdr:sp>
    <xdr:clientData/>
  </xdr:oneCellAnchor>
  <xdr:twoCellAnchor>
    <xdr:from>
      <xdr:col>6</xdr:col>
      <xdr:colOff>422275</xdr:colOff>
      <xdr:row>79</xdr:row>
      <xdr:rowOff>34125</xdr:rowOff>
    </xdr:from>
    <xdr:to>
      <xdr:col>6</xdr:col>
      <xdr:colOff>600075</xdr:colOff>
      <xdr:row>79</xdr:row>
      <xdr:rowOff>34125</xdr:rowOff>
    </xdr:to>
    <xdr:cxnSp macro="">
      <xdr:nvCxnSpPr>
        <xdr:cNvPr id="177" name="直線コネクタ 176"/>
        <xdr:cNvCxnSpPr/>
      </xdr:nvCxnSpPr>
      <xdr:spPr>
        <a:xfrm>
          <a:off x="4546600" y="13578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52811</xdr:rowOff>
    </xdr:from>
    <xdr:ext cx="534377" cy="259045"/>
    <xdr:sp macro="" textlink="">
      <xdr:nvSpPr>
        <xdr:cNvPr id="178" name="維持補修費最大値テキスト"/>
        <xdr:cNvSpPr txBox="1"/>
      </xdr:nvSpPr>
      <xdr:spPr>
        <a:xfrm>
          <a:off x="4686300" y="11882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38,881</a:t>
          </a:r>
          <a:endParaRPr kumimoji="1" lang="ja-JP" altLang="en-US" sz="1000" b="1">
            <a:latin typeface="ＭＳ Ｐゴシック"/>
          </a:endParaRPr>
        </a:p>
      </xdr:txBody>
    </xdr:sp>
    <xdr:clientData/>
  </xdr:oneCellAnchor>
  <xdr:twoCellAnchor>
    <xdr:from>
      <xdr:col>6</xdr:col>
      <xdr:colOff>422275</xdr:colOff>
      <xdr:row>70</xdr:row>
      <xdr:rowOff>106134</xdr:rowOff>
    </xdr:from>
    <xdr:to>
      <xdr:col>6</xdr:col>
      <xdr:colOff>600075</xdr:colOff>
      <xdr:row>70</xdr:row>
      <xdr:rowOff>106134</xdr:rowOff>
    </xdr:to>
    <xdr:cxnSp macro="">
      <xdr:nvCxnSpPr>
        <xdr:cNvPr id="179" name="直線コネクタ 178"/>
        <xdr:cNvCxnSpPr/>
      </xdr:nvCxnSpPr>
      <xdr:spPr>
        <a:xfrm>
          <a:off x="4546600" y="12107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5245</xdr:rowOff>
    </xdr:from>
    <xdr:to>
      <xdr:col>6</xdr:col>
      <xdr:colOff>511175</xdr:colOff>
      <xdr:row>78</xdr:row>
      <xdr:rowOff>45441</xdr:rowOff>
    </xdr:to>
    <xdr:cxnSp macro="">
      <xdr:nvCxnSpPr>
        <xdr:cNvPr id="180" name="直線コネクタ 179"/>
        <xdr:cNvCxnSpPr/>
      </xdr:nvCxnSpPr>
      <xdr:spPr>
        <a:xfrm>
          <a:off x="3797300" y="13378345"/>
          <a:ext cx="838200" cy="40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128655</xdr:rowOff>
    </xdr:from>
    <xdr:ext cx="469744" cy="259045"/>
    <xdr:sp macro="" textlink="">
      <xdr:nvSpPr>
        <xdr:cNvPr id="181" name="維持補修費平均値テキスト"/>
        <xdr:cNvSpPr txBox="1"/>
      </xdr:nvSpPr>
      <xdr:spPr>
        <a:xfrm>
          <a:off x="4686300" y="131588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6,057</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105778</xdr:rowOff>
    </xdr:from>
    <xdr:to>
      <xdr:col>6</xdr:col>
      <xdr:colOff>561975</xdr:colOff>
      <xdr:row>78</xdr:row>
      <xdr:rowOff>35928</xdr:rowOff>
    </xdr:to>
    <xdr:sp macro="" textlink="">
      <xdr:nvSpPr>
        <xdr:cNvPr id="182" name="フローチャート : 判断 181"/>
        <xdr:cNvSpPr/>
      </xdr:nvSpPr>
      <xdr:spPr>
        <a:xfrm>
          <a:off x="4584700" y="13307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5245</xdr:rowOff>
    </xdr:from>
    <xdr:to>
      <xdr:col>5</xdr:col>
      <xdr:colOff>358775</xdr:colOff>
      <xdr:row>78</xdr:row>
      <xdr:rowOff>77139</xdr:rowOff>
    </xdr:to>
    <xdr:cxnSp macro="">
      <xdr:nvCxnSpPr>
        <xdr:cNvPr id="183" name="直線コネクタ 182"/>
        <xdr:cNvCxnSpPr/>
      </xdr:nvCxnSpPr>
      <xdr:spPr>
        <a:xfrm flipV="1">
          <a:off x="2908300" y="13378345"/>
          <a:ext cx="889000" cy="71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77355</xdr:rowOff>
    </xdr:from>
    <xdr:to>
      <xdr:col>5</xdr:col>
      <xdr:colOff>409575</xdr:colOff>
      <xdr:row>78</xdr:row>
      <xdr:rowOff>7505</xdr:rowOff>
    </xdr:to>
    <xdr:sp macro="" textlink="">
      <xdr:nvSpPr>
        <xdr:cNvPr id="184" name="フローチャート : 判断 183"/>
        <xdr:cNvSpPr/>
      </xdr:nvSpPr>
      <xdr:spPr>
        <a:xfrm>
          <a:off x="3746500" y="13279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24032</xdr:rowOff>
    </xdr:from>
    <xdr:ext cx="469744" cy="259045"/>
    <xdr:sp macro="" textlink="">
      <xdr:nvSpPr>
        <xdr:cNvPr id="185" name="テキスト ボックス 184"/>
        <xdr:cNvSpPr txBox="1"/>
      </xdr:nvSpPr>
      <xdr:spPr>
        <a:xfrm>
          <a:off x="3562427" y="13054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6,803</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77139</xdr:rowOff>
    </xdr:from>
    <xdr:to>
      <xdr:col>4</xdr:col>
      <xdr:colOff>155575</xdr:colOff>
      <xdr:row>78</xdr:row>
      <xdr:rowOff>106477</xdr:rowOff>
    </xdr:to>
    <xdr:cxnSp macro="">
      <xdr:nvCxnSpPr>
        <xdr:cNvPr id="186" name="直線コネクタ 185"/>
        <xdr:cNvCxnSpPr/>
      </xdr:nvCxnSpPr>
      <xdr:spPr>
        <a:xfrm flipV="1">
          <a:off x="2019300" y="13450239"/>
          <a:ext cx="889000" cy="29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106731</xdr:rowOff>
    </xdr:from>
    <xdr:to>
      <xdr:col>4</xdr:col>
      <xdr:colOff>206375</xdr:colOff>
      <xdr:row>78</xdr:row>
      <xdr:rowOff>36881</xdr:rowOff>
    </xdr:to>
    <xdr:sp macro="" textlink="">
      <xdr:nvSpPr>
        <xdr:cNvPr id="187" name="フローチャート : 判断 186"/>
        <xdr:cNvSpPr/>
      </xdr:nvSpPr>
      <xdr:spPr>
        <a:xfrm>
          <a:off x="2857500" y="13308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53408</xdr:rowOff>
    </xdr:from>
    <xdr:ext cx="469744" cy="259045"/>
    <xdr:sp macro="" textlink="">
      <xdr:nvSpPr>
        <xdr:cNvPr id="188" name="テキスト ボックス 187"/>
        <xdr:cNvSpPr txBox="1"/>
      </xdr:nvSpPr>
      <xdr:spPr>
        <a:xfrm>
          <a:off x="2673427" y="13083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6,032</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106477</xdr:rowOff>
    </xdr:from>
    <xdr:to>
      <xdr:col>2</xdr:col>
      <xdr:colOff>638175</xdr:colOff>
      <xdr:row>78</xdr:row>
      <xdr:rowOff>126670</xdr:rowOff>
    </xdr:to>
    <xdr:cxnSp macro="">
      <xdr:nvCxnSpPr>
        <xdr:cNvPr id="189" name="直線コネクタ 188"/>
        <xdr:cNvCxnSpPr/>
      </xdr:nvCxnSpPr>
      <xdr:spPr>
        <a:xfrm flipV="1">
          <a:off x="1130300" y="13479577"/>
          <a:ext cx="889000" cy="20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103682</xdr:rowOff>
    </xdr:from>
    <xdr:to>
      <xdr:col>3</xdr:col>
      <xdr:colOff>3175</xdr:colOff>
      <xdr:row>78</xdr:row>
      <xdr:rowOff>33832</xdr:rowOff>
    </xdr:to>
    <xdr:sp macro="" textlink="">
      <xdr:nvSpPr>
        <xdr:cNvPr id="190" name="フローチャート : 判断 189"/>
        <xdr:cNvSpPr/>
      </xdr:nvSpPr>
      <xdr:spPr>
        <a:xfrm>
          <a:off x="1968500" y="13305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50359</xdr:rowOff>
    </xdr:from>
    <xdr:ext cx="469744" cy="259045"/>
    <xdr:sp macro="" textlink="">
      <xdr:nvSpPr>
        <xdr:cNvPr id="191" name="テキスト ボックス 190"/>
        <xdr:cNvSpPr txBox="1"/>
      </xdr:nvSpPr>
      <xdr:spPr>
        <a:xfrm>
          <a:off x="1784427" y="13080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116980</xdr:rowOff>
    </xdr:from>
    <xdr:to>
      <xdr:col>1</xdr:col>
      <xdr:colOff>485775</xdr:colOff>
      <xdr:row>78</xdr:row>
      <xdr:rowOff>47130</xdr:rowOff>
    </xdr:to>
    <xdr:sp macro="" textlink="">
      <xdr:nvSpPr>
        <xdr:cNvPr id="192" name="フローチャート : 判断 191"/>
        <xdr:cNvSpPr/>
      </xdr:nvSpPr>
      <xdr:spPr>
        <a:xfrm>
          <a:off x="1079500" y="1331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63657</xdr:rowOff>
    </xdr:from>
    <xdr:ext cx="469744" cy="259045"/>
    <xdr:sp macro="" textlink="">
      <xdr:nvSpPr>
        <xdr:cNvPr id="193" name="テキスト ボックス 192"/>
        <xdr:cNvSpPr txBox="1"/>
      </xdr:nvSpPr>
      <xdr:spPr>
        <a:xfrm>
          <a:off x="895427" y="13093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5,763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166091</xdr:rowOff>
    </xdr:from>
    <xdr:to>
      <xdr:col>6</xdr:col>
      <xdr:colOff>561975</xdr:colOff>
      <xdr:row>78</xdr:row>
      <xdr:rowOff>96241</xdr:rowOff>
    </xdr:to>
    <xdr:sp macro="" textlink="">
      <xdr:nvSpPr>
        <xdr:cNvPr id="199" name="円/楕円 198"/>
        <xdr:cNvSpPr/>
      </xdr:nvSpPr>
      <xdr:spPr>
        <a:xfrm>
          <a:off x="4584700" y="13367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144518</xdr:rowOff>
    </xdr:from>
    <xdr:ext cx="469744" cy="259045"/>
    <xdr:sp macro="" textlink="">
      <xdr:nvSpPr>
        <xdr:cNvPr id="200" name="維持補修費該当値テキスト"/>
        <xdr:cNvSpPr txBox="1"/>
      </xdr:nvSpPr>
      <xdr:spPr>
        <a:xfrm>
          <a:off x="4686300" y="13346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4,474</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125895</xdr:rowOff>
    </xdr:from>
    <xdr:to>
      <xdr:col>5</xdr:col>
      <xdr:colOff>409575</xdr:colOff>
      <xdr:row>78</xdr:row>
      <xdr:rowOff>56045</xdr:rowOff>
    </xdr:to>
    <xdr:sp macro="" textlink="">
      <xdr:nvSpPr>
        <xdr:cNvPr id="201" name="円/楕円 200"/>
        <xdr:cNvSpPr/>
      </xdr:nvSpPr>
      <xdr:spPr>
        <a:xfrm>
          <a:off x="3746500" y="13327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47172</xdr:rowOff>
    </xdr:from>
    <xdr:ext cx="469744" cy="259045"/>
    <xdr:sp macro="" textlink="">
      <xdr:nvSpPr>
        <xdr:cNvPr id="202" name="テキスト ボックス 201"/>
        <xdr:cNvSpPr txBox="1"/>
      </xdr:nvSpPr>
      <xdr:spPr>
        <a:xfrm>
          <a:off x="3562427" y="13420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5,529</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26339</xdr:rowOff>
    </xdr:from>
    <xdr:to>
      <xdr:col>4</xdr:col>
      <xdr:colOff>206375</xdr:colOff>
      <xdr:row>78</xdr:row>
      <xdr:rowOff>127939</xdr:rowOff>
    </xdr:to>
    <xdr:sp macro="" textlink="">
      <xdr:nvSpPr>
        <xdr:cNvPr id="203" name="円/楕円 202"/>
        <xdr:cNvSpPr/>
      </xdr:nvSpPr>
      <xdr:spPr>
        <a:xfrm>
          <a:off x="2857500" y="13399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119066</xdr:rowOff>
    </xdr:from>
    <xdr:ext cx="469744" cy="259045"/>
    <xdr:sp macro="" textlink="">
      <xdr:nvSpPr>
        <xdr:cNvPr id="204" name="テキスト ボックス 203"/>
        <xdr:cNvSpPr txBox="1"/>
      </xdr:nvSpPr>
      <xdr:spPr>
        <a:xfrm>
          <a:off x="2673427" y="13492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3,642</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55677</xdr:rowOff>
    </xdr:from>
    <xdr:to>
      <xdr:col>3</xdr:col>
      <xdr:colOff>3175</xdr:colOff>
      <xdr:row>78</xdr:row>
      <xdr:rowOff>157277</xdr:rowOff>
    </xdr:to>
    <xdr:sp macro="" textlink="">
      <xdr:nvSpPr>
        <xdr:cNvPr id="205" name="円/楕円 204"/>
        <xdr:cNvSpPr/>
      </xdr:nvSpPr>
      <xdr:spPr>
        <a:xfrm>
          <a:off x="1968500" y="13428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148404</xdr:rowOff>
    </xdr:from>
    <xdr:ext cx="469744" cy="259045"/>
    <xdr:sp macro="" textlink="">
      <xdr:nvSpPr>
        <xdr:cNvPr id="206" name="テキスト ボックス 205"/>
        <xdr:cNvSpPr txBox="1"/>
      </xdr:nvSpPr>
      <xdr:spPr>
        <a:xfrm>
          <a:off x="1784427" y="13521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2,872</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75870</xdr:rowOff>
    </xdr:from>
    <xdr:to>
      <xdr:col>1</xdr:col>
      <xdr:colOff>485775</xdr:colOff>
      <xdr:row>79</xdr:row>
      <xdr:rowOff>6020</xdr:rowOff>
    </xdr:to>
    <xdr:sp macro="" textlink="">
      <xdr:nvSpPr>
        <xdr:cNvPr id="207" name="円/楕円 206"/>
        <xdr:cNvSpPr/>
      </xdr:nvSpPr>
      <xdr:spPr>
        <a:xfrm>
          <a:off x="1079500" y="13448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168597</xdr:rowOff>
    </xdr:from>
    <xdr:ext cx="469744" cy="259045"/>
    <xdr:sp macro="" textlink="">
      <xdr:nvSpPr>
        <xdr:cNvPr id="208" name="テキスト ボックス 207"/>
        <xdr:cNvSpPr txBox="1"/>
      </xdr:nvSpPr>
      <xdr:spPr>
        <a:xfrm>
          <a:off x="895427" y="13541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2,342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64/119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116,996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20" name="直線コネクタ 21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1" name="テキスト ボックス 22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2" name="直線コネクタ 22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3" name="テキスト ボックス 22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4" name="直線コネクタ 22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5" name="テキスト ボックス 224"/>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6" name="直線コネクタ 22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8" name="直線コネクタ 22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90385</xdr:rowOff>
    </xdr:from>
    <xdr:to>
      <xdr:col>6</xdr:col>
      <xdr:colOff>510540</xdr:colOff>
      <xdr:row>99</xdr:row>
      <xdr:rowOff>97955</xdr:rowOff>
    </xdr:to>
    <xdr:cxnSp macro="">
      <xdr:nvCxnSpPr>
        <xdr:cNvPr id="233" name="直線コネクタ 232"/>
        <xdr:cNvCxnSpPr/>
      </xdr:nvCxnSpPr>
      <xdr:spPr>
        <a:xfrm flipV="1">
          <a:off x="4633595" y="15520885"/>
          <a:ext cx="1270" cy="15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101782</xdr:rowOff>
    </xdr:from>
    <xdr:ext cx="534377" cy="259045"/>
    <xdr:sp macro="" textlink="">
      <xdr:nvSpPr>
        <xdr:cNvPr id="234" name="扶助費最小値テキスト"/>
        <xdr:cNvSpPr txBox="1"/>
      </xdr:nvSpPr>
      <xdr:spPr>
        <a:xfrm>
          <a:off x="4686300" y="17075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55,787</a:t>
          </a:r>
          <a:endParaRPr kumimoji="1" lang="ja-JP" altLang="en-US" sz="1000" b="1">
            <a:latin typeface="ＭＳ Ｐゴシック"/>
          </a:endParaRPr>
        </a:p>
      </xdr:txBody>
    </xdr:sp>
    <xdr:clientData/>
  </xdr:oneCellAnchor>
  <xdr:twoCellAnchor>
    <xdr:from>
      <xdr:col>6</xdr:col>
      <xdr:colOff>422275</xdr:colOff>
      <xdr:row>99</xdr:row>
      <xdr:rowOff>97955</xdr:rowOff>
    </xdr:from>
    <xdr:to>
      <xdr:col>6</xdr:col>
      <xdr:colOff>600075</xdr:colOff>
      <xdr:row>99</xdr:row>
      <xdr:rowOff>97955</xdr:rowOff>
    </xdr:to>
    <xdr:cxnSp macro="">
      <xdr:nvCxnSpPr>
        <xdr:cNvPr id="235" name="直線コネクタ 234"/>
        <xdr:cNvCxnSpPr/>
      </xdr:nvCxnSpPr>
      <xdr:spPr>
        <a:xfrm>
          <a:off x="4546600" y="17071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37062</xdr:rowOff>
    </xdr:from>
    <xdr:ext cx="599010" cy="259045"/>
    <xdr:sp macro="" textlink="">
      <xdr:nvSpPr>
        <xdr:cNvPr id="236" name="扶助費最大値テキスト"/>
        <xdr:cNvSpPr txBox="1"/>
      </xdr:nvSpPr>
      <xdr:spPr>
        <a:xfrm>
          <a:off x="4686300" y="15296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177,883</a:t>
          </a:r>
          <a:endParaRPr kumimoji="1" lang="ja-JP" altLang="en-US" sz="1000" b="1">
            <a:latin typeface="ＭＳ Ｐゴシック"/>
          </a:endParaRPr>
        </a:p>
      </xdr:txBody>
    </xdr:sp>
    <xdr:clientData/>
  </xdr:oneCellAnchor>
  <xdr:twoCellAnchor>
    <xdr:from>
      <xdr:col>6</xdr:col>
      <xdr:colOff>422275</xdr:colOff>
      <xdr:row>90</xdr:row>
      <xdr:rowOff>90385</xdr:rowOff>
    </xdr:from>
    <xdr:to>
      <xdr:col>6</xdr:col>
      <xdr:colOff>600075</xdr:colOff>
      <xdr:row>90</xdr:row>
      <xdr:rowOff>90385</xdr:rowOff>
    </xdr:to>
    <xdr:cxnSp macro="">
      <xdr:nvCxnSpPr>
        <xdr:cNvPr id="237" name="直線コネクタ 236"/>
        <xdr:cNvCxnSpPr/>
      </xdr:nvCxnSpPr>
      <xdr:spPr>
        <a:xfrm>
          <a:off x="4546600" y="15520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36564</xdr:rowOff>
    </xdr:from>
    <xdr:to>
      <xdr:col>6</xdr:col>
      <xdr:colOff>511175</xdr:colOff>
      <xdr:row>97</xdr:row>
      <xdr:rowOff>38049</xdr:rowOff>
    </xdr:to>
    <xdr:cxnSp macro="">
      <xdr:nvCxnSpPr>
        <xdr:cNvPr id="238" name="直線コネクタ 237"/>
        <xdr:cNvCxnSpPr/>
      </xdr:nvCxnSpPr>
      <xdr:spPr>
        <a:xfrm>
          <a:off x="3797300" y="16667214"/>
          <a:ext cx="838200" cy="1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134765</xdr:rowOff>
    </xdr:from>
    <xdr:ext cx="534377" cy="259045"/>
    <xdr:sp macro="" textlink="">
      <xdr:nvSpPr>
        <xdr:cNvPr id="239" name="扶助費平均値テキスト"/>
        <xdr:cNvSpPr txBox="1"/>
      </xdr:nvSpPr>
      <xdr:spPr>
        <a:xfrm>
          <a:off x="4686300" y="164225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91,190</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111888</xdr:rowOff>
    </xdr:from>
    <xdr:to>
      <xdr:col>6</xdr:col>
      <xdr:colOff>561975</xdr:colOff>
      <xdr:row>97</xdr:row>
      <xdr:rowOff>42038</xdr:rowOff>
    </xdr:to>
    <xdr:sp macro="" textlink="">
      <xdr:nvSpPr>
        <xdr:cNvPr id="240" name="フローチャート : 判断 239"/>
        <xdr:cNvSpPr/>
      </xdr:nvSpPr>
      <xdr:spPr>
        <a:xfrm>
          <a:off x="4584700" y="165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36564</xdr:rowOff>
    </xdr:from>
    <xdr:to>
      <xdr:col>5</xdr:col>
      <xdr:colOff>358775</xdr:colOff>
      <xdr:row>97</xdr:row>
      <xdr:rowOff>143535</xdr:rowOff>
    </xdr:to>
    <xdr:cxnSp macro="">
      <xdr:nvCxnSpPr>
        <xdr:cNvPr id="241" name="直線コネクタ 240"/>
        <xdr:cNvCxnSpPr/>
      </xdr:nvCxnSpPr>
      <xdr:spPr>
        <a:xfrm flipV="1">
          <a:off x="2908300" y="16667214"/>
          <a:ext cx="889000" cy="106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8319</xdr:rowOff>
    </xdr:from>
    <xdr:to>
      <xdr:col>5</xdr:col>
      <xdr:colOff>409575</xdr:colOff>
      <xdr:row>97</xdr:row>
      <xdr:rowOff>109919</xdr:rowOff>
    </xdr:to>
    <xdr:sp macro="" textlink="">
      <xdr:nvSpPr>
        <xdr:cNvPr id="242" name="フローチャート : 判断 241"/>
        <xdr:cNvSpPr/>
      </xdr:nvSpPr>
      <xdr:spPr>
        <a:xfrm>
          <a:off x="3746500" y="16638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101046</xdr:rowOff>
    </xdr:from>
    <xdr:ext cx="534377" cy="259045"/>
    <xdr:sp macro="" textlink="">
      <xdr:nvSpPr>
        <xdr:cNvPr id="243" name="テキスト ボックス 242"/>
        <xdr:cNvSpPr txBox="1"/>
      </xdr:nvSpPr>
      <xdr:spPr>
        <a:xfrm>
          <a:off x="3530111" y="1673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85,845</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113182</xdr:rowOff>
    </xdr:from>
    <xdr:to>
      <xdr:col>4</xdr:col>
      <xdr:colOff>155575</xdr:colOff>
      <xdr:row>97</xdr:row>
      <xdr:rowOff>143535</xdr:rowOff>
    </xdr:to>
    <xdr:cxnSp macro="">
      <xdr:nvCxnSpPr>
        <xdr:cNvPr id="244" name="直線コネクタ 243"/>
        <xdr:cNvCxnSpPr/>
      </xdr:nvCxnSpPr>
      <xdr:spPr>
        <a:xfrm>
          <a:off x="2019300" y="16743832"/>
          <a:ext cx="889000" cy="30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85204</xdr:rowOff>
    </xdr:from>
    <xdr:to>
      <xdr:col>4</xdr:col>
      <xdr:colOff>206375</xdr:colOff>
      <xdr:row>98</xdr:row>
      <xdr:rowOff>15354</xdr:rowOff>
    </xdr:to>
    <xdr:sp macro="" textlink="">
      <xdr:nvSpPr>
        <xdr:cNvPr id="245" name="フローチャート : 判断 244"/>
        <xdr:cNvSpPr/>
      </xdr:nvSpPr>
      <xdr:spPr>
        <a:xfrm>
          <a:off x="2857500" y="1671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31881</xdr:rowOff>
    </xdr:from>
    <xdr:ext cx="534377" cy="259045"/>
    <xdr:sp macro="" textlink="">
      <xdr:nvSpPr>
        <xdr:cNvPr id="246" name="テキスト ボックス 245"/>
        <xdr:cNvSpPr txBox="1"/>
      </xdr:nvSpPr>
      <xdr:spPr>
        <a:xfrm>
          <a:off x="2641111" y="16491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79,791</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113182</xdr:rowOff>
    </xdr:from>
    <xdr:to>
      <xdr:col>2</xdr:col>
      <xdr:colOff>638175</xdr:colOff>
      <xdr:row>98</xdr:row>
      <xdr:rowOff>6871</xdr:rowOff>
    </xdr:to>
    <xdr:cxnSp macro="">
      <xdr:nvCxnSpPr>
        <xdr:cNvPr id="247" name="直線コネクタ 246"/>
        <xdr:cNvCxnSpPr/>
      </xdr:nvCxnSpPr>
      <xdr:spPr>
        <a:xfrm flipV="1">
          <a:off x="1130300" y="16743832"/>
          <a:ext cx="889000" cy="65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109893</xdr:rowOff>
    </xdr:from>
    <xdr:to>
      <xdr:col>3</xdr:col>
      <xdr:colOff>3175</xdr:colOff>
      <xdr:row>98</xdr:row>
      <xdr:rowOff>40043</xdr:rowOff>
    </xdr:to>
    <xdr:sp macro="" textlink="">
      <xdr:nvSpPr>
        <xdr:cNvPr id="248" name="フローチャート : 判断 247"/>
        <xdr:cNvSpPr/>
      </xdr:nvSpPr>
      <xdr:spPr>
        <a:xfrm>
          <a:off x="1968500" y="1674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31170</xdr:rowOff>
    </xdr:from>
    <xdr:ext cx="534377" cy="259045"/>
    <xdr:sp macro="" textlink="">
      <xdr:nvSpPr>
        <xdr:cNvPr id="249" name="テキスト ボックス 248"/>
        <xdr:cNvSpPr txBox="1"/>
      </xdr:nvSpPr>
      <xdr:spPr>
        <a:xfrm>
          <a:off x="1752111" y="16833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77,847</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109068</xdr:rowOff>
    </xdr:from>
    <xdr:to>
      <xdr:col>1</xdr:col>
      <xdr:colOff>485775</xdr:colOff>
      <xdr:row>98</xdr:row>
      <xdr:rowOff>39218</xdr:rowOff>
    </xdr:to>
    <xdr:sp macro="" textlink="">
      <xdr:nvSpPr>
        <xdr:cNvPr id="250" name="フローチャート : 判断 249"/>
        <xdr:cNvSpPr/>
      </xdr:nvSpPr>
      <xdr:spPr>
        <a:xfrm>
          <a:off x="1079500" y="1673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55745</xdr:rowOff>
    </xdr:from>
    <xdr:ext cx="534377" cy="259045"/>
    <xdr:sp macro="" textlink="">
      <xdr:nvSpPr>
        <xdr:cNvPr id="251" name="テキスト ボックス 250"/>
        <xdr:cNvSpPr txBox="1"/>
      </xdr:nvSpPr>
      <xdr:spPr>
        <a:xfrm>
          <a:off x="863111" y="16514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77,912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158699</xdr:rowOff>
    </xdr:from>
    <xdr:to>
      <xdr:col>6</xdr:col>
      <xdr:colOff>561975</xdr:colOff>
      <xdr:row>97</xdr:row>
      <xdr:rowOff>88849</xdr:rowOff>
    </xdr:to>
    <xdr:sp macro="" textlink="">
      <xdr:nvSpPr>
        <xdr:cNvPr id="257" name="円/楕円 256"/>
        <xdr:cNvSpPr/>
      </xdr:nvSpPr>
      <xdr:spPr>
        <a:xfrm>
          <a:off x="4584700" y="16617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137126</xdr:rowOff>
    </xdr:from>
    <xdr:ext cx="534377" cy="259045"/>
    <xdr:sp macro="" textlink="">
      <xdr:nvSpPr>
        <xdr:cNvPr id="258" name="扶助費該当値テキスト"/>
        <xdr:cNvSpPr txBox="1"/>
      </xdr:nvSpPr>
      <xdr:spPr>
        <a:xfrm>
          <a:off x="4686300" y="16596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87,504</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157214</xdr:rowOff>
    </xdr:from>
    <xdr:to>
      <xdr:col>5</xdr:col>
      <xdr:colOff>409575</xdr:colOff>
      <xdr:row>97</xdr:row>
      <xdr:rowOff>87364</xdr:rowOff>
    </xdr:to>
    <xdr:sp macro="" textlink="">
      <xdr:nvSpPr>
        <xdr:cNvPr id="259" name="円/楕円 258"/>
        <xdr:cNvSpPr/>
      </xdr:nvSpPr>
      <xdr:spPr>
        <a:xfrm>
          <a:off x="3746500" y="16616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103891</xdr:rowOff>
    </xdr:from>
    <xdr:ext cx="534377" cy="259045"/>
    <xdr:sp macro="" textlink="">
      <xdr:nvSpPr>
        <xdr:cNvPr id="260" name="テキスト ボックス 259"/>
        <xdr:cNvSpPr txBox="1"/>
      </xdr:nvSpPr>
      <xdr:spPr>
        <a:xfrm>
          <a:off x="3530111" y="16391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87,621</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92735</xdr:rowOff>
    </xdr:from>
    <xdr:to>
      <xdr:col>4</xdr:col>
      <xdr:colOff>206375</xdr:colOff>
      <xdr:row>98</xdr:row>
      <xdr:rowOff>22885</xdr:rowOff>
    </xdr:to>
    <xdr:sp macro="" textlink="">
      <xdr:nvSpPr>
        <xdr:cNvPr id="261" name="円/楕円 260"/>
        <xdr:cNvSpPr/>
      </xdr:nvSpPr>
      <xdr:spPr>
        <a:xfrm>
          <a:off x="2857500" y="1672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14012</xdr:rowOff>
    </xdr:from>
    <xdr:ext cx="534377" cy="259045"/>
    <xdr:sp macro="" textlink="">
      <xdr:nvSpPr>
        <xdr:cNvPr id="262" name="テキスト ボックス 261"/>
        <xdr:cNvSpPr txBox="1"/>
      </xdr:nvSpPr>
      <xdr:spPr>
        <a:xfrm>
          <a:off x="2641111" y="16816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79,198</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62382</xdr:rowOff>
    </xdr:from>
    <xdr:to>
      <xdr:col>3</xdr:col>
      <xdr:colOff>3175</xdr:colOff>
      <xdr:row>97</xdr:row>
      <xdr:rowOff>163982</xdr:rowOff>
    </xdr:to>
    <xdr:sp macro="" textlink="">
      <xdr:nvSpPr>
        <xdr:cNvPr id="263" name="円/楕円 262"/>
        <xdr:cNvSpPr/>
      </xdr:nvSpPr>
      <xdr:spPr>
        <a:xfrm>
          <a:off x="1968500" y="16693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9059</xdr:rowOff>
    </xdr:from>
    <xdr:ext cx="534377" cy="259045"/>
    <xdr:sp macro="" textlink="">
      <xdr:nvSpPr>
        <xdr:cNvPr id="264" name="テキスト ボックス 263"/>
        <xdr:cNvSpPr txBox="1"/>
      </xdr:nvSpPr>
      <xdr:spPr>
        <a:xfrm>
          <a:off x="1752111" y="16468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81,588</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127521</xdr:rowOff>
    </xdr:from>
    <xdr:to>
      <xdr:col>1</xdr:col>
      <xdr:colOff>485775</xdr:colOff>
      <xdr:row>98</xdr:row>
      <xdr:rowOff>57671</xdr:rowOff>
    </xdr:to>
    <xdr:sp macro="" textlink="">
      <xdr:nvSpPr>
        <xdr:cNvPr id="265" name="円/楕円 264"/>
        <xdr:cNvSpPr/>
      </xdr:nvSpPr>
      <xdr:spPr>
        <a:xfrm>
          <a:off x="1079500" y="16758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48798</xdr:rowOff>
    </xdr:from>
    <xdr:ext cx="534377" cy="259045"/>
    <xdr:sp macro="" textlink="">
      <xdr:nvSpPr>
        <xdr:cNvPr id="266" name="テキスト ボックス 265"/>
        <xdr:cNvSpPr txBox="1"/>
      </xdr:nvSpPr>
      <xdr:spPr>
        <a:xfrm>
          <a:off x="863111" y="16850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76,459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87/119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52,577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139700</xdr:rowOff>
    </xdr:from>
    <xdr:to>
      <xdr:col>16</xdr:col>
      <xdr:colOff>307975</xdr:colOff>
      <xdr:row>39</xdr:row>
      <xdr:rowOff>139700</xdr:rowOff>
    </xdr:to>
    <xdr:cxnSp macro="">
      <xdr:nvCxnSpPr>
        <xdr:cNvPr id="277" name="直線コネクタ 276"/>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168927</xdr:rowOff>
    </xdr:from>
    <xdr:ext cx="248786" cy="259045"/>
    <xdr:sp macro="" textlink="">
      <xdr:nvSpPr>
        <xdr:cNvPr id="278" name="テキスト ボックス 277"/>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38</xdr:row>
      <xdr:rowOff>25400</xdr:rowOff>
    </xdr:from>
    <xdr:to>
      <xdr:col>16</xdr:col>
      <xdr:colOff>307975</xdr:colOff>
      <xdr:row>38</xdr:row>
      <xdr:rowOff>25400</xdr:rowOff>
    </xdr:to>
    <xdr:cxnSp macro="">
      <xdr:nvCxnSpPr>
        <xdr:cNvPr id="279" name="直線コネクタ 278"/>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54627</xdr:rowOff>
    </xdr:from>
    <xdr:ext cx="531299" cy="259045"/>
    <xdr:sp macro="" textlink="">
      <xdr:nvSpPr>
        <xdr:cNvPr id="280" name="テキスト ボックス 279"/>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36</xdr:row>
      <xdr:rowOff>82550</xdr:rowOff>
    </xdr:from>
    <xdr:to>
      <xdr:col>16</xdr:col>
      <xdr:colOff>307975</xdr:colOff>
      <xdr:row>36</xdr:row>
      <xdr:rowOff>82550</xdr:rowOff>
    </xdr:to>
    <xdr:cxnSp macro="">
      <xdr:nvCxnSpPr>
        <xdr:cNvPr id="281" name="直線コネクタ 280"/>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111777</xdr:rowOff>
    </xdr:from>
    <xdr:ext cx="531299" cy="259045"/>
    <xdr:sp macro="" textlink="">
      <xdr:nvSpPr>
        <xdr:cNvPr id="282" name="テキスト ボックス 281"/>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3" name="直線コネクタ 28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4" name="テキスト ボックス 283"/>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33</xdr:row>
      <xdr:rowOff>25400</xdr:rowOff>
    </xdr:from>
    <xdr:to>
      <xdr:col>16</xdr:col>
      <xdr:colOff>307975</xdr:colOff>
      <xdr:row>33</xdr:row>
      <xdr:rowOff>25400</xdr:rowOff>
    </xdr:to>
    <xdr:cxnSp macro="">
      <xdr:nvCxnSpPr>
        <xdr:cNvPr id="285" name="直線コネクタ 284"/>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54627</xdr:rowOff>
    </xdr:from>
    <xdr:ext cx="595419" cy="259045"/>
    <xdr:sp macro="" textlink="">
      <xdr:nvSpPr>
        <xdr:cNvPr id="286" name="テキスト ボックス 285"/>
        <xdr:cNvSpPr txBox="1"/>
      </xdr:nvSpPr>
      <xdr:spPr>
        <a:xfrm>
          <a:off x="6008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31</xdr:row>
      <xdr:rowOff>82550</xdr:rowOff>
    </xdr:from>
    <xdr:to>
      <xdr:col>16</xdr:col>
      <xdr:colOff>307975</xdr:colOff>
      <xdr:row>31</xdr:row>
      <xdr:rowOff>82550</xdr:rowOff>
    </xdr:to>
    <xdr:cxnSp macro="">
      <xdr:nvCxnSpPr>
        <xdr:cNvPr id="287" name="直線コネクタ 286"/>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111777</xdr:rowOff>
    </xdr:from>
    <xdr:ext cx="595419" cy="259045"/>
    <xdr:sp macro="" textlink="">
      <xdr:nvSpPr>
        <xdr:cNvPr id="288" name="テキスト ボックス 287"/>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29</xdr:row>
      <xdr:rowOff>139700</xdr:rowOff>
    </xdr:from>
    <xdr:to>
      <xdr:col>16</xdr:col>
      <xdr:colOff>307975</xdr:colOff>
      <xdr:row>29</xdr:row>
      <xdr:rowOff>139700</xdr:rowOff>
    </xdr:to>
    <xdr:cxnSp macro="">
      <xdr:nvCxnSpPr>
        <xdr:cNvPr id="289" name="直線コネクタ 288"/>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28</xdr:row>
      <xdr:rowOff>168927</xdr:rowOff>
    </xdr:from>
    <xdr:ext cx="595419" cy="259045"/>
    <xdr:sp macro="" textlink="">
      <xdr:nvSpPr>
        <xdr:cNvPr id="290" name="テキスト ボックス 289"/>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91" name="直線コネクタ 29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2" name="テキスト ボックス 29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160436</xdr:rowOff>
    </xdr:from>
    <xdr:to>
      <xdr:col>15</xdr:col>
      <xdr:colOff>180340</xdr:colOff>
      <xdr:row>38</xdr:row>
      <xdr:rowOff>139557</xdr:rowOff>
    </xdr:to>
    <xdr:cxnSp macro="">
      <xdr:nvCxnSpPr>
        <xdr:cNvPr id="294" name="直線コネクタ 293"/>
        <xdr:cNvCxnSpPr/>
      </xdr:nvCxnSpPr>
      <xdr:spPr>
        <a:xfrm flipV="1">
          <a:off x="10475595" y="5303936"/>
          <a:ext cx="1270" cy="1350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143384</xdr:rowOff>
    </xdr:from>
    <xdr:ext cx="534377" cy="259045"/>
    <xdr:sp macro="" textlink="">
      <xdr:nvSpPr>
        <xdr:cNvPr id="295" name="補助費等最小値テキスト"/>
        <xdr:cNvSpPr txBox="1"/>
      </xdr:nvSpPr>
      <xdr:spPr>
        <a:xfrm>
          <a:off x="10528300" y="6658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18,015</a:t>
          </a:r>
          <a:endParaRPr kumimoji="1" lang="ja-JP" altLang="en-US" sz="1000" b="1">
            <a:latin typeface="ＭＳ Ｐゴシック"/>
          </a:endParaRPr>
        </a:p>
      </xdr:txBody>
    </xdr:sp>
    <xdr:clientData/>
  </xdr:oneCellAnchor>
  <xdr:twoCellAnchor>
    <xdr:from>
      <xdr:col>15</xdr:col>
      <xdr:colOff>92075</xdr:colOff>
      <xdr:row>38</xdr:row>
      <xdr:rowOff>139557</xdr:rowOff>
    </xdr:from>
    <xdr:to>
      <xdr:col>15</xdr:col>
      <xdr:colOff>269875</xdr:colOff>
      <xdr:row>38</xdr:row>
      <xdr:rowOff>139557</xdr:rowOff>
    </xdr:to>
    <xdr:cxnSp macro="">
      <xdr:nvCxnSpPr>
        <xdr:cNvPr id="296" name="直線コネクタ 295"/>
        <xdr:cNvCxnSpPr/>
      </xdr:nvCxnSpPr>
      <xdr:spPr>
        <a:xfrm>
          <a:off x="10388600" y="6654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107113</xdr:rowOff>
    </xdr:from>
    <xdr:ext cx="599010" cy="259045"/>
    <xdr:sp macro="" textlink="">
      <xdr:nvSpPr>
        <xdr:cNvPr id="297" name="補助費等最大値テキスト"/>
        <xdr:cNvSpPr txBox="1"/>
      </xdr:nvSpPr>
      <xdr:spPr>
        <a:xfrm>
          <a:off x="10528300" y="5079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159,823</a:t>
          </a:r>
          <a:endParaRPr kumimoji="1" lang="ja-JP" altLang="en-US" sz="1000" b="1">
            <a:latin typeface="ＭＳ Ｐゴシック"/>
          </a:endParaRPr>
        </a:p>
      </xdr:txBody>
    </xdr:sp>
    <xdr:clientData/>
  </xdr:oneCellAnchor>
  <xdr:twoCellAnchor>
    <xdr:from>
      <xdr:col>15</xdr:col>
      <xdr:colOff>92075</xdr:colOff>
      <xdr:row>30</xdr:row>
      <xdr:rowOff>160436</xdr:rowOff>
    </xdr:from>
    <xdr:to>
      <xdr:col>15</xdr:col>
      <xdr:colOff>269875</xdr:colOff>
      <xdr:row>30</xdr:row>
      <xdr:rowOff>160436</xdr:rowOff>
    </xdr:to>
    <xdr:cxnSp macro="">
      <xdr:nvCxnSpPr>
        <xdr:cNvPr id="298" name="直線コネクタ 297"/>
        <xdr:cNvCxnSpPr/>
      </xdr:nvCxnSpPr>
      <xdr:spPr>
        <a:xfrm>
          <a:off x="10388600" y="5303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31915</xdr:rowOff>
    </xdr:from>
    <xdr:to>
      <xdr:col>15</xdr:col>
      <xdr:colOff>180975</xdr:colOff>
      <xdr:row>37</xdr:row>
      <xdr:rowOff>61223</xdr:rowOff>
    </xdr:to>
    <xdr:cxnSp macro="">
      <xdr:nvCxnSpPr>
        <xdr:cNvPr id="299" name="直線コネクタ 298"/>
        <xdr:cNvCxnSpPr/>
      </xdr:nvCxnSpPr>
      <xdr:spPr>
        <a:xfrm flipV="1">
          <a:off x="9639300" y="6375565"/>
          <a:ext cx="838200" cy="29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18480</xdr:rowOff>
    </xdr:from>
    <xdr:ext cx="534377" cy="259045"/>
    <xdr:sp macro="" textlink="">
      <xdr:nvSpPr>
        <xdr:cNvPr id="300" name="補助費等平均値テキスト"/>
        <xdr:cNvSpPr txBox="1"/>
      </xdr:nvSpPr>
      <xdr:spPr>
        <a:xfrm>
          <a:off x="10528300" y="60192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63,795</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167053</xdr:rowOff>
    </xdr:from>
    <xdr:to>
      <xdr:col>15</xdr:col>
      <xdr:colOff>231775</xdr:colOff>
      <xdr:row>36</xdr:row>
      <xdr:rowOff>97203</xdr:rowOff>
    </xdr:to>
    <xdr:sp macro="" textlink="">
      <xdr:nvSpPr>
        <xdr:cNvPr id="301" name="フローチャート : 判断 300"/>
        <xdr:cNvSpPr/>
      </xdr:nvSpPr>
      <xdr:spPr>
        <a:xfrm>
          <a:off x="10426700" y="6167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22742</xdr:rowOff>
    </xdr:from>
    <xdr:to>
      <xdr:col>14</xdr:col>
      <xdr:colOff>28575</xdr:colOff>
      <xdr:row>37</xdr:row>
      <xdr:rowOff>61223</xdr:rowOff>
    </xdr:to>
    <xdr:cxnSp macro="">
      <xdr:nvCxnSpPr>
        <xdr:cNvPr id="302" name="直線コネクタ 301"/>
        <xdr:cNvCxnSpPr/>
      </xdr:nvCxnSpPr>
      <xdr:spPr>
        <a:xfrm>
          <a:off x="8750300" y="6366392"/>
          <a:ext cx="889000" cy="38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33798</xdr:rowOff>
    </xdr:from>
    <xdr:to>
      <xdr:col>14</xdr:col>
      <xdr:colOff>79375</xdr:colOff>
      <xdr:row>36</xdr:row>
      <xdr:rowOff>135398</xdr:rowOff>
    </xdr:to>
    <xdr:sp macro="" textlink="">
      <xdr:nvSpPr>
        <xdr:cNvPr id="303" name="フローチャート : 判断 302"/>
        <xdr:cNvSpPr/>
      </xdr:nvSpPr>
      <xdr:spPr>
        <a:xfrm>
          <a:off x="9588500" y="620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151925</xdr:rowOff>
    </xdr:from>
    <xdr:ext cx="534377" cy="259045"/>
    <xdr:sp macro="" textlink="">
      <xdr:nvSpPr>
        <xdr:cNvPr id="304" name="テキスト ボックス 303"/>
        <xdr:cNvSpPr txBox="1"/>
      </xdr:nvSpPr>
      <xdr:spPr>
        <a:xfrm>
          <a:off x="9372111" y="5981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59,785</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22742</xdr:rowOff>
    </xdr:from>
    <xdr:to>
      <xdr:col>12</xdr:col>
      <xdr:colOff>511175</xdr:colOff>
      <xdr:row>37</xdr:row>
      <xdr:rowOff>93132</xdr:rowOff>
    </xdr:to>
    <xdr:cxnSp macro="">
      <xdr:nvCxnSpPr>
        <xdr:cNvPr id="305" name="直線コネクタ 304"/>
        <xdr:cNvCxnSpPr/>
      </xdr:nvCxnSpPr>
      <xdr:spPr>
        <a:xfrm flipV="1">
          <a:off x="7861300" y="6366392"/>
          <a:ext cx="889000" cy="70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57629</xdr:rowOff>
    </xdr:from>
    <xdr:to>
      <xdr:col>12</xdr:col>
      <xdr:colOff>561975</xdr:colOff>
      <xdr:row>36</xdr:row>
      <xdr:rowOff>159229</xdr:rowOff>
    </xdr:to>
    <xdr:sp macro="" textlink="">
      <xdr:nvSpPr>
        <xdr:cNvPr id="306" name="フローチャート : 判断 305"/>
        <xdr:cNvSpPr/>
      </xdr:nvSpPr>
      <xdr:spPr>
        <a:xfrm>
          <a:off x="8699500" y="6229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4306</xdr:rowOff>
    </xdr:from>
    <xdr:ext cx="534377" cy="259045"/>
    <xdr:sp macro="" textlink="">
      <xdr:nvSpPr>
        <xdr:cNvPr id="307" name="テキスト ボックス 306"/>
        <xdr:cNvSpPr txBox="1"/>
      </xdr:nvSpPr>
      <xdr:spPr>
        <a:xfrm>
          <a:off x="8483111" y="600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57,283</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93132</xdr:rowOff>
    </xdr:from>
    <xdr:to>
      <xdr:col>11</xdr:col>
      <xdr:colOff>307975</xdr:colOff>
      <xdr:row>37</xdr:row>
      <xdr:rowOff>116773</xdr:rowOff>
    </xdr:to>
    <xdr:cxnSp macro="">
      <xdr:nvCxnSpPr>
        <xdr:cNvPr id="308" name="直線コネクタ 307"/>
        <xdr:cNvCxnSpPr/>
      </xdr:nvCxnSpPr>
      <xdr:spPr>
        <a:xfrm flipV="1">
          <a:off x="6972300" y="6436782"/>
          <a:ext cx="889000" cy="23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64697</xdr:rowOff>
    </xdr:from>
    <xdr:to>
      <xdr:col>11</xdr:col>
      <xdr:colOff>358775</xdr:colOff>
      <xdr:row>36</xdr:row>
      <xdr:rowOff>166297</xdr:rowOff>
    </xdr:to>
    <xdr:sp macro="" textlink="">
      <xdr:nvSpPr>
        <xdr:cNvPr id="309" name="フローチャート : 判断 308"/>
        <xdr:cNvSpPr/>
      </xdr:nvSpPr>
      <xdr:spPr>
        <a:xfrm>
          <a:off x="7810500" y="6236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11374</xdr:rowOff>
    </xdr:from>
    <xdr:ext cx="534377" cy="259045"/>
    <xdr:sp macro="" textlink="">
      <xdr:nvSpPr>
        <xdr:cNvPr id="310" name="テキスト ボックス 309"/>
        <xdr:cNvSpPr txBox="1"/>
      </xdr:nvSpPr>
      <xdr:spPr>
        <a:xfrm>
          <a:off x="7594111" y="6012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56,541</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91719</xdr:rowOff>
    </xdr:from>
    <xdr:to>
      <xdr:col>10</xdr:col>
      <xdr:colOff>155575</xdr:colOff>
      <xdr:row>37</xdr:row>
      <xdr:rowOff>21869</xdr:rowOff>
    </xdr:to>
    <xdr:sp macro="" textlink="">
      <xdr:nvSpPr>
        <xdr:cNvPr id="311" name="フローチャート : 判断 310"/>
        <xdr:cNvSpPr/>
      </xdr:nvSpPr>
      <xdr:spPr>
        <a:xfrm>
          <a:off x="6921500" y="6263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38396</xdr:rowOff>
    </xdr:from>
    <xdr:ext cx="534377" cy="259045"/>
    <xdr:sp macro="" textlink="">
      <xdr:nvSpPr>
        <xdr:cNvPr id="312" name="テキスト ボックス 311"/>
        <xdr:cNvSpPr txBox="1"/>
      </xdr:nvSpPr>
      <xdr:spPr>
        <a:xfrm>
          <a:off x="6705111" y="6039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53,704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3" name="テキスト ボックス 31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4" name="テキスト ボックス 31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5" name="テキスト ボックス 31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6" name="テキスト ボックス 31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7" name="テキスト ボックス 31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152565</xdr:rowOff>
    </xdr:from>
    <xdr:to>
      <xdr:col>15</xdr:col>
      <xdr:colOff>231775</xdr:colOff>
      <xdr:row>37</xdr:row>
      <xdr:rowOff>82715</xdr:rowOff>
    </xdr:to>
    <xdr:sp macro="" textlink="">
      <xdr:nvSpPr>
        <xdr:cNvPr id="318" name="円/楕円 317"/>
        <xdr:cNvSpPr/>
      </xdr:nvSpPr>
      <xdr:spPr>
        <a:xfrm>
          <a:off x="10426700" y="6324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130992</xdr:rowOff>
    </xdr:from>
    <xdr:ext cx="534377" cy="259045"/>
    <xdr:sp macro="" textlink="">
      <xdr:nvSpPr>
        <xdr:cNvPr id="319" name="補助費等該当値テキスト"/>
        <xdr:cNvSpPr txBox="1"/>
      </xdr:nvSpPr>
      <xdr:spPr>
        <a:xfrm>
          <a:off x="10528300" y="6303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47,316</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10423</xdr:rowOff>
    </xdr:from>
    <xdr:to>
      <xdr:col>14</xdr:col>
      <xdr:colOff>79375</xdr:colOff>
      <xdr:row>37</xdr:row>
      <xdr:rowOff>112023</xdr:rowOff>
    </xdr:to>
    <xdr:sp macro="" textlink="">
      <xdr:nvSpPr>
        <xdr:cNvPr id="320" name="円/楕円 319"/>
        <xdr:cNvSpPr/>
      </xdr:nvSpPr>
      <xdr:spPr>
        <a:xfrm>
          <a:off x="9588500" y="6354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103150</xdr:rowOff>
    </xdr:from>
    <xdr:ext cx="534377" cy="259045"/>
    <xdr:sp macro="" textlink="">
      <xdr:nvSpPr>
        <xdr:cNvPr id="321" name="テキスト ボックス 320"/>
        <xdr:cNvSpPr txBox="1"/>
      </xdr:nvSpPr>
      <xdr:spPr>
        <a:xfrm>
          <a:off x="9372111" y="6446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44,239</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143392</xdr:rowOff>
    </xdr:from>
    <xdr:to>
      <xdr:col>12</xdr:col>
      <xdr:colOff>561975</xdr:colOff>
      <xdr:row>37</xdr:row>
      <xdr:rowOff>73542</xdr:rowOff>
    </xdr:to>
    <xdr:sp macro="" textlink="">
      <xdr:nvSpPr>
        <xdr:cNvPr id="322" name="円/楕円 321"/>
        <xdr:cNvSpPr/>
      </xdr:nvSpPr>
      <xdr:spPr>
        <a:xfrm>
          <a:off x="8699500" y="631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64669</xdr:rowOff>
    </xdr:from>
    <xdr:ext cx="534377" cy="259045"/>
    <xdr:sp macro="" textlink="">
      <xdr:nvSpPr>
        <xdr:cNvPr id="323" name="テキスト ボックス 322"/>
        <xdr:cNvSpPr txBox="1"/>
      </xdr:nvSpPr>
      <xdr:spPr>
        <a:xfrm>
          <a:off x="8483111" y="6408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48,279</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42332</xdr:rowOff>
    </xdr:from>
    <xdr:to>
      <xdr:col>11</xdr:col>
      <xdr:colOff>358775</xdr:colOff>
      <xdr:row>37</xdr:row>
      <xdr:rowOff>143932</xdr:rowOff>
    </xdr:to>
    <xdr:sp macro="" textlink="">
      <xdr:nvSpPr>
        <xdr:cNvPr id="324" name="円/楕円 323"/>
        <xdr:cNvSpPr/>
      </xdr:nvSpPr>
      <xdr:spPr>
        <a:xfrm>
          <a:off x="7810500" y="6385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135059</xdr:rowOff>
    </xdr:from>
    <xdr:ext cx="534377" cy="259045"/>
    <xdr:sp macro="" textlink="">
      <xdr:nvSpPr>
        <xdr:cNvPr id="325" name="テキスト ボックス 324"/>
        <xdr:cNvSpPr txBox="1"/>
      </xdr:nvSpPr>
      <xdr:spPr>
        <a:xfrm>
          <a:off x="7594111" y="6478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40,889</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65973</xdr:rowOff>
    </xdr:from>
    <xdr:to>
      <xdr:col>10</xdr:col>
      <xdr:colOff>155575</xdr:colOff>
      <xdr:row>37</xdr:row>
      <xdr:rowOff>167573</xdr:rowOff>
    </xdr:to>
    <xdr:sp macro="" textlink="">
      <xdr:nvSpPr>
        <xdr:cNvPr id="326" name="円/楕円 325"/>
        <xdr:cNvSpPr/>
      </xdr:nvSpPr>
      <xdr:spPr>
        <a:xfrm>
          <a:off x="6921500" y="6409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158700</xdr:rowOff>
    </xdr:from>
    <xdr:ext cx="534377" cy="259045"/>
    <xdr:sp macro="" textlink="">
      <xdr:nvSpPr>
        <xdr:cNvPr id="327" name="テキスト ボックス 326"/>
        <xdr:cNvSpPr txBox="1"/>
      </xdr:nvSpPr>
      <xdr:spPr>
        <a:xfrm>
          <a:off x="6705111" y="6502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38,407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8" name="正方形/長方形 32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9" name="正方形/長方形 32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30" name="正方形/長方形 32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26/119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31" name="正方形/長方形 33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2" name="正方形/長方形 33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3" name="正方形/長方形 33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4" name="正方形/長方形 33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94,541</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5" name="正方形/長方形 33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6" name="テキスト ボックス 33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7" name="直線コネクタ 33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8" name="直線コネクタ 337"/>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9" name="テキスト ボックス 338"/>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40" name="直線コネクタ 339"/>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41" name="テキスト ボックス 340"/>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42" name="直線コネクタ 341"/>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111777</xdr:rowOff>
    </xdr:from>
    <xdr:ext cx="685572" cy="259045"/>
    <xdr:sp macro="" textlink="">
      <xdr:nvSpPr>
        <xdr:cNvPr id="343" name="テキスト ボックス 342"/>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4" name="直線コネクタ 343"/>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168927</xdr:rowOff>
    </xdr:from>
    <xdr:ext cx="685572" cy="259045"/>
    <xdr:sp macro="" textlink="">
      <xdr:nvSpPr>
        <xdr:cNvPr id="345" name="テキスト ボックス 344"/>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7" name="テキスト ボックス 346"/>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45221</xdr:rowOff>
    </xdr:from>
    <xdr:to>
      <xdr:col>15</xdr:col>
      <xdr:colOff>180340</xdr:colOff>
      <xdr:row>58</xdr:row>
      <xdr:rowOff>122755</xdr:rowOff>
    </xdr:to>
    <xdr:cxnSp macro="">
      <xdr:nvCxnSpPr>
        <xdr:cNvPr id="349" name="直線コネクタ 348"/>
        <xdr:cNvCxnSpPr/>
      </xdr:nvCxnSpPr>
      <xdr:spPr>
        <a:xfrm flipV="1">
          <a:off x="10475595" y="8617721"/>
          <a:ext cx="1270" cy="1449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126582</xdr:rowOff>
    </xdr:from>
    <xdr:ext cx="534377" cy="259045"/>
    <xdr:sp macro="" textlink="">
      <xdr:nvSpPr>
        <xdr:cNvPr id="350" name="普通建設事業費最小値テキスト"/>
        <xdr:cNvSpPr txBox="1"/>
      </xdr:nvSpPr>
      <xdr:spPr>
        <a:xfrm>
          <a:off x="10528300" y="10070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18,531</a:t>
          </a:r>
          <a:endParaRPr kumimoji="1" lang="ja-JP" altLang="en-US" sz="1000" b="1">
            <a:latin typeface="ＭＳ Ｐゴシック"/>
          </a:endParaRPr>
        </a:p>
      </xdr:txBody>
    </xdr:sp>
    <xdr:clientData/>
  </xdr:oneCellAnchor>
  <xdr:twoCellAnchor>
    <xdr:from>
      <xdr:col>15</xdr:col>
      <xdr:colOff>92075</xdr:colOff>
      <xdr:row>58</xdr:row>
      <xdr:rowOff>122755</xdr:rowOff>
    </xdr:from>
    <xdr:to>
      <xdr:col>15</xdr:col>
      <xdr:colOff>269875</xdr:colOff>
      <xdr:row>58</xdr:row>
      <xdr:rowOff>122755</xdr:rowOff>
    </xdr:to>
    <xdr:cxnSp macro="">
      <xdr:nvCxnSpPr>
        <xdr:cNvPr id="351" name="直線コネクタ 350"/>
        <xdr:cNvCxnSpPr/>
      </xdr:nvCxnSpPr>
      <xdr:spPr>
        <a:xfrm>
          <a:off x="10388600" y="10066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163348</xdr:rowOff>
    </xdr:from>
    <xdr:ext cx="690189" cy="259045"/>
    <xdr:sp macro="" textlink="">
      <xdr:nvSpPr>
        <xdr:cNvPr id="352" name="普通建設事業費最大値テキスト"/>
        <xdr:cNvSpPr txBox="1"/>
      </xdr:nvSpPr>
      <xdr:spPr>
        <a:xfrm>
          <a:off x="10528300" y="83929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1,603,323</a:t>
          </a:r>
          <a:endParaRPr kumimoji="1" lang="ja-JP" altLang="en-US" sz="1000" b="1">
            <a:latin typeface="ＭＳ Ｐゴシック"/>
          </a:endParaRPr>
        </a:p>
      </xdr:txBody>
    </xdr:sp>
    <xdr:clientData/>
  </xdr:oneCellAnchor>
  <xdr:twoCellAnchor>
    <xdr:from>
      <xdr:col>15</xdr:col>
      <xdr:colOff>92075</xdr:colOff>
      <xdr:row>50</xdr:row>
      <xdr:rowOff>45221</xdr:rowOff>
    </xdr:from>
    <xdr:to>
      <xdr:col>15</xdr:col>
      <xdr:colOff>269875</xdr:colOff>
      <xdr:row>50</xdr:row>
      <xdr:rowOff>45221</xdr:rowOff>
    </xdr:to>
    <xdr:cxnSp macro="">
      <xdr:nvCxnSpPr>
        <xdr:cNvPr id="353" name="直線コネクタ 352"/>
        <xdr:cNvCxnSpPr/>
      </xdr:nvCxnSpPr>
      <xdr:spPr>
        <a:xfrm>
          <a:off x="10388600" y="8617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162701</xdr:rowOff>
    </xdr:from>
    <xdr:to>
      <xdr:col>15</xdr:col>
      <xdr:colOff>180975</xdr:colOff>
      <xdr:row>58</xdr:row>
      <xdr:rowOff>29189</xdr:rowOff>
    </xdr:to>
    <xdr:cxnSp macro="">
      <xdr:nvCxnSpPr>
        <xdr:cNvPr id="354" name="直線コネクタ 353"/>
        <xdr:cNvCxnSpPr/>
      </xdr:nvCxnSpPr>
      <xdr:spPr>
        <a:xfrm>
          <a:off x="9639300" y="9935351"/>
          <a:ext cx="838200" cy="37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160633</xdr:rowOff>
    </xdr:from>
    <xdr:ext cx="534377" cy="259045"/>
    <xdr:sp macro="" textlink="">
      <xdr:nvSpPr>
        <xdr:cNvPr id="355" name="普通建設事業費平均値テキスト"/>
        <xdr:cNvSpPr txBox="1"/>
      </xdr:nvSpPr>
      <xdr:spPr>
        <a:xfrm>
          <a:off x="10528300" y="99332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85,459</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10756</xdr:rowOff>
    </xdr:from>
    <xdr:to>
      <xdr:col>15</xdr:col>
      <xdr:colOff>231775</xdr:colOff>
      <xdr:row>58</xdr:row>
      <xdr:rowOff>112356</xdr:rowOff>
    </xdr:to>
    <xdr:sp macro="" textlink="">
      <xdr:nvSpPr>
        <xdr:cNvPr id="356" name="フローチャート : 判断 355"/>
        <xdr:cNvSpPr/>
      </xdr:nvSpPr>
      <xdr:spPr>
        <a:xfrm>
          <a:off x="10426700" y="9954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162701</xdr:rowOff>
    </xdr:from>
    <xdr:to>
      <xdr:col>14</xdr:col>
      <xdr:colOff>28575</xdr:colOff>
      <xdr:row>58</xdr:row>
      <xdr:rowOff>50490</xdr:rowOff>
    </xdr:to>
    <xdr:cxnSp macro="">
      <xdr:nvCxnSpPr>
        <xdr:cNvPr id="357" name="直線コネクタ 356"/>
        <xdr:cNvCxnSpPr/>
      </xdr:nvCxnSpPr>
      <xdr:spPr>
        <a:xfrm flipV="1">
          <a:off x="8750300" y="9935351"/>
          <a:ext cx="889000" cy="59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162862</xdr:rowOff>
    </xdr:from>
    <xdr:to>
      <xdr:col>14</xdr:col>
      <xdr:colOff>79375</xdr:colOff>
      <xdr:row>58</xdr:row>
      <xdr:rowOff>93012</xdr:rowOff>
    </xdr:to>
    <xdr:sp macro="" textlink="">
      <xdr:nvSpPr>
        <xdr:cNvPr id="358" name="フローチャート : 判断 357"/>
        <xdr:cNvSpPr/>
      </xdr:nvSpPr>
      <xdr:spPr>
        <a:xfrm>
          <a:off x="9588500" y="9935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58</xdr:row>
      <xdr:rowOff>84139</xdr:rowOff>
    </xdr:from>
    <xdr:ext cx="599010" cy="259045"/>
    <xdr:sp macro="" textlink="">
      <xdr:nvSpPr>
        <xdr:cNvPr id="359" name="テキスト ボックス 358"/>
        <xdr:cNvSpPr txBox="1"/>
      </xdr:nvSpPr>
      <xdr:spPr>
        <a:xfrm>
          <a:off x="9339794" y="10028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106,614</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100288</xdr:rowOff>
    </xdr:from>
    <xdr:to>
      <xdr:col>12</xdr:col>
      <xdr:colOff>511175</xdr:colOff>
      <xdr:row>58</xdr:row>
      <xdr:rowOff>50490</xdr:rowOff>
    </xdr:to>
    <xdr:cxnSp macro="">
      <xdr:nvCxnSpPr>
        <xdr:cNvPr id="360" name="直線コネクタ 359"/>
        <xdr:cNvCxnSpPr/>
      </xdr:nvCxnSpPr>
      <xdr:spPr>
        <a:xfrm>
          <a:off x="7861300" y="9872938"/>
          <a:ext cx="889000" cy="121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5725</xdr:rowOff>
    </xdr:from>
    <xdr:to>
      <xdr:col>12</xdr:col>
      <xdr:colOff>561975</xdr:colOff>
      <xdr:row>58</xdr:row>
      <xdr:rowOff>107325</xdr:rowOff>
    </xdr:to>
    <xdr:sp macro="" textlink="">
      <xdr:nvSpPr>
        <xdr:cNvPr id="361" name="フローチャート : 判断 360"/>
        <xdr:cNvSpPr/>
      </xdr:nvSpPr>
      <xdr:spPr>
        <a:xfrm>
          <a:off x="8699500" y="994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98452</xdr:rowOff>
    </xdr:from>
    <xdr:ext cx="534377" cy="259045"/>
    <xdr:sp macro="" textlink="">
      <xdr:nvSpPr>
        <xdr:cNvPr id="362" name="テキスト ボックス 361"/>
        <xdr:cNvSpPr txBox="1"/>
      </xdr:nvSpPr>
      <xdr:spPr>
        <a:xfrm>
          <a:off x="8483111" y="10042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90,961</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100288</xdr:rowOff>
    </xdr:from>
    <xdr:to>
      <xdr:col>11</xdr:col>
      <xdr:colOff>307975</xdr:colOff>
      <xdr:row>58</xdr:row>
      <xdr:rowOff>11199</xdr:rowOff>
    </xdr:to>
    <xdr:cxnSp macro="">
      <xdr:nvCxnSpPr>
        <xdr:cNvPr id="363" name="直線コネクタ 362"/>
        <xdr:cNvCxnSpPr/>
      </xdr:nvCxnSpPr>
      <xdr:spPr>
        <a:xfrm flipV="1">
          <a:off x="6972300" y="9872938"/>
          <a:ext cx="889000" cy="82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19672</xdr:rowOff>
    </xdr:from>
    <xdr:to>
      <xdr:col>11</xdr:col>
      <xdr:colOff>358775</xdr:colOff>
      <xdr:row>58</xdr:row>
      <xdr:rowOff>121272</xdr:rowOff>
    </xdr:to>
    <xdr:sp macro="" textlink="">
      <xdr:nvSpPr>
        <xdr:cNvPr id="364" name="フローチャート : 判断 363"/>
        <xdr:cNvSpPr/>
      </xdr:nvSpPr>
      <xdr:spPr>
        <a:xfrm>
          <a:off x="7810500" y="9963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112399</xdr:rowOff>
    </xdr:from>
    <xdr:ext cx="534377" cy="259045"/>
    <xdr:sp macro="" textlink="">
      <xdr:nvSpPr>
        <xdr:cNvPr id="365" name="テキスト ボックス 364"/>
        <xdr:cNvSpPr txBox="1"/>
      </xdr:nvSpPr>
      <xdr:spPr>
        <a:xfrm>
          <a:off x="7594111" y="10056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75,709</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27451</xdr:rowOff>
    </xdr:from>
    <xdr:to>
      <xdr:col>10</xdr:col>
      <xdr:colOff>155575</xdr:colOff>
      <xdr:row>58</xdr:row>
      <xdr:rowOff>129051</xdr:rowOff>
    </xdr:to>
    <xdr:sp macro="" textlink="">
      <xdr:nvSpPr>
        <xdr:cNvPr id="366" name="フローチャート : 判断 365"/>
        <xdr:cNvSpPr/>
      </xdr:nvSpPr>
      <xdr:spPr>
        <a:xfrm>
          <a:off x="6921500" y="9971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120178</xdr:rowOff>
    </xdr:from>
    <xdr:ext cx="534377" cy="259045"/>
    <xdr:sp macro="" textlink="">
      <xdr:nvSpPr>
        <xdr:cNvPr id="367" name="テキスト ボックス 366"/>
        <xdr:cNvSpPr txBox="1"/>
      </xdr:nvSpPr>
      <xdr:spPr>
        <a:xfrm>
          <a:off x="6705111" y="10064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67,201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149839</xdr:rowOff>
    </xdr:from>
    <xdr:to>
      <xdr:col>15</xdr:col>
      <xdr:colOff>231775</xdr:colOff>
      <xdr:row>58</xdr:row>
      <xdr:rowOff>79989</xdr:rowOff>
    </xdr:to>
    <xdr:sp macro="" textlink="">
      <xdr:nvSpPr>
        <xdr:cNvPr id="373" name="円/楕円 372"/>
        <xdr:cNvSpPr/>
      </xdr:nvSpPr>
      <xdr:spPr>
        <a:xfrm>
          <a:off x="10426700" y="9922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109216</xdr:rowOff>
    </xdr:from>
    <xdr:ext cx="599010" cy="259045"/>
    <xdr:sp macro="" textlink="">
      <xdr:nvSpPr>
        <xdr:cNvPr id="374" name="普通建設事業費該当値テキスト"/>
        <xdr:cNvSpPr txBox="1"/>
      </xdr:nvSpPr>
      <xdr:spPr>
        <a:xfrm>
          <a:off x="10528300" y="9710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120,856</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111901</xdr:rowOff>
    </xdr:from>
    <xdr:to>
      <xdr:col>14</xdr:col>
      <xdr:colOff>79375</xdr:colOff>
      <xdr:row>58</xdr:row>
      <xdr:rowOff>42051</xdr:rowOff>
    </xdr:to>
    <xdr:sp macro="" textlink="">
      <xdr:nvSpPr>
        <xdr:cNvPr id="375" name="円/楕円 374"/>
        <xdr:cNvSpPr/>
      </xdr:nvSpPr>
      <xdr:spPr>
        <a:xfrm>
          <a:off x="9588500" y="9884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58578</xdr:rowOff>
    </xdr:from>
    <xdr:ext cx="599010" cy="259045"/>
    <xdr:sp macro="" textlink="">
      <xdr:nvSpPr>
        <xdr:cNvPr id="376" name="テキスト ボックス 375"/>
        <xdr:cNvSpPr txBox="1"/>
      </xdr:nvSpPr>
      <xdr:spPr>
        <a:xfrm>
          <a:off x="9339794" y="9659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162,346</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171140</xdr:rowOff>
    </xdr:from>
    <xdr:to>
      <xdr:col>12</xdr:col>
      <xdr:colOff>561975</xdr:colOff>
      <xdr:row>58</xdr:row>
      <xdr:rowOff>101290</xdr:rowOff>
    </xdr:to>
    <xdr:sp macro="" textlink="">
      <xdr:nvSpPr>
        <xdr:cNvPr id="377" name="円/楕円 376"/>
        <xdr:cNvSpPr/>
      </xdr:nvSpPr>
      <xdr:spPr>
        <a:xfrm>
          <a:off x="8699500" y="9943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117817</xdr:rowOff>
    </xdr:from>
    <xdr:ext cx="534377" cy="259045"/>
    <xdr:sp macro="" textlink="">
      <xdr:nvSpPr>
        <xdr:cNvPr id="378" name="テキスト ボックス 377"/>
        <xdr:cNvSpPr txBox="1"/>
      </xdr:nvSpPr>
      <xdr:spPr>
        <a:xfrm>
          <a:off x="8483111" y="9719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97,561</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49488</xdr:rowOff>
    </xdr:from>
    <xdr:to>
      <xdr:col>11</xdr:col>
      <xdr:colOff>358775</xdr:colOff>
      <xdr:row>57</xdr:row>
      <xdr:rowOff>151088</xdr:rowOff>
    </xdr:to>
    <xdr:sp macro="" textlink="">
      <xdr:nvSpPr>
        <xdr:cNvPr id="379" name="円/楕円 378"/>
        <xdr:cNvSpPr/>
      </xdr:nvSpPr>
      <xdr:spPr>
        <a:xfrm>
          <a:off x="7810500" y="982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55</xdr:row>
      <xdr:rowOff>167615</xdr:rowOff>
    </xdr:from>
    <xdr:ext cx="599010" cy="259045"/>
    <xdr:sp macro="" textlink="">
      <xdr:nvSpPr>
        <xdr:cNvPr id="380" name="テキスト ボックス 379"/>
        <xdr:cNvSpPr txBox="1"/>
      </xdr:nvSpPr>
      <xdr:spPr>
        <a:xfrm>
          <a:off x="7561794" y="9597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230,601</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131849</xdr:rowOff>
    </xdr:from>
    <xdr:to>
      <xdr:col>10</xdr:col>
      <xdr:colOff>155575</xdr:colOff>
      <xdr:row>58</xdr:row>
      <xdr:rowOff>61999</xdr:rowOff>
    </xdr:to>
    <xdr:sp macro="" textlink="">
      <xdr:nvSpPr>
        <xdr:cNvPr id="381" name="円/楕円 380"/>
        <xdr:cNvSpPr/>
      </xdr:nvSpPr>
      <xdr:spPr>
        <a:xfrm>
          <a:off x="6921500" y="9904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56</xdr:row>
      <xdr:rowOff>78526</xdr:rowOff>
    </xdr:from>
    <xdr:ext cx="599010" cy="259045"/>
    <xdr:sp macro="" textlink="">
      <xdr:nvSpPr>
        <xdr:cNvPr id="382" name="テキスト ボックス 381"/>
        <xdr:cNvSpPr txBox="1"/>
      </xdr:nvSpPr>
      <xdr:spPr>
        <a:xfrm>
          <a:off x="6672794" y="9679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140,530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63/119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36,797</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3" name="直線コネクタ 39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4" name="テキスト ボックス 39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5" name="直線コネクタ 39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6" name="テキスト ボックス 395"/>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7" name="直線コネクタ 39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8" name="テキスト ボックス 397"/>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9" name="直線コネクタ 39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400" name="テキスト ボックス 399"/>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1" name="直線コネクタ 40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402" name="テキスト ボックス 401"/>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4" name="テキスト ボックス 403"/>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107748</xdr:rowOff>
    </xdr:from>
    <xdr:to>
      <xdr:col>15</xdr:col>
      <xdr:colOff>180340</xdr:colOff>
      <xdr:row>79</xdr:row>
      <xdr:rowOff>43848</xdr:rowOff>
    </xdr:to>
    <xdr:cxnSp macro="">
      <xdr:nvCxnSpPr>
        <xdr:cNvPr id="406" name="直線コネクタ 405"/>
        <xdr:cNvCxnSpPr/>
      </xdr:nvCxnSpPr>
      <xdr:spPr>
        <a:xfrm flipV="1">
          <a:off x="10475595" y="12109248"/>
          <a:ext cx="1270" cy="1479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47741</xdr:rowOff>
    </xdr:from>
    <xdr:ext cx="378565" cy="259045"/>
    <xdr:sp macro="" textlink="">
      <xdr:nvSpPr>
        <xdr:cNvPr id="407" name="普通建設事業費 （ うち新規整備　）最小値テキスト"/>
        <xdr:cNvSpPr txBox="1"/>
      </xdr:nvSpPr>
      <xdr:spPr>
        <a:xfrm>
          <a:off x="10528300" y="135922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474</a:t>
          </a:r>
          <a:endParaRPr kumimoji="1" lang="ja-JP" altLang="en-US" sz="1000" b="1">
            <a:latin typeface="ＭＳ Ｐゴシック"/>
          </a:endParaRPr>
        </a:p>
      </xdr:txBody>
    </xdr:sp>
    <xdr:clientData/>
  </xdr:oneCellAnchor>
  <xdr:twoCellAnchor>
    <xdr:from>
      <xdr:col>15</xdr:col>
      <xdr:colOff>92075</xdr:colOff>
      <xdr:row>79</xdr:row>
      <xdr:rowOff>43848</xdr:rowOff>
    </xdr:from>
    <xdr:to>
      <xdr:col>15</xdr:col>
      <xdr:colOff>269875</xdr:colOff>
      <xdr:row>79</xdr:row>
      <xdr:rowOff>43848</xdr:rowOff>
    </xdr:to>
    <xdr:cxnSp macro="">
      <xdr:nvCxnSpPr>
        <xdr:cNvPr id="408" name="直線コネクタ 407"/>
        <xdr:cNvCxnSpPr/>
      </xdr:nvCxnSpPr>
      <xdr:spPr>
        <a:xfrm>
          <a:off x="10388600" y="13588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54425</xdr:rowOff>
    </xdr:from>
    <xdr:ext cx="690189" cy="259045"/>
    <xdr:sp macro="" textlink="">
      <xdr:nvSpPr>
        <xdr:cNvPr id="409" name="普通建設事業費 （ うち新規整備　）最大値テキスト"/>
        <xdr:cNvSpPr txBox="1"/>
      </xdr:nvSpPr>
      <xdr:spPr>
        <a:xfrm>
          <a:off x="10528300" y="118844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1,165,159</a:t>
          </a:r>
          <a:endParaRPr kumimoji="1" lang="ja-JP" altLang="en-US" sz="1000" b="1">
            <a:latin typeface="ＭＳ Ｐゴシック"/>
          </a:endParaRPr>
        </a:p>
      </xdr:txBody>
    </xdr:sp>
    <xdr:clientData/>
  </xdr:oneCellAnchor>
  <xdr:twoCellAnchor>
    <xdr:from>
      <xdr:col>15</xdr:col>
      <xdr:colOff>92075</xdr:colOff>
      <xdr:row>70</xdr:row>
      <xdr:rowOff>107748</xdr:rowOff>
    </xdr:from>
    <xdr:to>
      <xdr:col>15</xdr:col>
      <xdr:colOff>269875</xdr:colOff>
      <xdr:row>70</xdr:row>
      <xdr:rowOff>107748</xdr:rowOff>
    </xdr:to>
    <xdr:cxnSp macro="">
      <xdr:nvCxnSpPr>
        <xdr:cNvPr id="410" name="直線コネクタ 409"/>
        <xdr:cNvCxnSpPr/>
      </xdr:nvCxnSpPr>
      <xdr:spPr>
        <a:xfrm>
          <a:off x="10388600" y="1210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149605</xdr:rowOff>
    </xdr:from>
    <xdr:to>
      <xdr:col>15</xdr:col>
      <xdr:colOff>180975</xdr:colOff>
      <xdr:row>79</xdr:row>
      <xdr:rowOff>2791</xdr:rowOff>
    </xdr:to>
    <xdr:cxnSp macro="">
      <xdr:nvCxnSpPr>
        <xdr:cNvPr id="411" name="直線コネクタ 410"/>
        <xdr:cNvCxnSpPr/>
      </xdr:nvCxnSpPr>
      <xdr:spPr>
        <a:xfrm>
          <a:off x="9639300" y="13522705"/>
          <a:ext cx="838200" cy="24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136641</xdr:rowOff>
    </xdr:from>
    <xdr:ext cx="534377" cy="259045"/>
    <xdr:sp macro="" textlink="">
      <xdr:nvSpPr>
        <xdr:cNvPr id="412" name="普通建設事業費 （ うち新規整備　）平均値テキスト"/>
        <xdr:cNvSpPr txBox="1"/>
      </xdr:nvSpPr>
      <xdr:spPr>
        <a:xfrm>
          <a:off x="10528300" y="133382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40,422</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113764</xdr:rowOff>
    </xdr:from>
    <xdr:to>
      <xdr:col>15</xdr:col>
      <xdr:colOff>231775</xdr:colOff>
      <xdr:row>79</xdr:row>
      <xdr:rowOff>43914</xdr:rowOff>
    </xdr:to>
    <xdr:sp macro="" textlink="">
      <xdr:nvSpPr>
        <xdr:cNvPr id="413" name="フローチャート : 判断 412"/>
        <xdr:cNvSpPr/>
      </xdr:nvSpPr>
      <xdr:spPr>
        <a:xfrm>
          <a:off x="10426700" y="13486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98870</xdr:rowOff>
    </xdr:from>
    <xdr:to>
      <xdr:col>14</xdr:col>
      <xdr:colOff>79375</xdr:colOff>
      <xdr:row>79</xdr:row>
      <xdr:rowOff>29020</xdr:rowOff>
    </xdr:to>
    <xdr:sp macro="" textlink="">
      <xdr:nvSpPr>
        <xdr:cNvPr id="414" name="フローチャート : 判断 413"/>
        <xdr:cNvSpPr/>
      </xdr:nvSpPr>
      <xdr:spPr>
        <a:xfrm>
          <a:off x="9588500" y="1347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20147</xdr:rowOff>
    </xdr:from>
    <xdr:ext cx="534377" cy="259045"/>
    <xdr:sp macro="" textlink="">
      <xdr:nvSpPr>
        <xdr:cNvPr id="415" name="テキスト ボックス 414"/>
        <xdr:cNvSpPr txBox="1"/>
      </xdr:nvSpPr>
      <xdr:spPr>
        <a:xfrm>
          <a:off x="9372111" y="13564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52,150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123441</xdr:rowOff>
    </xdr:from>
    <xdr:to>
      <xdr:col>15</xdr:col>
      <xdr:colOff>231775</xdr:colOff>
      <xdr:row>79</xdr:row>
      <xdr:rowOff>53591</xdr:rowOff>
    </xdr:to>
    <xdr:sp macro="" textlink="">
      <xdr:nvSpPr>
        <xdr:cNvPr id="421" name="円/楕円 420"/>
        <xdr:cNvSpPr/>
      </xdr:nvSpPr>
      <xdr:spPr>
        <a:xfrm>
          <a:off x="10426700" y="13496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92192</xdr:rowOff>
    </xdr:from>
    <xdr:ext cx="534377" cy="259045"/>
    <xdr:sp macro="" textlink="">
      <xdr:nvSpPr>
        <xdr:cNvPr id="422" name="普通建設事業費 （ うち新規整備　）該当値テキスト"/>
        <xdr:cNvSpPr txBox="1"/>
      </xdr:nvSpPr>
      <xdr:spPr>
        <a:xfrm>
          <a:off x="10528300" y="13465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32,803</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98805</xdr:rowOff>
    </xdr:from>
    <xdr:to>
      <xdr:col>14</xdr:col>
      <xdr:colOff>79375</xdr:colOff>
      <xdr:row>79</xdr:row>
      <xdr:rowOff>28955</xdr:rowOff>
    </xdr:to>
    <xdr:sp macro="" textlink="">
      <xdr:nvSpPr>
        <xdr:cNvPr id="423" name="円/楕円 422"/>
        <xdr:cNvSpPr/>
      </xdr:nvSpPr>
      <xdr:spPr>
        <a:xfrm>
          <a:off x="9588500" y="1347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45482</xdr:rowOff>
    </xdr:from>
    <xdr:ext cx="534377" cy="259045"/>
    <xdr:sp macro="" textlink="">
      <xdr:nvSpPr>
        <xdr:cNvPr id="424" name="テキスト ボックス 423"/>
        <xdr:cNvSpPr txBox="1"/>
      </xdr:nvSpPr>
      <xdr:spPr>
        <a:xfrm>
          <a:off x="9372111" y="13247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52,201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39,284</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5" name="直線コネクタ 43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6" name="テキスト ボックス 43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7" name="直線コネクタ 43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8" name="テキスト ボックス 43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9" name="直線コネクタ 43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0" name="テキスト ボックス 43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1" name="直線コネクタ 44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42" name="テキスト ボックス 441"/>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3" name="直線コネクタ 44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4" name="テキスト ボックス 44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150430</xdr:rowOff>
    </xdr:from>
    <xdr:to>
      <xdr:col>15</xdr:col>
      <xdr:colOff>180340</xdr:colOff>
      <xdr:row>99</xdr:row>
      <xdr:rowOff>44450</xdr:rowOff>
    </xdr:to>
    <xdr:cxnSp macro="">
      <xdr:nvCxnSpPr>
        <xdr:cNvPr id="448" name="直線コネクタ 447"/>
        <xdr:cNvCxnSpPr/>
      </xdr:nvCxnSpPr>
      <xdr:spPr>
        <a:xfrm flipV="1">
          <a:off x="10475595" y="15580930"/>
          <a:ext cx="1270" cy="1437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49"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50" name="直線コネクタ 449"/>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97107</xdr:rowOff>
    </xdr:from>
    <xdr:ext cx="599010" cy="259045"/>
    <xdr:sp macro="" textlink="">
      <xdr:nvSpPr>
        <xdr:cNvPr id="451" name="普通建設事業費 （ うち更新整備　）最大値テキスト"/>
        <xdr:cNvSpPr txBox="1"/>
      </xdr:nvSpPr>
      <xdr:spPr>
        <a:xfrm>
          <a:off x="10528300" y="15356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188,592</a:t>
          </a:r>
          <a:endParaRPr kumimoji="1" lang="ja-JP" altLang="en-US" sz="1000" b="1">
            <a:latin typeface="ＭＳ Ｐゴシック"/>
          </a:endParaRPr>
        </a:p>
      </xdr:txBody>
    </xdr:sp>
    <xdr:clientData/>
  </xdr:oneCellAnchor>
  <xdr:twoCellAnchor>
    <xdr:from>
      <xdr:col>15</xdr:col>
      <xdr:colOff>92075</xdr:colOff>
      <xdr:row>90</xdr:row>
      <xdr:rowOff>150430</xdr:rowOff>
    </xdr:from>
    <xdr:to>
      <xdr:col>15</xdr:col>
      <xdr:colOff>269875</xdr:colOff>
      <xdr:row>90</xdr:row>
      <xdr:rowOff>150430</xdr:rowOff>
    </xdr:to>
    <xdr:cxnSp macro="">
      <xdr:nvCxnSpPr>
        <xdr:cNvPr id="452" name="直線コネクタ 451"/>
        <xdr:cNvCxnSpPr/>
      </xdr:nvCxnSpPr>
      <xdr:spPr>
        <a:xfrm>
          <a:off x="10388600" y="15580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48520</xdr:rowOff>
    </xdr:from>
    <xdr:to>
      <xdr:col>15</xdr:col>
      <xdr:colOff>180975</xdr:colOff>
      <xdr:row>96</xdr:row>
      <xdr:rowOff>26132</xdr:rowOff>
    </xdr:to>
    <xdr:cxnSp macro="">
      <xdr:nvCxnSpPr>
        <xdr:cNvPr id="453" name="直線コネクタ 452"/>
        <xdr:cNvCxnSpPr/>
      </xdr:nvCxnSpPr>
      <xdr:spPr>
        <a:xfrm>
          <a:off x="9639300" y="16336270"/>
          <a:ext cx="838200" cy="149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74361</xdr:rowOff>
    </xdr:from>
    <xdr:ext cx="534377" cy="259045"/>
    <xdr:sp macro="" textlink="">
      <xdr:nvSpPr>
        <xdr:cNvPr id="454" name="普通建設事業費 （ うち更新整備　）平均値テキスト"/>
        <xdr:cNvSpPr txBox="1"/>
      </xdr:nvSpPr>
      <xdr:spPr>
        <a:xfrm>
          <a:off x="10528300" y="167050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31,577</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95934</xdr:rowOff>
    </xdr:from>
    <xdr:to>
      <xdr:col>15</xdr:col>
      <xdr:colOff>231775</xdr:colOff>
      <xdr:row>98</xdr:row>
      <xdr:rowOff>26084</xdr:rowOff>
    </xdr:to>
    <xdr:sp macro="" textlink="">
      <xdr:nvSpPr>
        <xdr:cNvPr id="455" name="フローチャート : 判断 454"/>
        <xdr:cNvSpPr/>
      </xdr:nvSpPr>
      <xdr:spPr>
        <a:xfrm>
          <a:off x="10426700" y="16726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60775</xdr:rowOff>
    </xdr:from>
    <xdr:to>
      <xdr:col>14</xdr:col>
      <xdr:colOff>79375</xdr:colOff>
      <xdr:row>97</xdr:row>
      <xdr:rowOff>162375</xdr:rowOff>
    </xdr:to>
    <xdr:sp macro="" textlink="">
      <xdr:nvSpPr>
        <xdr:cNvPr id="456" name="フローチャート : 判断 455"/>
        <xdr:cNvSpPr/>
      </xdr:nvSpPr>
      <xdr:spPr>
        <a:xfrm>
          <a:off x="9588500" y="1669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153502</xdr:rowOff>
    </xdr:from>
    <xdr:ext cx="534377" cy="259045"/>
    <xdr:sp macro="" textlink="">
      <xdr:nvSpPr>
        <xdr:cNvPr id="457" name="テキスト ボックス 456"/>
        <xdr:cNvSpPr txBox="1"/>
      </xdr:nvSpPr>
      <xdr:spPr>
        <a:xfrm>
          <a:off x="9372111" y="16784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36,191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8" name="テキスト ボックス 45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9" name="テキスト ボックス 45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0" name="テキスト ボックス 45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1" name="テキスト ボックス 46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2" name="テキスト ボックス 46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95</xdr:row>
      <xdr:rowOff>146782</xdr:rowOff>
    </xdr:from>
    <xdr:to>
      <xdr:col>15</xdr:col>
      <xdr:colOff>231775</xdr:colOff>
      <xdr:row>96</xdr:row>
      <xdr:rowOff>76932</xdr:rowOff>
    </xdr:to>
    <xdr:sp macro="" textlink="">
      <xdr:nvSpPr>
        <xdr:cNvPr id="463" name="円/楕円 462"/>
        <xdr:cNvSpPr/>
      </xdr:nvSpPr>
      <xdr:spPr>
        <a:xfrm>
          <a:off x="10426700" y="16434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94</xdr:row>
      <xdr:rowOff>169659</xdr:rowOff>
    </xdr:from>
    <xdr:ext cx="534377" cy="259045"/>
    <xdr:sp macro="" textlink="">
      <xdr:nvSpPr>
        <xdr:cNvPr id="464" name="普通建設事業費 （ うち更新整備　）該当値テキスト"/>
        <xdr:cNvSpPr txBox="1"/>
      </xdr:nvSpPr>
      <xdr:spPr>
        <a:xfrm>
          <a:off x="10528300" y="16285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69,904</a:t>
          </a:r>
          <a:endParaRPr kumimoji="1" lang="ja-JP" altLang="en-US" sz="1000" b="1">
            <a:solidFill>
              <a:srgbClr val="FF0000"/>
            </a:solidFill>
            <a:latin typeface="ＭＳ Ｐゴシック"/>
          </a:endParaRPr>
        </a:p>
      </xdr:txBody>
    </xdr:sp>
    <xdr:clientData/>
  </xdr:oneCellAnchor>
  <xdr:twoCellAnchor>
    <xdr:from>
      <xdr:col>13</xdr:col>
      <xdr:colOff>663575</xdr:colOff>
      <xdr:row>94</xdr:row>
      <xdr:rowOff>169170</xdr:rowOff>
    </xdr:from>
    <xdr:to>
      <xdr:col>14</xdr:col>
      <xdr:colOff>79375</xdr:colOff>
      <xdr:row>95</xdr:row>
      <xdr:rowOff>99320</xdr:rowOff>
    </xdr:to>
    <xdr:sp macro="" textlink="">
      <xdr:nvSpPr>
        <xdr:cNvPr id="465" name="円/楕円 464"/>
        <xdr:cNvSpPr/>
      </xdr:nvSpPr>
      <xdr:spPr>
        <a:xfrm>
          <a:off x="9588500" y="16285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115847</xdr:rowOff>
    </xdr:from>
    <xdr:ext cx="534377" cy="259045"/>
    <xdr:sp macro="" textlink="">
      <xdr:nvSpPr>
        <xdr:cNvPr id="466" name="テキスト ボックス 465"/>
        <xdr:cNvSpPr txBox="1"/>
      </xdr:nvSpPr>
      <xdr:spPr>
        <a:xfrm>
          <a:off x="9372111" y="16060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89,466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7" name="正方形/長方形 46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8" name="正方形/長方形 46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9" name="正方形/長方形 46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38/119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0" name="正方形/長方形 46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1" name="正方形/長方形 47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2" name="正方形/長方形 47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3" name="正方形/長方形 47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11,493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4" name="正方形/長方形 47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5" name="テキスト ボックス 47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6" name="直線コネクタ 47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7" name="直線コネクタ 47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8" name="テキスト ボックス 477"/>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9" name="直線コネクタ 47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80" name="テキスト ボックス 479"/>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81" name="直線コネクタ 48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82" name="テキスト ボックス 481"/>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3" name="直線コネクタ 48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84" name="テキスト ボックス 483"/>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5" name="直線コネクタ 48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6" name="テキスト ボックス 48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62698</xdr:rowOff>
    </xdr:from>
    <xdr:to>
      <xdr:col>23</xdr:col>
      <xdr:colOff>516889</xdr:colOff>
      <xdr:row>38</xdr:row>
      <xdr:rowOff>139700</xdr:rowOff>
    </xdr:to>
    <xdr:cxnSp macro="">
      <xdr:nvCxnSpPr>
        <xdr:cNvPr id="488" name="直線コネクタ 487"/>
        <xdr:cNvCxnSpPr/>
      </xdr:nvCxnSpPr>
      <xdr:spPr>
        <a:xfrm flipV="1">
          <a:off x="16317595" y="5206198"/>
          <a:ext cx="1269" cy="1448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168</xdr:rowOff>
    </xdr:from>
    <xdr:ext cx="249299" cy="259045"/>
    <xdr:sp macro="" textlink="">
      <xdr:nvSpPr>
        <xdr:cNvPr id="489" name="災害復旧事業費最小値テキスト"/>
        <xdr:cNvSpPr txBox="1"/>
      </xdr:nvSpPr>
      <xdr:spPr>
        <a:xfrm>
          <a:off x="16370300" y="668671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90" name="直線コネクタ 489"/>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9375</xdr:rowOff>
    </xdr:from>
    <xdr:ext cx="599010" cy="259045"/>
    <xdr:sp macro="" textlink="">
      <xdr:nvSpPr>
        <xdr:cNvPr id="491" name="災害復旧事業費最大値テキスト"/>
        <xdr:cNvSpPr txBox="1"/>
      </xdr:nvSpPr>
      <xdr:spPr>
        <a:xfrm>
          <a:off x="16370300" y="4981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316,842</a:t>
          </a:r>
          <a:endParaRPr kumimoji="1" lang="ja-JP" altLang="en-US" sz="1000" b="1">
            <a:latin typeface="ＭＳ Ｐゴシック"/>
          </a:endParaRPr>
        </a:p>
      </xdr:txBody>
    </xdr:sp>
    <xdr:clientData/>
  </xdr:oneCellAnchor>
  <xdr:twoCellAnchor>
    <xdr:from>
      <xdr:col>23</xdr:col>
      <xdr:colOff>428625</xdr:colOff>
      <xdr:row>30</xdr:row>
      <xdr:rowOff>62698</xdr:rowOff>
    </xdr:from>
    <xdr:to>
      <xdr:col>23</xdr:col>
      <xdr:colOff>606425</xdr:colOff>
      <xdr:row>30</xdr:row>
      <xdr:rowOff>62698</xdr:rowOff>
    </xdr:to>
    <xdr:cxnSp macro="">
      <xdr:nvCxnSpPr>
        <xdr:cNvPr id="492" name="直線コネクタ 491"/>
        <xdr:cNvCxnSpPr/>
      </xdr:nvCxnSpPr>
      <xdr:spPr>
        <a:xfrm>
          <a:off x="16230600" y="5206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110882</xdr:rowOff>
    </xdr:from>
    <xdr:to>
      <xdr:col>23</xdr:col>
      <xdr:colOff>517525</xdr:colOff>
      <xdr:row>38</xdr:row>
      <xdr:rowOff>122701</xdr:rowOff>
    </xdr:to>
    <xdr:cxnSp macro="">
      <xdr:nvCxnSpPr>
        <xdr:cNvPr id="493" name="直線コネクタ 492"/>
        <xdr:cNvCxnSpPr/>
      </xdr:nvCxnSpPr>
      <xdr:spPr>
        <a:xfrm>
          <a:off x="15481300" y="6625982"/>
          <a:ext cx="838200" cy="11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89068</xdr:rowOff>
    </xdr:from>
    <xdr:ext cx="469744" cy="259045"/>
    <xdr:sp macro="" textlink="">
      <xdr:nvSpPr>
        <xdr:cNvPr id="494" name="災害復旧事業費平均値テキスト"/>
        <xdr:cNvSpPr txBox="1"/>
      </xdr:nvSpPr>
      <xdr:spPr>
        <a:xfrm>
          <a:off x="16370300" y="64327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4,967</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66191</xdr:rowOff>
    </xdr:from>
    <xdr:to>
      <xdr:col>23</xdr:col>
      <xdr:colOff>568325</xdr:colOff>
      <xdr:row>38</xdr:row>
      <xdr:rowOff>167791</xdr:rowOff>
    </xdr:to>
    <xdr:sp macro="" textlink="">
      <xdr:nvSpPr>
        <xdr:cNvPr id="495" name="フローチャート : 判断 494"/>
        <xdr:cNvSpPr/>
      </xdr:nvSpPr>
      <xdr:spPr>
        <a:xfrm>
          <a:off x="16268700" y="658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110882</xdr:rowOff>
    </xdr:from>
    <xdr:to>
      <xdr:col>22</xdr:col>
      <xdr:colOff>365125</xdr:colOff>
      <xdr:row>38</xdr:row>
      <xdr:rowOff>128229</xdr:rowOff>
    </xdr:to>
    <xdr:cxnSp macro="">
      <xdr:nvCxnSpPr>
        <xdr:cNvPr id="496" name="直線コネクタ 495"/>
        <xdr:cNvCxnSpPr/>
      </xdr:nvCxnSpPr>
      <xdr:spPr>
        <a:xfrm flipV="1">
          <a:off x="14592300" y="6625982"/>
          <a:ext cx="889000" cy="17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51816</xdr:rowOff>
    </xdr:from>
    <xdr:to>
      <xdr:col>22</xdr:col>
      <xdr:colOff>415925</xdr:colOff>
      <xdr:row>38</xdr:row>
      <xdr:rowOff>153416</xdr:rowOff>
    </xdr:to>
    <xdr:sp macro="" textlink="">
      <xdr:nvSpPr>
        <xdr:cNvPr id="497" name="フローチャート : 判断 496"/>
        <xdr:cNvSpPr/>
      </xdr:nvSpPr>
      <xdr:spPr>
        <a:xfrm>
          <a:off x="15430500" y="6566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169944</xdr:rowOff>
    </xdr:from>
    <xdr:ext cx="469744" cy="259045"/>
    <xdr:sp macro="" textlink="">
      <xdr:nvSpPr>
        <xdr:cNvPr id="498" name="テキスト ボックス 497"/>
        <xdr:cNvSpPr txBox="1"/>
      </xdr:nvSpPr>
      <xdr:spPr>
        <a:xfrm>
          <a:off x="15246427" y="6342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121655</xdr:rowOff>
    </xdr:from>
    <xdr:to>
      <xdr:col>21</xdr:col>
      <xdr:colOff>161925</xdr:colOff>
      <xdr:row>38</xdr:row>
      <xdr:rowOff>128229</xdr:rowOff>
    </xdr:to>
    <xdr:cxnSp macro="">
      <xdr:nvCxnSpPr>
        <xdr:cNvPr id="499" name="直線コネクタ 498"/>
        <xdr:cNvCxnSpPr/>
      </xdr:nvCxnSpPr>
      <xdr:spPr>
        <a:xfrm>
          <a:off x="13703300" y="6636755"/>
          <a:ext cx="889000" cy="6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52740</xdr:rowOff>
    </xdr:from>
    <xdr:to>
      <xdr:col>21</xdr:col>
      <xdr:colOff>212725</xdr:colOff>
      <xdr:row>38</xdr:row>
      <xdr:rowOff>154340</xdr:rowOff>
    </xdr:to>
    <xdr:sp macro="" textlink="">
      <xdr:nvSpPr>
        <xdr:cNvPr id="500" name="フローチャート : 判断 499"/>
        <xdr:cNvSpPr/>
      </xdr:nvSpPr>
      <xdr:spPr>
        <a:xfrm>
          <a:off x="14541500" y="656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170867</xdr:rowOff>
    </xdr:from>
    <xdr:ext cx="469744" cy="259045"/>
    <xdr:sp macro="" textlink="">
      <xdr:nvSpPr>
        <xdr:cNvPr id="501" name="テキスト ボックス 500"/>
        <xdr:cNvSpPr txBox="1"/>
      </xdr:nvSpPr>
      <xdr:spPr>
        <a:xfrm>
          <a:off x="14357427" y="6343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121655</xdr:rowOff>
    </xdr:from>
    <xdr:to>
      <xdr:col>19</xdr:col>
      <xdr:colOff>644525</xdr:colOff>
      <xdr:row>38</xdr:row>
      <xdr:rowOff>126602</xdr:rowOff>
    </xdr:to>
    <xdr:cxnSp macro="">
      <xdr:nvCxnSpPr>
        <xdr:cNvPr id="502" name="直線コネクタ 501"/>
        <xdr:cNvCxnSpPr/>
      </xdr:nvCxnSpPr>
      <xdr:spPr>
        <a:xfrm flipV="1">
          <a:off x="12814300" y="6636755"/>
          <a:ext cx="889000" cy="4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37671</xdr:rowOff>
    </xdr:from>
    <xdr:to>
      <xdr:col>20</xdr:col>
      <xdr:colOff>9525</xdr:colOff>
      <xdr:row>38</xdr:row>
      <xdr:rowOff>139271</xdr:rowOff>
    </xdr:to>
    <xdr:sp macro="" textlink="">
      <xdr:nvSpPr>
        <xdr:cNvPr id="503" name="フローチャート : 判断 502"/>
        <xdr:cNvSpPr/>
      </xdr:nvSpPr>
      <xdr:spPr>
        <a:xfrm>
          <a:off x="13652500" y="655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155798</xdr:rowOff>
    </xdr:from>
    <xdr:ext cx="534377" cy="259045"/>
    <xdr:sp macro="" textlink="">
      <xdr:nvSpPr>
        <xdr:cNvPr id="504" name="テキスト ボックス 503"/>
        <xdr:cNvSpPr txBox="1"/>
      </xdr:nvSpPr>
      <xdr:spPr>
        <a:xfrm>
          <a:off x="13436111" y="6327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56302</xdr:rowOff>
    </xdr:from>
    <xdr:to>
      <xdr:col>18</xdr:col>
      <xdr:colOff>492125</xdr:colOff>
      <xdr:row>38</xdr:row>
      <xdr:rowOff>157902</xdr:rowOff>
    </xdr:to>
    <xdr:sp macro="" textlink="">
      <xdr:nvSpPr>
        <xdr:cNvPr id="505" name="フローチャート : 判断 504"/>
        <xdr:cNvSpPr/>
      </xdr:nvSpPr>
      <xdr:spPr>
        <a:xfrm>
          <a:off x="12763500" y="6571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2979</xdr:rowOff>
    </xdr:from>
    <xdr:ext cx="469744" cy="259045"/>
    <xdr:sp macro="" textlink="">
      <xdr:nvSpPr>
        <xdr:cNvPr id="506" name="テキスト ボックス 505"/>
        <xdr:cNvSpPr txBox="1"/>
      </xdr:nvSpPr>
      <xdr:spPr>
        <a:xfrm>
          <a:off x="12579427" y="6346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7,130</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7" name="テキスト ボックス 50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8" name="テキスト ボックス 50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9" name="テキスト ボックス 50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0" name="テキスト ボックス 50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1" name="テキスト ボックス 51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71901</xdr:rowOff>
    </xdr:from>
    <xdr:to>
      <xdr:col>23</xdr:col>
      <xdr:colOff>568325</xdr:colOff>
      <xdr:row>39</xdr:row>
      <xdr:rowOff>2051</xdr:rowOff>
    </xdr:to>
    <xdr:sp macro="" textlink="">
      <xdr:nvSpPr>
        <xdr:cNvPr id="512" name="円/楕円 511"/>
        <xdr:cNvSpPr/>
      </xdr:nvSpPr>
      <xdr:spPr>
        <a:xfrm>
          <a:off x="16268700" y="6587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44618</xdr:rowOff>
    </xdr:from>
    <xdr:ext cx="469744" cy="259045"/>
    <xdr:sp macro="" textlink="">
      <xdr:nvSpPr>
        <xdr:cNvPr id="513" name="災害復旧事業費該当値テキスト"/>
        <xdr:cNvSpPr txBox="1"/>
      </xdr:nvSpPr>
      <xdr:spPr>
        <a:xfrm>
          <a:off x="16370300" y="6559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3,718</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60082</xdr:rowOff>
    </xdr:from>
    <xdr:to>
      <xdr:col>22</xdr:col>
      <xdr:colOff>415925</xdr:colOff>
      <xdr:row>38</xdr:row>
      <xdr:rowOff>161682</xdr:rowOff>
    </xdr:to>
    <xdr:sp macro="" textlink="">
      <xdr:nvSpPr>
        <xdr:cNvPr id="514" name="円/楕円 513"/>
        <xdr:cNvSpPr/>
      </xdr:nvSpPr>
      <xdr:spPr>
        <a:xfrm>
          <a:off x="15430500" y="6575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152809</xdr:rowOff>
    </xdr:from>
    <xdr:ext cx="469744" cy="259045"/>
    <xdr:sp macro="" textlink="">
      <xdr:nvSpPr>
        <xdr:cNvPr id="515" name="テキスト ボックス 514"/>
        <xdr:cNvSpPr txBox="1"/>
      </xdr:nvSpPr>
      <xdr:spPr>
        <a:xfrm>
          <a:off x="15246427" y="6667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6,303</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77429</xdr:rowOff>
    </xdr:from>
    <xdr:to>
      <xdr:col>21</xdr:col>
      <xdr:colOff>212725</xdr:colOff>
      <xdr:row>39</xdr:row>
      <xdr:rowOff>7579</xdr:rowOff>
    </xdr:to>
    <xdr:sp macro="" textlink="">
      <xdr:nvSpPr>
        <xdr:cNvPr id="516" name="円/楕円 515"/>
        <xdr:cNvSpPr/>
      </xdr:nvSpPr>
      <xdr:spPr>
        <a:xfrm>
          <a:off x="14541500" y="6592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170156</xdr:rowOff>
    </xdr:from>
    <xdr:ext cx="469744" cy="259045"/>
    <xdr:sp macro="" textlink="">
      <xdr:nvSpPr>
        <xdr:cNvPr id="517" name="テキスト ボックス 516"/>
        <xdr:cNvSpPr txBox="1"/>
      </xdr:nvSpPr>
      <xdr:spPr>
        <a:xfrm>
          <a:off x="14357427" y="6685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2,509</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70855</xdr:rowOff>
    </xdr:from>
    <xdr:to>
      <xdr:col>20</xdr:col>
      <xdr:colOff>9525</xdr:colOff>
      <xdr:row>39</xdr:row>
      <xdr:rowOff>1005</xdr:rowOff>
    </xdr:to>
    <xdr:sp macro="" textlink="">
      <xdr:nvSpPr>
        <xdr:cNvPr id="518" name="円/楕円 517"/>
        <xdr:cNvSpPr/>
      </xdr:nvSpPr>
      <xdr:spPr>
        <a:xfrm>
          <a:off x="13652500" y="6585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163582</xdr:rowOff>
    </xdr:from>
    <xdr:ext cx="469744" cy="259045"/>
    <xdr:sp macro="" textlink="">
      <xdr:nvSpPr>
        <xdr:cNvPr id="519" name="テキスト ボックス 518"/>
        <xdr:cNvSpPr txBox="1"/>
      </xdr:nvSpPr>
      <xdr:spPr>
        <a:xfrm>
          <a:off x="13468427" y="6678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3,947</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75802</xdr:rowOff>
    </xdr:from>
    <xdr:to>
      <xdr:col>18</xdr:col>
      <xdr:colOff>492125</xdr:colOff>
      <xdr:row>39</xdr:row>
      <xdr:rowOff>5952</xdr:rowOff>
    </xdr:to>
    <xdr:sp macro="" textlink="">
      <xdr:nvSpPr>
        <xdr:cNvPr id="520" name="円/楕円 519"/>
        <xdr:cNvSpPr/>
      </xdr:nvSpPr>
      <xdr:spPr>
        <a:xfrm>
          <a:off x="12763500" y="6590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168529</xdr:rowOff>
    </xdr:from>
    <xdr:ext cx="469744" cy="259045"/>
    <xdr:sp macro="" textlink="">
      <xdr:nvSpPr>
        <xdr:cNvPr id="521" name="テキスト ボックス 520"/>
        <xdr:cNvSpPr txBox="1"/>
      </xdr:nvSpPr>
      <xdr:spPr>
        <a:xfrm>
          <a:off x="12579427" y="6683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2,865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2" name="正方形/長方形 52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3" name="正方形/長方形 52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4" name="正方形/長方形 52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5" name="正方形/長方形 52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6" name="正方形/長方形 52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7" name="正方形/長方形 52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8" name="正方形/長方形 52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9" name="正方形/長方形 52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0" name="テキスト ボックス 52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1" name="直線コネクタ 53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32" name="直線コネクタ 531"/>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33" name="テキスト ボックス 532"/>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34" name="直線コネクタ 533"/>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55</xdr:row>
      <xdr:rowOff>54627</xdr:rowOff>
    </xdr:from>
    <xdr:ext cx="312906" cy="259045"/>
    <xdr:sp macro="" textlink="">
      <xdr:nvSpPr>
        <xdr:cNvPr id="535" name="テキスト ボックス 534"/>
        <xdr:cNvSpPr txBox="1"/>
      </xdr:nvSpPr>
      <xdr:spPr>
        <a:xfrm>
          <a:off x="12133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36" name="直線コネクタ 535"/>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52</xdr:row>
      <xdr:rowOff>111777</xdr:rowOff>
    </xdr:from>
    <xdr:ext cx="312906" cy="259045"/>
    <xdr:sp macro="" textlink="">
      <xdr:nvSpPr>
        <xdr:cNvPr id="537" name="テキスト ボックス 536"/>
        <xdr:cNvSpPr txBox="1"/>
      </xdr:nvSpPr>
      <xdr:spPr>
        <a:xfrm>
          <a:off x="12133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38" name="直線コネクタ 537"/>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49</xdr:row>
      <xdr:rowOff>168927</xdr:rowOff>
    </xdr:from>
    <xdr:ext cx="312906" cy="259045"/>
    <xdr:sp macro="" textlink="">
      <xdr:nvSpPr>
        <xdr:cNvPr id="539" name="テキスト ボックス 538"/>
        <xdr:cNvSpPr txBox="1"/>
      </xdr:nvSpPr>
      <xdr:spPr>
        <a:xfrm>
          <a:off x="12133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0" name="直線コネクタ 53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47</xdr:row>
      <xdr:rowOff>54627</xdr:rowOff>
    </xdr:from>
    <xdr:ext cx="312906" cy="259045"/>
    <xdr:sp macro="" textlink="">
      <xdr:nvSpPr>
        <xdr:cNvPr id="541" name="テキスト ボックス 540"/>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58</xdr:row>
      <xdr:rowOff>139700</xdr:rowOff>
    </xdr:from>
    <xdr:to>
      <xdr:col>23</xdr:col>
      <xdr:colOff>516889</xdr:colOff>
      <xdr:row>58</xdr:row>
      <xdr:rowOff>139700</xdr:rowOff>
    </xdr:to>
    <xdr:cxnSp macro="">
      <xdr:nvCxnSpPr>
        <xdr:cNvPr id="543" name="直線コネクタ 542"/>
        <xdr:cNvCxnSpPr/>
      </xdr:nvCxnSpPr>
      <xdr:spPr>
        <a:xfrm>
          <a:off x="16317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10177</xdr:rowOff>
    </xdr:from>
    <xdr:ext cx="249299" cy="259045"/>
    <xdr:sp macro="" textlink="">
      <xdr:nvSpPr>
        <xdr:cNvPr id="544" name="失業対策事業費最小値テキスト"/>
        <xdr:cNvSpPr txBox="1"/>
      </xdr:nvSpPr>
      <xdr:spPr>
        <a:xfrm>
          <a:off x="16370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45" name="直線コネクタ 544"/>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10177</xdr:rowOff>
    </xdr:from>
    <xdr:ext cx="249299" cy="259045"/>
    <xdr:sp macro="" textlink="">
      <xdr:nvSpPr>
        <xdr:cNvPr id="546" name="失業対策事業費最大値テキスト"/>
        <xdr:cNvSpPr txBox="1"/>
      </xdr:nvSpPr>
      <xdr:spPr>
        <a:xfrm>
          <a:off x="16370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47" name="直線コネクタ 546"/>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139700</xdr:rowOff>
    </xdr:from>
    <xdr:to>
      <xdr:col>23</xdr:col>
      <xdr:colOff>517525</xdr:colOff>
      <xdr:row>58</xdr:row>
      <xdr:rowOff>139700</xdr:rowOff>
    </xdr:to>
    <xdr:cxnSp macro="">
      <xdr:nvCxnSpPr>
        <xdr:cNvPr id="548" name="直線コネクタ 547"/>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67327</xdr:rowOff>
    </xdr:from>
    <xdr:ext cx="249299" cy="259045"/>
    <xdr:sp macro="" textlink="">
      <xdr:nvSpPr>
        <xdr:cNvPr id="549" name="失業対策事業費平均値テキスト"/>
        <xdr:cNvSpPr txBox="1"/>
      </xdr:nvSpPr>
      <xdr:spPr>
        <a:xfrm>
          <a:off x="16370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50" name="フローチャート : 判断 549"/>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139700</xdr:rowOff>
    </xdr:from>
    <xdr:to>
      <xdr:col>22</xdr:col>
      <xdr:colOff>365125</xdr:colOff>
      <xdr:row>58</xdr:row>
      <xdr:rowOff>139700</xdr:rowOff>
    </xdr:to>
    <xdr:cxnSp macro="">
      <xdr:nvCxnSpPr>
        <xdr:cNvPr id="551" name="直線コネクタ 550"/>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123190</xdr:rowOff>
    </xdr:from>
    <xdr:to>
      <xdr:col>22</xdr:col>
      <xdr:colOff>415925</xdr:colOff>
      <xdr:row>58</xdr:row>
      <xdr:rowOff>53340</xdr:rowOff>
    </xdr:to>
    <xdr:sp macro="" textlink="">
      <xdr:nvSpPr>
        <xdr:cNvPr id="552" name="フローチャート : 判断 551"/>
        <xdr:cNvSpPr/>
      </xdr:nvSpPr>
      <xdr:spPr>
        <a:xfrm>
          <a:off x="15430500" y="9895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56</xdr:row>
      <xdr:rowOff>69867</xdr:rowOff>
    </xdr:from>
    <xdr:ext cx="249299" cy="259045"/>
    <xdr:sp macro="" textlink="">
      <xdr:nvSpPr>
        <xdr:cNvPr id="553" name="テキスト ボックス 552"/>
        <xdr:cNvSpPr txBox="1"/>
      </xdr:nvSpPr>
      <xdr:spPr>
        <a:xfrm>
          <a:off x="15356649" y="96710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139700</xdr:rowOff>
    </xdr:from>
    <xdr:to>
      <xdr:col>21</xdr:col>
      <xdr:colOff>161925</xdr:colOff>
      <xdr:row>58</xdr:row>
      <xdr:rowOff>139700</xdr:rowOff>
    </xdr:to>
    <xdr:cxnSp macro="">
      <xdr:nvCxnSpPr>
        <xdr:cNvPr id="554" name="直線コネクタ 553"/>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157480</xdr:rowOff>
    </xdr:from>
    <xdr:to>
      <xdr:col>21</xdr:col>
      <xdr:colOff>212725</xdr:colOff>
      <xdr:row>57</xdr:row>
      <xdr:rowOff>87630</xdr:rowOff>
    </xdr:to>
    <xdr:sp macro="" textlink="">
      <xdr:nvSpPr>
        <xdr:cNvPr id="555" name="フローチャート : 判断 554"/>
        <xdr:cNvSpPr/>
      </xdr:nvSpPr>
      <xdr:spPr>
        <a:xfrm>
          <a:off x="14541500" y="9758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104157</xdr:rowOff>
    </xdr:from>
    <xdr:ext cx="249299" cy="259045"/>
    <xdr:sp macro="" textlink="">
      <xdr:nvSpPr>
        <xdr:cNvPr id="556" name="テキスト ボックス 555"/>
        <xdr:cNvSpPr txBox="1"/>
      </xdr:nvSpPr>
      <xdr:spPr>
        <a:xfrm>
          <a:off x="14467649" y="95339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139700</xdr:rowOff>
    </xdr:from>
    <xdr:to>
      <xdr:col>19</xdr:col>
      <xdr:colOff>644525</xdr:colOff>
      <xdr:row>58</xdr:row>
      <xdr:rowOff>139700</xdr:rowOff>
    </xdr:to>
    <xdr:cxnSp macro="">
      <xdr:nvCxnSpPr>
        <xdr:cNvPr id="557" name="直線コネクタ 556"/>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20320</xdr:rowOff>
    </xdr:from>
    <xdr:to>
      <xdr:col>20</xdr:col>
      <xdr:colOff>9525</xdr:colOff>
      <xdr:row>56</xdr:row>
      <xdr:rowOff>121920</xdr:rowOff>
    </xdr:to>
    <xdr:sp macro="" textlink="">
      <xdr:nvSpPr>
        <xdr:cNvPr id="558" name="フローチャート : 判断 557"/>
        <xdr:cNvSpPr/>
      </xdr:nvSpPr>
      <xdr:spPr>
        <a:xfrm>
          <a:off x="13652500" y="9621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54</xdr:row>
      <xdr:rowOff>138447</xdr:rowOff>
    </xdr:from>
    <xdr:ext cx="249299" cy="259045"/>
    <xdr:sp macro="" textlink="">
      <xdr:nvSpPr>
        <xdr:cNvPr id="559" name="テキスト ボックス 558"/>
        <xdr:cNvSpPr txBox="1"/>
      </xdr:nvSpPr>
      <xdr:spPr>
        <a:xfrm>
          <a:off x="13578649" y="93967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a:t>
          </a:r>
          <a:endParaRPr kumimoji="1" lang="ja-JP" altLang="en-US" sz="1000" b="1">
            <a:solidFill>
              <a:srgbClr val="000080"/>
            </a:solidFill>
            <a:latin typeface="ＭＳ Ｐゴシック"/>
          </a:endParaRPr>
        </a:p>
      </xdr:txBody>
    </xdr:sp>
    <xdr:clientData/>
  </xdr:oneCellAnchor>
  <xdr:twoCellAnchor>
    <xdr:from>
      <xdr:col>18</xdr:col>
      <xdr:colOff>390525</xdr:colOff>
      <xdr:row>51</xdr:row>
      <xdr:rowOff>100330</xdr:rowOff>
    </xdr:from>
    <xdr:to>
      <xdr:col>18</xdr:col>
      <xdr:colOff>492125</xdr:colOff>
      <xdr:row>52</xdr:row>
      <xdr:rowOff>30480</xdr:rowOff>
    </xdr:to>
    <xdr:sp macro="" textlink="">
      <xdr:nvSpPr>
        <xdr:cNvPr id="560" name="フローチャート : 判断 559"/>
        <xdr:cNvSpPr/>
      </xdr:nvSpPr>
      <xdr:spPr>
        <a:xfrm>
          <a:off x="12763500" y="884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50</xdr:row>
      <xdr:rowOff>47007</xdr:rowOff>
    </xdr:from>
    <xdr:ext cx="313932" cy="259045"/>
    <xdr:sp macro="" textlink="">
      <xdr:nvSpPr>
        <xdr:cNvPr id="561" name="テキスト ボックス 560"/>
        <xdr:cNvSpPr txBox="1"/>
      </xdr:nvSpPr>
      <xdr:spPr>
        <a:xfrm>
          <a:off x="12657333" y="86195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2" name="テキスト ボックス 56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3" name="テキスト ボックス 56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4" name="テキスト ボックス 56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5" name="テキスト ボックス 56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6" name="テキスト ボックス 56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67" name="円/楕円 566"/>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124477</xdr:rowOff>
    </xdr:from>
    <xdr:ext cx="249299" cy="259045"/>
    <xdr:sp macro="" textlink="">
      <xdr:nvSpPr>
        <xdr:cNvPr id="568" name="失業対策事業費該当値テキスト"/>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88900</xdr:rowOff>
    </xdr:from>
    <xdr:to>
      <xdr:col>22</xdr:col>
      <xdr:colOff>415925</xdr:colOff>
      <xdr:row>59</xdr:row>
      <xdr:rowOff>19050</xdr:rowOff>
    </xdr:to>
    <xdr:sp macro="" textlink="">
      <xdr:nvSpPr>
        <xdr:cNvPr id="569" name="円/楕円 568"/>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10177</xdr:rowOff>
    </xdr:from>
    <xdr:ext cx="249299" cy="259045"/>
    <xdr:sp macro="" textlink="">
      <xdr:nvSpPr>
        <xdr:cNvPr id="570" name="テキスト ボックス 569"/>
        <xdr:cNvSpPr txBox="1"/>
      </xdr:nvSpPr>
      <xdr:spPr>
        <a:xfrm>
          <a:off x="15356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88900</xdr:rowOff>
    </xdr:from>
    <xdr:to>
      <xdr:col>21</xdr:col>
      <xdr:colOff>212725</xdr:colOff>
      <xdr:row>59</xdr:row>
      <xdr:rowOff>19050</xdr:rowOff>
    </xdr:to>
    <xdr:sp macro="" textlink="">
      <xdr:nvSpPr>
        <xdr:cNvPr id="571" name="円/楕円 570"/>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10177</xdr:rowOff>
    </xdr:from>
    <xdr:ext cx="249299" cy="259045"/>
    <xdr:sp macro="" textlink="">
      <xdr:nvSpPr>
        <xdr:cNvPr id="572" name="テキスト ボックス 571"/>
        <xdr:cNvSpPr txBox="1"/>
      </xdr:nvSpPr>
      <xdr:spPr>
        <a:xfrm>
          <a:off x="14467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88900</xdr:rowOff>
    </xdr:from>
    <xdr:to>
      <xdr:col>20</xdr:col>
      <xdr:colOff>9525</xdr:colOff>
      <xdr:row>59</xdr:row>
      <xdr:rowOff>19050</xdr:rowOff>
    </xdr:to>
    <xdr:sp macro="" textlink="">
      <xdr:nvSpPr>
        <xdr:cNvPr id="573" name="円/楕円 572"/>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10177</xdr:rowOff>
    </xdr:from>
    <xdr:ext cx="249299" cy="259045"/>
    <xdr:sp macro="" textlink="">
      <xdr:nvSpPr>
        <xdr:cNvPr id="574" name="テキスト ボックス 573"/>
        <xdr:cNvSpPr txBox="1"/>
      </xdr:nvSpPr>
      <xdr:spPr>
        <a:xfrm>
          <a:off x="1357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88900</xdr:rowOff>
    </xdr:from>
    <xdr:to>
      <xdr:col>18</xdr:col>
      <xdr:colOff>492125</xdr:colOff>
      <xdr:row>59</xdr:row>
      <xdr:rowOff>19050</xdr:rowOff>
    </xdr:to>
    <xdr:sp macro="" textlink="">
      <xdr:nvSpPr>
        <xdr:cNvPr id="575" name="円/楕円 574"/>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10177</xdr:rowOff>
    </xdr:from>
    <xdr:ext cx="249299" cy="259045"/>
    <xdr:sp macro="" textlink="">
      <xdr:nvSpPr>
        <xdr:cNvPr id="576" name="テキスト ボックス 575"/>
        <xdr:cNvSpPr txBox="1"/>
      </xdr:nvSpPr>
      <xdr:spPr>
        <a:xfrm>
          <a:off x="1268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7" name="正方形/長方形 57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8" name="正方形/長方形 57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9" name="正方形/長方形 57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17/119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0" name="正方形/長方形 57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1" name="正方形/長方形 58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2" name="正方形/長方形 58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3" name="正方形/長方形 58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79,712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4" name="正方形/長方形 58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5" name="テキスト ボックス 58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6" name="直線コネクタ 58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7" name="直線コネクタ 58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88" name="テキスト ボックス 58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9" name="直線コネクタ 58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590" name="テキスト ボックス 589"/>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1" name="直線コネクタ 59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92" name="テキスト ボックス 591"/>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3" name="直線コネクタ 59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94" name="テキスト ボックス 593"/>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95" name="直線コネクタ 59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96" name="テキスト ボックス 59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7" name="直線コネクタ 59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8" name="テキスト ボックス 59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45045</xdr:rowOff>
    </xdr:from>
    <xdr:to>
      <xdr:col>23</xdr:col>
      <xdr:colOff>516889</xdr:colOff>
      <xdr:row>78</xdr:row>
      <xdr:rowOff>138961</xdr:rowOff>
    </xdr:to>
    <xdr:cxnSp macro="">
      <xdr:nvCxnSpPr>
        <xdr:cNvPr id="600" name="直線コネクタ 599"/>
        <xdr:cNvCxnSpPr/>
      </xdr:nvCxnSpPr>
      <xdr:spPr>
        <a:xfrm flipV="1">
          <a:off x="16317595" y="12046545"/>
          <a:ext cx="1269" cy="1465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142788</xdr:rowOff>
    </xdr:from>
    <xdr:ext cx="534377" cy="259045"/>
    <xdr:sp macro="" textlink="">
      <xdr:nvSpPr>
        <xdr:cNvPr id="601" name="公債費最小値テキスト"/>
        <xdr:cNvSpPr txBox="1"/>
      </xdr:nvSpPr>
      <xdr:spPr>
        <a:xfrm>
          <a:off x="16370300" y="13515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20,194</a:t>
          </a:r>
          <a:endParaRPr kumimoji="1" lang="ja-JP" altLang="en-US" sz="1000" b="1">
            <a:latin typeface="ＭＳ Ｐゴシック"/>
          </a:endParaRPr>
        </a:p>
      </xdr:txBody>
    </xdr:sp>
    <xdr:clientData/>
  </xdr:oneCellAnchor>
  <xdr:twoCellAnchor>
    <xdr:from>
      <xdr:col>23</xdr:col>
      <xdr:colOff>428625</xdr:colOff>
      <xdr:row>78</xdr:row>
      <xdr:rowOff>138961</xdr:rowOff>
    </xdr:from>
    <xdr:to>
      <xdr:col>23</xdr:col>
      <xdr:colOff>606425</xdr:colOff>
      <xdr:row>78</xdr:row>
      <xdr:rowOff>138961</xdr:rowOff>
    </xdr:to>
    <xdr:cxnSp macro="">
      <xdr:nvCxnSpPr>
        <xdr:cNvPr id="602" name="直線コネクタ 601"/>
        <xdr:cNvCxnSpPr/>
      </xdr:nvCxnSpPr>
      <xdr:spPr>
        <a:xfrm>
          <a:off x="16230600" y="1351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163172</xdr:rowOff>
    </xdr:from>
    <xdr:ext cx="599010" cy="259045"/>
    <xdr:sp macro="" textlink="">
      <xdr:nvSpPr>
        <xdr:cNvPr id="603" name="公債費最大値テキスト"/>
        <xdr:cNvSpPr txBox="1"/>
      </xdr:nvSpPr>
      <xdr:spPr>
        <a:xfrm>
          <a:off x="16370300" y="11821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404,844</a:t>
          </a:r>
          <a:endParaRPr kumimoji="1" lang="ja-JP" altLang="en-US" sz="1000" b="1">
            <a:latin typeface="ＭＳ Ｐゴシック"/>
          </a:endParaRPr>
        </a:p>
      </xdr:txBody>
    </xdr:sp>
    <xdr:clientData/>
  </xdr:oneCellAnchor>
  <xdr:twoCellAnchor>
    <xdr:from>
      <xdr:col>23</xdr:col>
      <xdr:colOff>428625</xdr:colOff>
      <xdr:row>70</xdr:row>
      <xdr:rowOff>45045</xdr:rowOff>
    </xdr:from>
    <xdr:to>
      <xdr:col>23</xdr:col>
      <xdr:colOff>606425</xdr:colOff>
      <xdr:row>70</xdr:row>
      <xdr:rowOff>45045</xdr:rowOff>
    </xdr:to>
    <xdr:cxnSp macro="">
      <xdr:nvCxnSpPr>
        <xdr:cNvPr id="604" name="直線コネクタ 603"/>
        <xdr:cNvCxnSpPr/>
      </xdr:nvCxnSpPr>
      <xdr:spPr>
        <a:xfrm>
          <a:off x="16230600" y="12046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159916</xdr:rowOff>
    </xdr:from>
    <xdr:to>
      <xdr:col>23</xdr:col>
      <xdr:colOff>517525</xdr:colOff>
      <xdr:row>77</xdr:row>
      <xdr:rowOff>16089</xdr:rowOff>
    </xdr:to>
    <xdr:cxnSp macro="">
      <xdr:nvCxnSpPr>
        <xdr:cNvPr id="605" name="直線コネクタ 604"/>
        <xdr:cNvCxnSpPr/>
      </xdr:nvCxnSpPr>
      <xdr:spPr>
        <a:xfrm flipV="1">
          <a:off x="15481300" y="13190116"/>
          <a:ext cx="838200" cy="27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45846</xdr:rowOff>
    </xdr:from>
    <xdr:ext cx="534377" cy="259045"/>
    <xdr:sp macro="" textlink="">
      <xdr:nvSpPr>
        <xdr:cNvPr id="606" name="公債費平均値テキスト"/>
        <xdr:cNvSpPr txBox="1"/>
      </xdr:nvSpPr>
      <xdr:spPr>
        <a:xfrm>
          <a:off x="16370300" y="132474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70,638</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67419</xdr:rowOff>
    </xdr:from>
    <xdr:to>
      <xdr:col>23</xdr:col>
      <xdr:colOff>568325</xdr:colOff>
      <xdr:row>77</xdr:row>
      <xdr:rowOff>169019</xdr:rowOff>
    </xdr:to>
    <xdr:sp macro="" textlink="">
      <xdr:nvSpPr>
        <xdr:cNvPr id="607" name="フローチャート : 判断 606"/>
        <xdr:cNvSpPr/>
      </xdr:nvSpPr>
      <xdr:spPr>
        <a:xfrm>
          <a:off x="16268700" y="1326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16089</xdr:rowOff>
    </xdr:from>
    <xdr:to>
      <xdr:col>22</xdr:col>
      <xdr:colOff>365125</xdr:colOff>
      <xdr:row>77</xdr:row>
      <xdr:rowOff>17537</xdr:rowOff>
    </xdr:to>
    <xdr:cxnSp macro="">
      <xdr:nvCxnSpPr>
        <xdr:cNvPr id="608" name="直線コネクタ 607"/>
        <xdr:cNvCxnSpPr/>
      </xdr:nvCxnSpPr>
      <xdr:spPr>
        <a:xfrm flipV="1">
          <a:off x="14592300" y="13217739"/>
          <a:ext cx="889000" cy="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78301</xdr:rowOff>
    </xdr:from>
    <xdr:to>
      <xdr:col>22</xdr:col>
      <xdr:colOff>415925</xdr:colOff>
      <xdr:row>78</xdr:row>
      <xdr:rowOff>8451</xdr:rowOff>
    </xdr:to>
    <xdr:sp macro="" textlink="">
      <xdr:nvSpPr>
        <xdr:cNvPr id="609" name="フローチャート : 判断 608"/>
        <xdr:cNvSpPr/>
      </xdr:nvSpPr>
      <xdr:spPr>
        <a:xfrm>
          <a:off x="15430500" y="1327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171028</xdr:rowOff>
    </xdr:from>
    <xdr:ext cx="534377" cy="259045"/>
    <xdr:sp macro="" textlink="">
      <xdr:nvSpPr>
        <xdr:cNvPr id="610" name="テキスト ボックス 609"/>
        <xdr:cNvSpPr txBox="1"/>
      </xdr:nvSpPr>
      <xdr:spPr>
        <a:xfrm>
          <a:off x="15214111" y="13372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67,782</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17537</xdr:rowOff>
    </xdr:from>
    <xdr:to>
      <xdr:col>21</xdr:col>
      <xdr:colOff>161925</xdr:colOff>
      <xdr:row>77</xdr:row>
      <xdr:rowOff>20729</xdr:rowOff>
    </xdr:to>
    <xdr:cxnSp macro="">
      <xdr:nvCxnSpPr>
        <xdr:cNvPr id="611" name="直線コネクタ 610"/>
        <xdr:cNvCxnSpPr/>
      </xdr:nvCxnSpPr>
      <xdr:spPr>
        <a:xfrm flipV="1">
          <a:off x="13703300" y="13219187"/>
          <a:ext cx="889000" cy="3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76251</xdr:rowOff>
    </xdr:from>
    <xdr:to>
      <xdr:col>21</xdr:col>
      <xdr:colOff>212725</xdr:colOff>
      <xdr:row>78</xdr:row>
      <xdr:rowOff>6401</xdr:rowOff>
    </xdr:to>
    <xdr:sp macro="" textlink="">
      <xdr:nvSpPr>
        <xdr:cNvPr id="612" name="フローチャート : 判断 611"/>
        <xdr:cNvSpPr/>
      </xdr:nvSpPr>
      <xdr:spPr>
        <a:xfrm>
          <a:off x="14541500" y="1327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168978</xdr:rowOff>
    </xdr:from>
    <xdr:ext cx="534377" cy="259045"/>
    <xdr:sp macro="" textlink="">
      <xdr:nvSpPr>
        <xdr:cNvPr id="613" name="テキスト ボックス 612"/>
        <xdr:cNvSpPr txBox="1"/>
      </xdr:nvSpPr>
      <xdr:spPr>
        <a:xfrm>
          <a:off x="14325111" y="13370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68,320</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20729</xdr:rowOff>
    </xdr:from>
    <xdr:to>
      <xdr:col>19</xdr:col>
      <xdr:colOff>644525</xdr:colOff>
      <xdr:row>77</xdr:row>
      <xdr:rowOff>28411</xdr:rowOff>
    </xdr:to>
    <xdr:cxnSp macro="">
      <xdr:nvCxnSpPr>
        <xdr:cNvPr id="614" name="直線コネクタ 613"/>
        <xdr:cNvCxnSpPr/>
      </xdr:nvCxnSpPr>
      <xdr:spPr>
        <a:xfrm flipV="1">
          <a:off x="12814300" y="13222379"/>
          <a:ext cx="889000" cy="7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75439</xdr:rowOff>
    </xdr:from>
    <xdr:to>
      <xdr:col>20</xdr:col>
      <xdr:colOff>9525</xdr:colOff>
      <xdr:row>78</xdr:row>
      <xdr:rowOff>5589</xdr:rowOff>
    </xdr:to>
    <xdr:sp macro="" textlink="">
      <xdr:nvSpPr>
        <xdr:cNvPr id="615" name="フローチャート : 判断 614"/>
        <xdr:cNvSpPr/>
      </xdr:nvSpPr>
      <xdr:spPr>
        <a:xfrm>
          <a:off x="13652500" y="13277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168166</xdr:rowOff>
    </xdr:from>
    <xdr:ext cx="534377" cy="259045"/>
    <xdr:sp macro="" textlink="">
      <xdr:nvSpPr>
        <xdr:cNvPr id="616" name="テキスト ボックス 615"/>
        <xdr:cNvSpPr txBox="1"/>
      </xdr:nvSpPr>
      <xdr:spPr>
        <a:xfrm>
          <a:off x="13436111" y="13369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68,533</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71039</xdr:rowOff>
    </xdr:from>
    <xdr:to>
      <xdr:col>18</xdr:col>
      <xdr:colOff>492125</xdr:colOff>
      <xdr:row>78</xdr:row>
      <xdr:rowOff>1189</xdr:rowOff>
    </xdr:to>
    <xdr:sp macro="" textlink="">
      <xdr:nvSpPr>
        <xdr:cNvPr id="617" name="フローチャート : 判断 616"/>
        <xdr:cNvSpPr/>
      </xdr:nvSpPr>
      <xdr:spPr>
        <a:xfrm>
          <a:off x="12763500" y="13272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163766</xdr:rowOff>
    </xdr:from>
    <xdr:ext cx="534377" cy="259045"/>
    <xdr:sp macro="" textlink="">
      <xdr:nvSpPr>
        <xdr:cNvPr id="618" name="テキスト ボックス 617"/>
        <xdr:cNvSpPr txBox="1"/>
      </xdr:nvSpPr>
      <xdr:spPr>
        <a:xfrm>
          <a:off x="12547111" y="13365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69,688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9" name="テキスト ボックス 61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0" name="テキスト ボックス 61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1" name="テキスト ボックス 62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2" name="テキスト ボックス 62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3" name="テキスト ボックス 62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76</xdr:row>
      <xdr:rowOff>109116</xdr:rowOff>
    </xdr:from>
    <xdr:to>
      <xdr:col>23</xdr:col>
      <xdr:colOff>568325</xdr:colOff>
      <xdr:row>77</xdr:row>
      <xdr:rowOff>39266</xdr:rowOff>
    </xdr:to>
    <xdr:sp macro="" textlink="">
      <xdr:nvSpPr>
        <xdr:cNvPr id="624" name="円/楕円 623"/>
        <xdr:cNvSpPr/>
      </xdr:nvSpPr>
      <xdr:spPr>
        <a:xfrm>
          <a:off x="16268700" y="13139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131993</xdr:rowOff>
    </xdr:from>
    <xdr:ext cx="599010" cy="259045"/>
    <xdr:sp macro="" textlink="">
      <xdr:nvSpPr>
        <xdr:cNvPr id="625" name="公債費該当値テキスト"/>
        <xdr:cNvSpPr txBox="1"/>
      </xdr:nvSpPr>
      <xdr:spPr>
        <a:xfrm>
          <a:off x="16370300" y="12990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104,694</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136739</xdr:rowOff>
    </xdr:from>
    <xdr:to>
      <xdr:col>22</xdr:col>
      <xdr:colOff>415925</xdr:colOff>
      <xdr:row>77</xdr:row>
      <xdr:rowOff>66889</xdr:rowOff>
    </xdr:to>
    <xdr:sp macro="" textlink="">
      <xdr:nvSpPr>
        <xdr:cNvPr id="626" name="円/楕円 625"/>
        <xdr:cNvSpPr/>
      </xdr:nvSpPr>
      <xdr:spPr>
        <a:xfrm>
          <a:off x="15430500" y="13166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83415</xdr:rowOff>
    </xdr:from>
    <xdr:ext cx="534377" cy="259045"/>
    <xdr:sp macro="" textlink="">
      <xdr:nvSpPr>
        <xdr:cNvPr id="627" name="テキスト ボックス 626"/>
        <xdr:cNvSpPr txBox="1"/>
      </xdr:nvSpPr>
      <xdr:spPr>
        <a:xfrm>
          <a:off x="15214111" y="12942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97,444</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138187</xdr:rowOff>
    </xdr:from>
    <xdr:to>
      <xdr:col>21</xdr:col>
      <xdr:colOff>212725</xdr:colOff>
      <xdr:row>77</xdr:row>
      <xdr:rowOff>68337</xdr:rowOff>
    </xdr:to>
    <xdr:sp macro="" textlink="">
      <xdr:nvSpPr>
        <xdr:cNvPr id="628" name="円/楕円 627"/>
        <xdr:cNvSpPr/>
      </xdr:nvSpPr>
      <xdr:spPr>
        <a:xfrm>
          <a:off x="14541500" y="13168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84863</xdr:rowOff>
    </xdr:from>
    <xdr:ext cx="534377" cy="259045"/>
    <xdr:sp macro="" textlink="">
      <xdr:nvSpPr>
        <xdr:cNvPr id="629" name="テキスト ボックス 628"/>
        <xdr:cNvSpPr txBox="1"/>
      </xdr:nvSpPr>
      <xdr:spPr>
        <a:xfrm>
          <a:off x="14325111" y="12943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97,064</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141379</xdr:rowOff>
    </xdr:from>
    <xdr:to>
      <xdr:col>20</xdr:col>
      <xdr:colOff>9525</xdr:colOff>
      <xdr:row>77</xdr:row>
      <xdr:rowOff>71529</xdr:rowOff>
    </xdr:to>
    <xdr:sp macro="" textlink="">
      <xdr:nvSpPr>
        <xdr:cNvPr id="630" name="円/楕円 629"/>
        <xdr:cNvSpPr/>
      </xdr:nvSpPr>
      <xdr:spPr>
        <a:xfrm>
          <a:off x="13652500" y="13171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88056</xdr:rowOff>
    </xdr:from>
    <xdr:ext cx="534377" cy="259045"/>
    <xdr:sp macro="" textlink="">
      <xdr:nvSpPr>
        <xdr:cNvPr id="631" name="テキスト ボックス 630"/>
        <xdr:cNvSpPr txBox="1"/>
      </xdr:nvSpPr>
      <xdr:spPr>
        <a:xfrm>
          <a:off x="13436111" y="12946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96,226</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149061</xdr:rowOff>
    </xdr:from>
    <xdr:to>
      <xdr:col>18</xdr:col>
      <xdr:colOff>492125</xdr:colOff>
      <xdr:row>77</xdr:row>
      <xdr:rowOff>79211</xdr:rowOff>
    </xdr:to>
    <xdr:sp macro="" textlink="">
      <xdr:nvSpPr>
        <xdr:cNvPr id="632" name="円/楕円 631"/>
        <xdr:cNvSpPr/>
      </xdr:nvSpPr>
      <xdr:spPr>
        <a:xfrm>
          <a:off x="12763500" y="1317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95737</xdr:rowOff>
    </xdr:from>
    <xdr:ext cx="534377" cy="259045"/>
    <xdr:sp macro="" textlink="">
      <xdr:nvSpPr>
        <xdr:cNvPr id="633" name="テキスト ボックス 632"/>
        <xdr:cNvSpPr txBox="1"/>
      </xdr:nvSpPr>
      <xdr:spPr>
        <a:xfrm>
          <a:off x="12547111" y="12954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94,210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4" name="正方形/長方形 63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5" name="正方形/長方形 63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6" name="正方形/長方形 63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57/119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7" name="正方形/長方形 63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8" name="正方形/長方形 63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9" name="正方形/長方形 63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0" name="正方形/長方形 63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22,284</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1" name="正方形/長方形 64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2" name="テキスト ボックス 64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3" name="直線コネクタ 64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44" name="直線コネクタ 643"/>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45" name="テキスト ボックス 644"/>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46" name="直線コネクタ 645"/>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47" name="テキスト ボックス 646"/>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48" name="直線コネクタ 647"/>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49" name="テキスト ボックス 648"/>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50" name="直線コネクタ 649"/>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51" name="テキスト ボックス 650"/>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2" name="直線コネクタ 65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3" name="テキスト ボックス 65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138232</xdr:rowOff>
    </xdr:from>
    <xdr:to>
      <xdr:col>23</xdr:col>
      <xdr:colOff>516889</xdr:colOff>
      <xdr:row>98</xdr:row>
      <xdr:rowOff>139474</xdr:rowOff>
    </xdr:to>
    <xdr:cxnSp macro="">
      <xdr:nvCxnSpPr>
        <xdr:cNvPr id="655" name="直線コネクタ 654"/>
        <xdr:cNvCxnSpPr/>
      </xdr:nvCxnSpPr>
      <xdr:spPr>
        <a:xfrm flipV="1">
          <a:off x="16317595" y="15568732"/>
          <a:ext cx="1269" cy="13728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148223</xdr:rowOff>
    </xdr:from>
    <xdr:ext cx="313932" cy="259045"/>
    <xdr:sp macro="" textlink="">
      <xdr:nvSpPr>
        <xdr:cNvPr id="656" name="積立金最小値テキスト"/>
        <xdr:cNvSpPr txBox="1"/>
      </xdr:nvSpPr>
      <xdr:spPr>
        <a:xfrm>
          <a:off x="16370300" y="169503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a:t>
          </a:r>
          <a:endParaRPr kumimoji="1" lang="ja-JP" altLang="en-US" sz="1000" b="1">
            <a:latin typeface="ＭＳ Ｐゴシック"/>
          </a:endParaRPr>
        </a:p>
      </xdr:txBody>
    </xdr:sp>
    <xdr:clientData/>
  </xdr:oneCellAnchor>
  <xdr:twoCellAnchor>
    <xdr:from>
      <xdr:col>23</xdr:col>
      <xdr:colOff>428625</xdr:colOff>
      <xdr:row>98</xdr:row>
      <xdr:rowOff>139474</xdr:rowOff>
    </xdr:from>
    <xdr:to>
      <xdr:col>23</xdr:col>
      <xdr:colOff>606425</xdr:colOff>
      <xdr:row>98</xdr:row>
      <xdr:rowOff>139474</xdr:rowOff>
    </xdr:to>
    <xdr:cxnSp macro="">
      <xdr:nvCxnSpPr>
        <xdr:cNvPr id="657" name="直線コネクタ 656"/>
        <xdr:cNvCxnSpPr/>
      </xdr:nvCxnSpPr>
      <xdr:spPr>
        <a:xfrm>
          <a:off x="16230600" y="16941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84909</xdr:rowOff>
    </xdr:from>
    <xdr:ext cx="599010" cy="259045"/>
    <xdr:sp macro="" textlink="">
      <xdr:nvSpPr>
        <xdr:cNvPr id="658" name="積立金最大値テキスト"/>
        <xdr:cNvSpPr txBox="1"/>
      </xdr:nvSpPr>
      <xdr:spPr>
        <a:xfrm>
          <a:off x="16370300" y="15343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600,642</a:t>
          </a:r>
          <a:endParaRPr kumimoji="1" lang="ja-JP" altLang="en-US" sz="1000" b="1">
            <a:latin typeface="ＭＳ Ｐゴシック"/>
          </a:endParaRPr>
        </a:p>
      </xdr:txBody>
    </xdr:sp>
    <xdr:clientData/>
  </xdr:oneCellAnchor>
  <xdr:twoCellAnchor>
    <xdr:from>
      <xdr:col>23</xdr:col>
      <xdr:colOff>428625</xdr:colOff>
      <xdr:row>90</xdr:row>
      <xdr:rowOff>138232</xdr:rowOff>
    </xdr:from>
    <xdr:to>
      <xdr:col>23</xdr:col>
      <xdr:colOff>606425</xdr:colOff>
      <xdr:row>90</xdr:row>
      <xdr:rowOff>138232</xdr:rowOff>
    </xdr:to>
    <xdr:cxnSp macro="">
      <xdr:nvCxnSpPr>
        <xdr:cNvPr id="659" name="直線コネクタ 658"/>
        <xdr:cNvCxnSpPr/>
      </xdr:nvCxnSpPr>
      <xdr:spPr>
        <a:xfrm>
          <a:off x="16230600" y="15568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101640</xdr:rowOff>
    </xdr:from>
    <xdr:to>
      <xdr:col>23</xdr:col>
      <xdr:colOff>517525</xdr:colOff>
      <xdr:row>98</xdr:row>
      <xdr:rowOff>114717</xdr:rowOff>
    </xdr:to>
    <xdr:cxnSp macro="">
      <xdr:nvCxnSpPr>
        <xdr:cNvPr id="660" name="直線コネクタ 659"/>
        <xdr:cNvCxnSpPr/>
      </xdr:nvCxnSpPr>
      <xdr:spPr>
        <a:xfrm flipV="1">
          <a:off x="15481300" y="16903740"/>
          <a:ext cx="838200" cy="13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65673</xdr:rowOff>
    </xdr:from>
    <xdr:ext cx="534377" cy="259045"/>
    <xdr:sp macro="" textlink="">
      <xdr:nvSpPr>
        <xdr:cNvPr id="661" name="積立金平均値テキスト"/>
        <xdr:cNvSpPr txBox="1"/>
      </xdr:nvSpPr>
      <xdr:spPr>
        <a:xfrm>
          <a:off x="16370300" y="166963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20,168</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42796</xdr:rowOff>
    </xdr:from>
    <xdr:to>
      <xdr:col>23</xdr:col>
      <xdr:colOff>568325</xdr:colOff>
      <xdr:row>98</xdr:row>
      <xdr:rowOff>144396</xdr:rowOff>
    </xdr:to>
    <xdr:sp macro="" textlink="">
      <xdr:nvSpPr>
        <xdr:cNvPr id="662" name="フローチャート : 判断 661"/>
        <xdr:cNvSpPr/>
      </xdr:nvSpPr>
      <xdr:spPr>
        <a:xfrm>
          <a:off x="16268700" y="1684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114717</xdr:rowOff>
    </xdr:from>
    <xdr:to>
      <xdr:col>22</xdr:col>
      <xdr:colOff>365125</xdr:colOff>
      <xdr:row>98</xdr:row>
      <xdr:rowOff>121969</xdr:rowOff>
    </xdr:to>
    <xdr:cxnSp macro="">
      <xdr:nvCxnSpPr>
        <xdr:cNvPr id="663" name="直線コネクタ 662"/>
        <xdr:cNvCxnSpPr/>
      </xdr:nvCxnSpPr>
      <xdr:spPr>
        <a:xfrm flipV="1">
          <a:off x="14592300" y="16916817"/>
          <a:ext cx="889000" cy="7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18552</xdr:rowOff>
    </xdr:from>
    <xdr:to>
      <xdr:col>22</xdr:col>
      <xdr:colOff>415925</xdr:colOff>
      <xdr:row>98</xdr:row>
      <xdr:rowOff>120152</xdr:rowOff>
    </xdr:to>
    <xdr:sp macro="" textlink="">
      <xdr:nvSpPr>
        <xdr:cNvPr id="664" name="フローチャート : 判断 663"/>
        <xdr:cNvSpPr/>
      </xdr:nvSpPr>
      <xdr:spPr>
        <a:xfrm>
          <a:off x="15430500" y="16820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136679</xdr:rowOff>
    </xdr:from>
    <xdr:ext cx="534377" cy="259045"/>
    <xdr:sp macro="" textlink="">
      <xdr:nvSpPr>
        <xdr:cNvPr id="665" name="テキスト ボックス 664"/>
        <xdr:cNvSpPr txBox="1"/>
      </xdr:nvSpPr>
      <xdr:spPr>
        <a:xfrm>
          <a:off x="15214111" y="16595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30,773</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121186</xdr:rowOff>
    </xdr:from>
    <xdr:to>
      <xdr:col>21</xdr:col>
      <xdr:colOff>161925</xdr:colOff>
      <xdr:row>98</xdr:row>
      <xdr:rowOff>121969</xdr:rowOff>
    </xdr:to>
    <xdr:cxnSp macro="">
      <xdr:nvCxnSpPr>
        <xdr:cNvPr id="666" name="直線コネクタ 665"/>
        <xdr:cNvCxnSpPr/>
      </xdr:nvCxnSpPr>
      <xdr:spPr>
        <a:xfrm>
          <a:off x="13703300" y="16923286"/>
          <a:ext cx="889000" cy="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23907</xdr:rowOff>
    </xdr:from>
    <xdr:to>
      <xdr:col>21</xdr:col>
      <xdr:colOff>212725</xdr:colOff>
      <xdr:row>98</xdr:row>
      <xdr:rowOff>125507</xdr:rowOff>
    </xdr:to>
    <xdr:sp macro="" textlink="">
      <xdr:nvSpPr>
        <xdr:cNvPr id="667" name="フローチャート : 判断 666"/>
        <xdr:cNvSpPr/>
      </xdr:nvSpPr>
      <xdr:spPr>
        <a:xfrm>
          <a:off x="14541500" y="1682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142034</xdr:rowOff>
    </xdr:from>
    <xdr:ext cx="534377" cy="259045"/>
    <xdr:sp macro="" textlink="">
      <xdr:nvSpPr>
        <xdr:cNvPr id="668" name="テキスト ボックス 667"/>
        <xdr:cNvSpPr txBox="1"/>
      </xdr:nvSpPr>
      <xdr:spPr>
        <a:xfrm>
          <a:off x="14325111" y="16601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28,431</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103673</xdr:rowOff>
    </xdr:from>
    <xdr:to>
      <xdr:col>19</xdr:col>
      <xdr:colOff>644525</xdr:colOff>
      <xdr:row>98</xdr:row>
      <xdr:rowOff>121186</xdr:rowOff>
    </xdr:to>
    <xdr:cxnSp macro="">
      <xdr:nvCxnSpPr>
        <xdr:cNvPr id="669" name="直線コネクタ 668"/>
        <xdr:cNvCxnSpPr/>
      </xdr:nvCxnSpPr>
      <xdr:spPr>
        <a:xfrm>
          <a:off x="12814300" y="16905773"/>
          <a:ext cx="889000" cy="17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133161</xdr:rowOff>
    </xdr:from>
    <xdr:to>
      <xdr:col>20</xdr:col>
      <xdr:colOff>9525</xdr:colOff>
      <xdr:row>98</xdr:row>
      <xdr:rowOff>63311</xdr:rowOff>
    </xdr:to>
    <xdr:sp macro="" textlink="">
      <xdr:nvSpPr>
        <xdr:cNvPr id="670" name="フローチャート : 判断 669"/>
        <xdr:cNvSpPr/>
      </xdr:nvSpPr>
      <xdr:spPr>
        <a:xfrm>
          <a:off x="13652500" y="1676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79838</xdr:rowOff>
    </xdr:from>
    <xdr:ext cx="534377" cy="259045"/>
    <xdr:sp macro="" textlink="">
      <xdr:nvSpPr>
        <xdr:cNvPr id="671" name="テキスト ボックス 670"/>
        <xdr:cNvSpPr txBox="1"/>
      </xdr:nvSpPr>
      <xdr:spPr>
        <a:xfrm>
          <a:off x="13436111" y="16539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55,638</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28606</xdr:rowOff>
    </xdr:from>
    <xdr:to>
      <xdr:col>18</xdr:col>
      <xdr:colOff>492125</xdr:colOff>
      <xdr:row>98</xdr:row>
      <xdr:rowOff>130206</xdr:rowOff>
    </xdr:to>
    <xdr:sp macro="" textlink="">
      <xdr:nvSpPr>
        <xdr:cNvPr id="672" name="フローチャート : 判断 671"/>
        <xdr:cNvSpPr/>
      </xdr:nvSpPr>
      <xdr:spPr>
        <a:xfrm>
          <a:off x="12763500" y="16830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146733</xdr:rowOff>
    </xdr:from>
    <xdr:ext cx="534377" cy="259045"/>
    <xdr:sp macro="" textlink="">
      <xdr:nvSpPr>
        <xdr:cNvPr id="673" name="テキスト ボックス 672"/>
        <xdr:cNvSpPr txBox="1"/>
      </xdr:nvSpPr>
      <xdr:spPr>
        <a:xfrm>
          <a:off x="12547111" y="16605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26,375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4" name="テキスト ボックス 67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5" name="テキスト ボックス 67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6" name="テキスト ボックス 67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7" name="テキスト ボックス 67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8" name="テキスト ボックス 67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50840</xdr:rowOff>
    </xdr:from>
    <xdr:to>
      <xdr:col>23</xdr:col>
      <xdr:colOff>568325</xdr:colOff>
      <xdr:row>98</xdr:row>
      <xdr:rowOff>152440</xdr:rowOff>
    </xdr:to>
    <xdr:sp macro="" textlink="">
      <xdr:nvSpPr>
        <xdr:cNvPr id="679" name="円/楕円 678"/>
        <xdr:cNvSpPr/>
      </xdr:nvSpPr>
      <xdr:spPr>
        <a:xfrm>
          <a:off x="16268700" y="1685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21223</xdr:rowOff>
    </xdr:from>
    <xdr:ext cx="534377" cy="259045"/>
    <xdr:sp macro="" textlink="">
      <xdr:nvSpPr>
        <xdr:cNvPr id="680" name="積立金該当値テキスト"/>
        <xdr:cNvSpPr txBox="1"/>
      </xdr:nvSpPr>
      <xdr:spPr>
        <a:xfrm>
          <a:off x="16370300" y="16823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16,649</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63917</xdr:rowOff>
    </xdr:from>
    <xdr:to>
      <xdr:col>22</xdr:col>
      <xdr:colOff>415925</xdr:colOff>
      <xdr:row>98</xdr:row>
      <xdr:rowOff>165517</xdr:rowOff>
    </xdr:to>
    <xdr:sp macro="" textlink="">
      <xdr:nvSpPr>
        <xdr:cNvPr id="681" name="円/楕円 680"/>
        <xdr:cNvSpPr/>
      </xdr:nvSpPr>
      <xdr:spPr>
        <a:xfrm>
          <a:off x="15430500" y="16866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156644</xdr:rowOff>
    </xdr:from>
    <xdr:ext cx="534377" cy="259045"/>
    <xdr:sp macro="" textlink="">
      <xdr:nvSpPr>
        <xdr:cNvPr id="682" name="テキスト ボックス 681"/>
        <xdr:cNvSpPr txBox="1"/>
      </xdr:nvSpPr>
      <xdr:spPr>
        <a:xfrm>
          <a:off x="15214111" y="16958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10,929</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71169</xdr:rowOff>
    </xdr:from>
    <xdr:to>
      <xdr:col>21</xdr:col>
      <xdr:colOff>212725</xdr:colOff>
      <xdr:row>99</xdr:row>
      <xdr:rowOff>1319</xdr:rowOff>
    </xdr:to>
    <xdr:sp macro="" textlink="">
      <xdr:nvSpPr>
        <xdr:cNvPr id="683" name="円/楕円 682"/>
        <xdr:cNvSpPr/>
      </xdr:nvSpPr>
      <xdr:spPr>
        <a:xfrm>
          <a:off x="14541500" y="16873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98</xdr:row>
      <xdr:rowOff>163896</xdr:rowOff>
    </xdr:from>
    <xdr:ext cx="469744" cy="259045"/>
    <xdr:sp macro="" textlink="">
      <xdr:nvSpPr>
        <xdr:cNvPr id="684" name="テキスト ボックス 683"/>
        <xdr:cNvSpPr txBox="1"/>
      </xdr:nvSpPr>
      <xdr:spPr>
        <a:xfrm>
          <a:off x="14357427" y="16965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7,756</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70386</xdr:rowOff>
    </xdr:from>
    <xdr:to>
      <xdr:col>20</xdr:col>
      <xdr:colOff>9525</xdr:colOff>
      <xdr:row>99</xdr:row>
      <xdr:rowOff>536</xdr:rowOff>
    </xdr:to>
    <xdr:sp macro="" textlink="">
      <xdr:nvSpPr>
        <xdr:cNvPr id="685" name="円/楕円 684"/>
        <xdr:cNvSpPr/>
      </xdr:nvSpPr>
      <xdr:spPr>
        <a:xfrm>
          <a:off x="13652500" y="16872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98</xdr:row>
      <xdr:rowOff>163113</xdr:rowOff>
    </xdr:from>
    <xdr:ext cx="469744" cy="259045"/>
    <xdr:sp macro="" textlink="">
      <xdr:nvSpPr>
        <xdr:cNvPr id="686" name="テキスト ボックス 685"/>
        <xdr:cNvSpPr txBox="1"/>
      </xdr:nvSpPr>
      <xdr:spPr>
        <a:xfrm>
          <a:off x="13468427" y="16965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8,099</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52873</xdr:rowOff>
    </xdr:from>
    <xdr:to>
      <xdr:col>18</xdr:col>
      <xdr:colOff>492125</xdr:colOff>
      <xdr:row>98</xdr:row>
      <xdr:rowOff>154473</xdr:rowOff>
    </xdr:to>
    <xdr:sp macro="" textlink="">
      <xdr:nvSpPr>
        <xdr:cNvPr id="687" name="円/楕円 686"/>
        <xdr:cNvSpPr/>
      </xdr:nvSpPr>
      <xdr:spPr>
        <a:xfrm>
          <a:off x="12763500" y="16854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145600</xdr:rowOff>
    </xdr:from>
    <xdr:ext cx="534377" cy="259045"/>
    <xdr:sp macro="" textlink="">
      <xdr:nvSpPr>
        <xdr:cNvPr id="688" name="テキスト ボックス 687"/>
        <xdr:cNvSpPr txBox="1"/>
      </xdr:nvSpPr>
      <xdr:spPr>
        <a:xfrm>
          <a:off x="12547111" y="16947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15,760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9" name="正方形/長方形 68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0" name="正方形/長方形 68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1" name="正方形/長方形 69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79/119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2" name="正方形/長方形 69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3" name="正方形/長方形 69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4" name="正方形/長方形 69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5" name="正方形/長方形 69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6" name="正方形/長方形 69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7" name="テキスト ボックス 69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8" name="直線コネクタ 69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699" name="直線コネクタ 698"/>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00" name="テキスト ボックス 699"/>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1" name="直線コネクタ 700"/>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02" name="テキスト ボックス 701"/>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03" name="直線コネクタ 702"/>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04" name="テキスト ボックス 703"/>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05" name="直線コネクタ 704"/>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06" name="テキスト ボックス 705"/>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7" name="直線コネクタ 70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8" name="テキスト ボックス 70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159726</xdr:rowOff>
    </xdr:from>
    <xdr:to>
      <xdr:col>32</xdr:col>
      <xdr:colOff>186689</xdr:colOff>
      <xdr:row>38</xdr:row>
      <xdr:rowOff>139700</xdr:rowOff>
    </xdr:to>
    <xdr:cxnSp macro="">
      <xdr:nvCxnSpPr>
        <xdr:cNvPr id="710" name="直線コネクタ 709"/>
        <xdr:cNvCxnSpPr/>
      </xdr:nvCxnSpPr>
      <xdr:spPr>
        <a:xfrm flipV="1">
          <a:off x="22159595" y="5474676"/>
          <a:ext cx="1269" cy="1180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11"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2" name="直線コネクタ 71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106403</xdr:rowOff>
    </xdr:from>
    <xdr:ext cx="534377" cy="259045"/>
    <xdr:sp macro="" textlink="">
      <xdr:nvSpPr>
        <xdr:cNvPr id="713" name="投資及び出資金最大値テキスト"/>
        <xdr:cNvSpPr txBox="1"/>
      </xdr:nvSpPr>
      <xdr:spPr>
        <a:xfrm>
          <a:off x="22212300" y="5249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25,812</a:t>
          </a:r>
          <a:endParaRPr kumimoji="1" lang="ja-JP" altLang="en-US" sz="1000" b="1">
            <a:latin typeface="ＭＳ Ｐゴシック"/>
          </a:endParaRPr>
        </a:p>
      </xdr:txBody>
    </xdr:sp>
    <xdr:clientData/>
  </xdr:oneCellAnchor>
  <xdr:twoCellAnchor>
    <xdr:from>
      <xdr:col>32</xdr:col>
      <xdr:colOff>98425</xdr:colOff>
      <xdr:row>31</xdr:row>
      <xdr:rowOff>159726</xdr:rowOff>
    </xdr:from>
    <xdr:to>
      <xdr:col>32</xdr:col>
      <xdr:colOff>276225</xdr:colOff>
      <xdr:row>31</xdr:row>
      <xdr:rowOff>159726</xdr:rowOff>
    </xdr:to>
    <xdr:cxnSp macro="">
      <xdr:nvCxnSpPr>
        <xdr:cNvPr id="714" name="直線コネクタ 713"/>
        <xdr:cNvCxnSpPr/>
      </xdr:nvCxnSpPr>
      <xdr:spPr>
        <a:xfrm>
          <a:off x="22072600" y="5474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139151</xdr:rowOff>
    </xdr:from>
    <xdr:to>
      <xdr:col>32</xdr:col>
      <xdr:colOff>187325</xdr:colOff>
      <xdr:row>38</xdr:row>
      <xdr:rowOff>139197</xdr:rowOff>
    </xdr:to>
    <xdr:cxnSp macro="">
      <xdr:nvCxnSpPr>
        <xdr:cNvPr id="715" name="直線コネクタ 714"/>
        <xdr:cNvCxnSpPr/>
      </xdr:nvCxnSpPr>
      <xdr:spPr>
        <a:xfrm flipV="1">
          <a:off x="21323300" y="6654251"/>
          <a:ext cx="8382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33870</xdr:rowOff>
    </xdr:from>
    <xdr:ext cx="469744" cy="259045"/>
    <xdr:sp macro="" textlink="">
      <xdr:nvSpPr>
        <xdr:cNvPr id="716" name="投資及び出資金平均値テキスト"/>
        <xdr:cNvSpPr txBox="1"/>
      </xdr:nvSpPr>
      <xdr:spPr>
        <a:xfrm>
          <a:off x="22212300" y="63775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1,704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10993</xdr:rowOff>
    </xdr:from>
    <xdr:to>
      <xdr:col>32</xdr:col>
      <xdr:colOff>238125</xdr:colOff>
      <xdr:row>38</xdr:row>
      <xdr:rowOff>112593</xdr:rowOff>
    </xdr:to>
    <xdr:sp macro="" textlink="">
      <xdr:nvSpPr>
        <xdr:cNvPr id="717" name="フローチャート : 判断 716"/>
        <xdr:cNvSpPr/>
      </xdr:nvSpPr>
      <xdr:spPr>
        <a:xfrm>
          <a:off x="22110700" y="6526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139197</xdr:rowOff>
    </xdr:from>
    <xdr:to>
      <xdr:col>31</xdr:col>
      <xdr:colOff>34925</xdr:colOff>
      <xdr:row>38</xdr:row>
      <xdr:rowOff>139197</xdr:rowOff>
    </xdr:to>
    <xdr:cxnSp macro="">
      <xdr:nvCxnSpPr>
        <xdr:cNvPr id="718" name="直線コネクタ 717"/>
        <xdr:cNvCxnSpPr/>
      </xdr:nvCxnSpPr>
      <xdr:spPr>
        <a:xfrm>
          <a:off x="20434300" y="665429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8616</xdr:rowOff>
    </xdr:from>
    <xdr:to>
      <xdr:col>31</xdr:col>
      <xdr:colOff>85725</xdr:colOff>
      <xdr:row>38</xdr:row>
      <xdr:rowOff>110216</xdr:rowOff>
    </xdr:to>
    <xdr:sp macro="" textlink="">
      <xdr:nvSpPr>
        <xdr:cNvPr id="719" name="フローチャート : 判断 718"/>
        <xdr:cNvSpPr/>
      </xdr:nvSpPr>
      <xdr:spPr>
        <a:xfrm>
          <a:off x="21272500" y="652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126743</xdr:rowOff>
    </xdr:from>
    <xdr:ext cx="469744" cy="259045"/>
    <xdr:sp macro="" textlink="">
      <xdr:nvSpPr>
        <xdr:cNvPr id="720" name="テキスト ボックス 719"/>
        <xdr:cNvSpPr txBox="1"/>
      </xdr:nvSpPr>
      <xdr:spPr>
        <a:xfrm>
          <a:off x="21088427" y="6298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1,756</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139105</xdr:rowOff>
    </xdr:from>
    <xdr:to>
      <xdr:col>29</xdr:col>
      <xdr:colOff>517525</xdr:colOff>
      <xdr:row>38</xdr:row>
      <xdr:rowOff>139197</xdr:rowOff>
    </xdr:to>
    <xdr:cxnSp macro="">
      <xdr:nvCxnSpPr>
        <xdr:cNvPr id="721" name="直線コネクタ 720"/>
        <xdr:cNvCxnSpPr/>
      </xdr:nvCxnSpPr>
      <xdr:spPr>
        <a:xfrm>
          <a:off x="19545300" y="6654205"/>
          <a:ext cx="889000" cy="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17349</xdr:rowOff>
    </xdr:from>
    <xdr:to>
      <xdr:col>29</xdr:col>
      <xdr:colOff>568325</xdr:colOff>
      <xdr:row>38</xdr:row>
      <xdr:rowOff>118949</xdr:rowOff>
    </xdr:to>
    <xdr:sp macro="" textlink="">
      <xdr:nvSpPr>
        <xdr:cNvPr id="722" name="フローチャート : 判断 721"/>
        <xdr:cNvSpPr/>
      </xdr:nvSpPr>
      <xdr:spPr>
        <a:xfrm>
          <a:off x="20383500" y="6532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135475</xdr:rowOff>
    </xdr:from>
    <xdr:ext cx="469744" cy="259045"/>
    <xdr:sp macro="" textlink="">
      <xdr:nvSpPr>
        <xdr:cNvPr id="723" name="テキスト ボックス 722"/>
        <xdr:cNvSpPr txBox="1"/>
      </xdr:nvSpPr>
      <xdr:spPr>
        <a:xfrm>
          <a:off x="20199427" y="6307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1,565</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139105</xdr:rowOff>
    </xdr:from>
    <xdr:to>
      <xdr:col>28</xdr:col>
      <xdr:colOff>314325</xdr:colOff>
      <xdr:row>38</xdr:row>
      <xdr:rowOff>139197</xdr:rowOff>
    </xdr:to>
    <xdr:cxnSp macro="">
      <xdr:nvCxnSpPr>
        <xdr:cNvPr id="724" name="直線コネクタ 723"/>
        <xdr:cNvCxnSpPr/>
      </xdr:nvCxnSpPr>
      <xdr:spPr>
        <a:xfrm flipV="1">
          <a:off x="18656300" y="6654205"/>
          <a:ext cx="889000" cy="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18811</xdr:rowOff>
    </xdr:from>
    <xdr:to>
      <xdr:col>28</xdr:col>
      <xdr:colOff>365125</xdr:colOff>
      <xdr:row>38</xdr:row>
      <xdr:rowOff>120411</xdr:rowOff>
    </xdr:to>
    <xdr:sp macro="" textlink="">
      <xdr:nvSpPr>
        <xdr:cNvPr id="725" name="フローチャート : 判断 724"/>
        <xdr:cNvSpPr/>
      </xdr:nvSpPr>
      <xdr:spPr>
        <a:xfrm>
          <a:off x="19494500" y="6533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136938</xdr:rowOff>
    </xdr:from>
    <xdr:ext cx="469744" cy="259045"/>
    <xdr:sp macro="" textlink="">
      <xdr:nvSpPr>
        <xdr:cNvPr id="726" name="テキスト ボックス 725"/>
        <xdr:cNvSpPr txBox="1"/>
      </xdr:nvSpPr>
      <xdr:spPr>
        <a:xfrm>
          <a:off x="19310427" y="6309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19726</xdr:rowOff>
    </xdr:from>
    <xdr:to>
      <xdr:col>27</xdr:col>
      <xdr:colOff>161925</xdr:colOff>
      <xdr:row>38</xdr:row>
      <xdr:rowOff>121326</xdr:rowOff>
    </xdr:to>
    <xdr:sp macro="" textlink="">
      <xdr:nvSpPr>
        <xdr:cNvPr id="727" name="フローチャート : 判断 726"/>
        <xdr:cNvSpPr/>
      </xdr:nvSpPr>
      <xdr:spPr>
        <a:xfrm>
          <a:off x="18605500" y="653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137853</xdr:rowOff>
    </xdr:from>
    <xdr:ext cx="469744" cy="259045"/>
    <xdr:sp macro="" textlink="">
      <xdr:nvSpPr>
        <xdr:cNvPr id="728" name="テキスト ボックス 727"/>
        <xdr:cNvSpPr txBox="1"/>
      </xdr:nvSpPr>
      <xdr:spPr>
        <a:xfrm>
          <a:off x="18421427" y="6310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9" name="テキスト ボックス 72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0" name="テキスト ボックス 72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1" name="テキスト ボックス 73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2" name="テキスト ボックス 73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3" name="テキスト ボックス 73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88351</xdr:rowOff>
    </xdr:from>
    <xdr:to>
      <xdr:col>32</xdr:col>
      <xdr:colOff>238125</xdr:colOff>
      <xdr:row>39</xdr:row>
      <xdr:rowOff>18501</xdr:rowOff>
    </xdr:to>
    <xdr:sp macro="" textlink="">
      <xdr:nvSpPr>
        <xdr:cNvPr id="734" name="円/楕円 733"/>
        <xdr:cNvSpPr/>
      </xdr:nvSpPr>
      <xdr:spPr>
        <a:xfrm>
          <a:off x="22110700" y="6603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3278</xdr:rowOff>
    </xdr:from>
    <xdr:ext cx="313932" cy="259045"/>
    <xdr:sp macro="" textlink="">
      <xdr:nvSpPr>
        <xdr:cNvPr id="735" name="投資及び出資金該当値テキスト"/>
        <xdr:cNvSpPr txBox="1"/>
      </xdr:nvSpPr>
      <xdr:spPr>
        <a:xfrm>
          <a:off x="22212300" y="651837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88397</xdr:rowOff>
    </xdr:from>
    <xdr:to>
      <xdr:col>31</xdr:col>
      <xdr:colOff>85725</xdr:colOff>
      <xdr:row>39</xdr:row>
      <xdr:rowOff>18547</xdr:rowOff>
    </xdr:to>
    <xdr:sp macro="" textlink="">
      <xdr:nvSpPr>
        <xdr:cNvPr id="736" name="円/楕円 735"/>
        <xdr:cNvSpPr/>
      </xdr:nvSpPr>
      <xdr:spPr>
        <a:xfrm>
          <a:off x="21272500" y="6603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39</xdr:row>
      <xdr:rowOff>9674</xdr:rowOff>
    </xdr:from>
    <xdr:ext cx="313932" cy="259045"/>
    <xdr:sp macro="" textlink="">
      <xdr:nvSpPr>
        <xdr:cNvPr id="737" name="テキスト ボックス 736"/>
        <xdr:cNvSpPr txBox="1"/>
      </xdr:nvSpPr>
      <xdr:spPr>
        <a:xfrm>
          <a:off x="21166333" y="669622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88397</xdr:rowOff>
    </xdr:from>
    <xdr:to>
      <xdr:col>29</xdr:col>
      <xdr:colOff>568325</xdr:colOff>
      <xdr:row>39</xdr:row>
      <xdr:rowOff>18547</xdr:rowOff>
    </xdr:to>
    <xdr:sp macro="" textlink="">
      <xdr:nvSpPr>
        <xdr:cNvPr id="738" name="円/楕円 737"/>
        <xdr:cNvSpPr/>
      </xdr:nvSpPr>
      <xdr:spPr>
        <a:xfrm>
          <a:off x="20383500" y="6603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39</xdr:row>
      <xdr:rowOff>9674</xdr:rowOff>
    </xdr:from>
    <xdr:ext cx="313932" cy="259045"/>
    <xdr:sp macro="" textlink="">
      <xdr:nvSpPr>
        <xdr:cNvPr id="739" name="テキスト ボックス 738"/>
        <xdr:cNvSpPr txBox="1"/>
      </xdr:nvSpPr>
      <xdr:spPr>
        <a:xfrm>
          <a:off x="20277333" y="669622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88305</xdr:rowOff>
    </xdr:from>
    <xdr:to>
      <xdr:col>28</xdr:col>
      <xdr:colOff>365125</xdr:colOff>
      <xdr:row>39</xdr:row>
      <xdr:rowOff>18455</xdr:rowOff>
    </xdr:to>
    <xdr:sp macro="" textlink="">
      <xdr:nvSpPr>
        <xdr:cNvPr id="740" name="円/楕円 739"/>
        <xdr:cNvSpPr/>
      </xdr:nvSpPr>
      <xdr:spPr>
        <a:xfrm>
          <a:off x="19494500" y="660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39</xdr:row>
      <xdr:rowOff>9582</xdr:rowOff>
    </xdr:from>
    <xdr:ext cx="313932" cy="259045"/>
    <xdr:sp macro="" textlink="">
      <xdr:nvSpPr>
        <xdr:cNvPr id="741" name="テキスト ボックス 740"/>
        <xdr:cNvSpPr txBox="1"/>
      </xdr:nvSpPr>
      <xdr:spPr>
        <a:xfrm>
          <a:off x="19388333" y="66961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88397</xdr:rowOff>
    </xdr:from>
    <xdr:to>
      <xdr:col>27</xdr:col>
      <xdr:colOff>161925</xdr:colOff>
      <xdr:row>39</xdr:row>
      <xdr:rowOff>18547</xdr:rowOff>
    </xdr:to>
    <xdr:sp macro="" textlink="">
      <xdr:nvSpPr>
        <xdr:cNvPr id="742" name="円/楕円 741"/>
        <xdr:cNvSpPr/>
      </xdr:nvSpPr>
      <xdr:spPr>
        <a:xfrm>
          <a:off x="18605500" y="6603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39</xdr:row>
      <xdr:rowOff>9674</xdr:rowOff>
    </xdr:from>
    <xdr:ext cx="313932" cy="259045"/>
    <xdr:sp macro="" textlink="">
      <xdr:nvSpPr>
        <xdr:cNvPr id="743" name="テキスト ボックス 742"/>
        <xdr:cNvSpPr txBox="1"/>
      </xdr:nvSpPr>
      <xdr:spPr>
        <a:xfrm>
          <a:off x="18499333" y="669622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4" name="正方形/長方形 74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5" name="正方形/長方形 74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6" name="正方形/長方形 74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7" name="正方形/長方形 74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8" name="正方形/長方形 74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9" name="正方形/長方形 74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0" name="正方形/長方形 74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2,683</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1" name="正方形/長方形 75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2" name="テキスト ボックス 75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3" name="直線コネクタ 75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4" name="直線コネクタ 753"/>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5" name="テキスト ボックス 754"/>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6" name="直線コネクタ 755"/>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57" name="テキスト ボックス 756"/>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8" name="直線コネクタ 75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59" name="テキスト ボックス 758"/>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60" name="直線コネクタ 759"/>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61" name="テキスト ボックス 760"/>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2" name="直線コネクタ 761"/>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63" name="テキスト ボックス 762"/>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4" name="直線コネクタ 76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65" name="テキスト ボックス 764"/>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83598</xdr:rowOff>
    </xdr:from>
    <xdr:to>
      <xdr:col>32</xdr:col>
      <xdr:colOff>186689</xdr:colOff>
      <xdr:row>59</xdr:row>
      <xdr:rowOff>44450</xdr:rowOff>
    </xdr:to>
    <xdr:cxnSp macro="">
      <xdr:nvCxnSpPr>
        <xdr:cNvPr id="767" name="直線コネクタ 766"/>
        <xdr:cNvCxnSpPr/>
      </xdr:nvCxnSpPr>
      <xdr:spPr>
        <a:xfrm flipV="1">
          <a:off x="22159595" y="8656098"/>
          <a:ext cx="1269" cy="1503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68"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9" name="直線コネクタ 768"/>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30275</xdr:rowOff>
    </xdr:from>
    <xdr:ext cx="534377" cy="259045"/>
    <xdr:sp macro="" textlink="">
      <xdr:nvSpPr>
        <xdr:cNvPr id="770" name="貸付金最大値テキスト"/>
        <xdr:cNvSpPr txBox="1"/>
      </xdr:nvSpPr>
      <xdr:spPr>
        <a:xfrm>
          <a:off x="22212300" y="8431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78,945</a:t>
          </a:r>
          <a:endParaRPr kumimoji="1" lang="ja-JP" altLang="en-US" sz="1000" b="1">
            <a:latin typeface="ＭＳ Ｐゴシック"/>
          </a:endParaRPr>
        </a:p>
      </xdr:txBody>
    </xdr:sp>
    <xdr:clientData/>
  </xdr:oneCellAnchor>
  <xdr:twoCellAnchor>
    <xdr:from>
      <xdr:col>32</xdr:col>
      <xdr:colOff>98425</xdr:colOff>
      <xdr:row>50</xdr:row>
      <xdr:rowOff>83598</xdr:rowOff>
    </xdr:from>
    <xdr:to>
      <xdr:col>32</xdr:col>
      <xdr:colOff>276225</xdr:colOff>
      <xdr:row>50</xdr:row>
      <xdr:rowOff>83598</xdr:rowOff>
    </xdr:to>
    <xdr:cxnSp macro="">
      <xdr:nvCxnSpPr>
        <xdr:cNvPr id="771" name="直線コネクタ 770"/>
        <xdr:cNvCxnSpPr/>
      </xdr:nvCxnSpPr>
      <xdr:spPr>
        <a:xfrm>
          <a:off x="22072600" y="8656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51</xdr:row>
      <xdr:rowOff>169456</xdr:rowOff>
    </xdr:from>
    <xdr:to>
      <xdr:col>32</xdr:col>
      <xdr:colOff>187325</xdr:colOff>
      <xdr:row>52</xdr:row>
      <xdr:rowOff>117335</xdr:rowOff>
    </xdr:to>
    <xdr:cxnSp macro="">
      <xdr:nvCxnSpPr>
        <xdr:cNvPr id="772" name="直線コネクタ 771"/>
        <xdr:cNvCxnSpPr/>
      </xdr:nvCxnSpPr>
      <xdr:spPr>
        <a:xfrm>
          <a:off x="21323300" y="8913406"/>
          <a:ext cx="838200" cy="119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17892</xdr:rowOff>
    </xdr:from>
    <xdr:ext cx="469744" cy="259045"/>
    <xdr:sp macro="" textlink="">
      <xdr:nvSpPr>
        <xdr:cNvPr id="773" name="貸付金平均値テキスト"/>
        <xdr:cNvSpPr txBox="1"/>
      </xdr:nvSpPr>
      <xdr:spPr>
        <a:xfrm>
          <a:off x="22212300" y="99619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6,595</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39465</xdr:rowOff>
    </xdr:from>
    <xdr:to>
      <xdr:col>32</xdr:col>
      <xdr:colOff>238125</xdr:colOff>
      <xdr:row>58</xdr:row>
      <xdr:rowOff>141065</xdr:rowOff>
    </xdr:to>
    <xdr:sp macro="" textlink="">
      <xdr:nvSpPr>
        <xdr:cNvPr id="774" name="フローチャート : 判断 773"/>
        <xdr:cNvSpPr/>
      </xdr:nvSpPr>
      <xdr:spPr>
        <a:xfrm>
          <a:off x="22110700" y="9983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51</xdr:row>
      <xdr:rowOff>72492</xdr:rowOff>
    </xdr:from>
    <xdr:to>
      <xdr:col>31</xdr:col>
      <xdr:colOff>34925</xdr:colOff>
      <xdr:row>51</xdr:row>
      <xdr:rowOff>169456</xdr:rowOff>
    </xdr:to>
    <xdr:cxnSp macro="">
      <xdr:nvCxnSpPr>
        <xdr:cNvPr id="775" name="直線コネクタ 774"/>
        <xdr:cNvCxnSpPr/>
      </xdr:nvCxnSpPr>
      <xdr:spPr>
        <a:xfrm>
          <a:off x="20434300" y="8816442"/>
          <a:ext cx="889000" cy="96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33769</xdr:rowOff>
    </xdr:from>
    <xdr:to>
      <xdr:col>31</xdr:col>
      <xdr:colOff>85725</xdr:colOff>
      <xdr:row>58</xdr:row>
      <xdr:rowOff>135369</xdr:rowOff>
    </xdr:to>
    <xdr:sp macro="" textlink="">
      <xdr:nvSpPr>
        <xdr:cNvPr id="776" name="フローチャート : 判断 775"/>
        <xdr:cNvSpPr/>
      </xdr:nvSpPr>
      <xdr:spPr>
        <a:xfrm>
          <a:off x="21272500" y="9977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126496</xdr:rowOff>
    </xdr:from>
    <xdr:ext cx="469744" cy="259045"/>
    <xdr:sp macro="" textlink="">
      <xdr:nvSpPr>
        <xdr:cNvPr id="777" name="テキスト ボックス 776"/>
        <xdr:cNvSpPr txBox="1"/>
      </xdr:nvSpPr>
      <xdr:spPr>
        <a:xfrm>
          <a:off x="21088427" y="10070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6,894</a:t>
          </a:r>
          <a:endParaRPr kumimoji="1" lang="ja-JP" altLang="en-US" sz="1000" b="1">
            <a:solidFill>
              <a:srgbClr val="000080"/>
            </a:solidFill>
            <a:latin typeface="ＭＳ Ｐゴシック"/>
          </a:endParaRPr>
        </a:p>
      </xdr:txBody>
    </xdr:sp>
    <xdr:clientData/>
  </xdr:oneCellAnchor>
  <xdr:twoCellAnchor>
    <xdr:from>
      <xdr:col>28</xdr:col>
      <xdr:colOff>314325</xdr:colOff>
      <xdr:row>51</xdr:row>
      <xdr:rowOff>72492</xdr:rowOff>
    </xdr:from>
    <xdr:to>
      <xdr:col>29</xdr:col>
      <xdr:colOff>517525</xdr:colOff>
      <xdr:row>52</xdr:row>
      <xdr:rowOff>156883</xdr:rowOff>
    </xdr:to>
    <xdr:cxnSp macro="">
      <xdr:nvCxnSpPr>
        <xdr:cNvPr id="778" name="直線コネクタ 777"/>
        <xdr:cNvCxnSpPr/>
      </xdr:nvCxnSpPr>
      <xdr:spPr>
        <a:xfrm flipV="1">
          <a:off x="19545300" y="8816442"/>
          <a:ext cx="889000" cy="255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27616</xdr:rowOff>
    </xdr:from>
    <xdr:to>
      <xdr:col>29</xdr:col>
      <xdr:colOff>568325</xdr:colOff>
      <xdr:row>58</xdr:row>
      <xdr:rowOff>129216</xdr:rowOff>
    </xdr:to>
    <xdr:sp macro="" textlink="">
      <xdr:nvSpPr>
        <xdr:cNvPr id="779" name="フローチャート : 判断 778"/>
        <xdr:cNvSpPr/>
      </xdr:nvSpPr>
      <xdr:spPr>
        <a:xfrm>
          <a:off x="20383500" y="9971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120343</xdr:rowOff>
    </xdr:from>
    <xdr:ext cx="469744" cy="259045"/>
    <xdr:sp macro="" textlink="">
      <xdr:nvSpPr>
        <xdr:cNvPr id="780" name="テキスト ボックス 779"/>
        <xdr:cNvSpPr txBox="1"/>
      </xdr:nvSpPr>
      <xdr:spPr>
        <a:xfrm>
          <a:off x="20199427" y="10064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7,217</a:t>
          </a:r>
          <a:endParaRPr kumimoji="1" lang="ja-JP" altLang="en-US" sz="1000" b="1">
            <a:solidFill>
              <a:srgbClr val="000080"/>
            </a:solidFill>
            <a:latin typeface="ＭＳ Ｐゴシック"/>
          </a:endParaRPr>
        </a:p>
      </xdr:txBody>
    </xdr:sp>
    <xdr:clientData/>
  </xdr:oneCellAnchor>
  <xdr:twoCellAnchor>
    <xdr:from>
      <xdr:col>27</xdr:col>
      <xdr:colOff>111125</xdr:colOff>
      <xdr:row>52</xdr:row>
      <xdr:rowOff>38621</xdr:rowOff>
    </xdr:from>
    <xdr:to>
      <xdr:col>28</xdr:col>
      <xdr:colOff>314325</xdr:colOff>
      <xdr:row>52</xdr:row>
      <xdr:rowOff>156883</xdr:rowOff>
    </xdr:to>
    <xdr:cxnSp macro="">
      <xdr:nvCxnSpPr>
        <xdr:cNvPr id="781" name="直線コネクタ 780"/>
        <xdr:cNvCxnSpPr/>
      </xdr:nvCxnSpPr>
      <xdr:spPr>
        <a:xfrm>
          <a:off x="18656300" y="8954021"/>
          <a:ext cx="889000" cy="118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25635</xdr:rowOff>
    </xdr:from>
    <xdr:to>
      <xdr:col>28</xdr:col>
      <xdr:colOff>365125</xdr:colOff>
      <xdr:row>58</xdr:row>
      <xdr:rowOff>127235</xdr:rowOff>
    </xdr:to>
    <xdr:sp macro="" textlink="">
      <xdr:nvSpPr>
        <xdr:cNvPr id="782" name="フローチャート : 判断 781"/>
        <xdr:cNvSpPr/>
      </xdr:nvSpPr>
      <xdr:spPr>
        <a:xfrm>
          <a:off x="19494500" y="9969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118362</xdr:rowOff>
    </xdr:from>
    <xdr:ext cx="469744" cy="259045"/>
    <xdr:sp macro="" textlink="">
      <xdr:nvSpPr>
        <xdr:cNvPr id="783" name="テキスト ボックス 782"/>
        <xdr:cNvSpPr txBox="1"/>
      </xdr:nvSpPr>
      <xdr:spPr>
        <a:xfrm>
          <a:off x="19310427" y="10062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7,321</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18338</xdr:rowOff>
    </xdr:from>
    <xdr:to>
      <xdr:col>27</xdr:col>
      <xdr:colOff>161925</xdr:colOff>
      <xdr:row>58</xdr:row>
      <xdr:rowOff>119938</xdr:rowOff>
    </xdr:to>
    <xdr:sp macro="" textlink="">
      <xdr:nvSpPr>
        <xdr:cNvPr id="784" name="フローチャート : 判断 783"/>
        <xdr:cNvSpPr/>
      </xdr:nvSpPr>
      <xdr:spPr>
        <a:xfrm>
          <a:off x="18605500" y="9962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111065</xdr:rowOff>
    </xdr:from>
    <xdr:ext cx="469744" cy="259045"/>
    <xdr:sp macro="" textlink="">
      <xdr:nvSpPr>
        <xdr:cNvPr id="785" name="テキスト ボックス 784"/>
        <xdr:cNvSpPr txBox="1"/>
      </xdr:nvSpPr>
      <xdr:spPr>
        <a:xfrm>
          <a:off x="18421427" y="10055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7,704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6" name="テキスト ボックス 78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7" name="テキスト ボックス 78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8" name="テキスト ボックス 78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9" name="テキスト ボックス 78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0" name="テキスト ボックス 78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52</xdr:row>
      <xdr:rowOff>66535</xdr:rowOff>
    </xdr:from>
    <xdr:to>
      <xdr:col>32</xdr:col>
      <xdr:colOff>238125</xdr:colOff>
      <xdr:row>52</xdr:row>
      <xdr:rowOff>168135</xdr:rowOff>
    </xdr:to>
    <xdr:sp macro="" textlink="">
      <xdr:nvSpPr>
        <xdr:cNvPr id="791" name="円/楕円 790"/>
        <xdr:cNvSpPr/>
      </xdr:nvSpPr>
      <xdr:spPr>
        <a:xfrm>
          <a:off x="22110700" y="898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51</xdr:row>
      <xdr:rowOff>89412</xdr:rowOff>
    </xdr:from>
    <xdr:ext cx="534377" cy="259045"/>
    <xdr:sp macro="" textlink="">
      <xdr:nvSpPr>
        <xdr:cNvPr id="792" name="貸付金該当値テキスト"/>
        <xdr:cNvSpPr txBox="1"/>
      </xdr:nvSpPr>
      <xdr:spPr>
        <a:xfrm>
          <a:off x="22212300" y="8833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59,174</a:t>
          </a:r>
          <a:endParaRPr kumimoji="1" lang="ja-JP" altLang="en-US" sz="1000" b="1">
            <a:solidFill>
              <a:srgbClr val="FF0000"/>
            </a:solidFill>
            <a:latin typeface="ＭＳ Ｐゴシック"/>
          </a:endParaRPr>
        </a:p>
      </xdr:txBody>
    </xdr:sp>
    <xdr:clientData/>
  </xdr:oneCellAnchor>
  <xdr:twoCellAnchor>
    <xdr:from>
      <xdr:col>30</xdr:col>
      <xdr:colOff>669925</xdr:colOff>
      <xdr:row>51</xdr:row>
      <xdr:rowOff>118656</xdr:rowOff>
    </xdr:from>
    <xdr:to>
      <xdr:col>31</xdr:col>
      <xdr:colOff>85725</xdr:colOff>
      <xdr:row>52</xdr:row>
      <xdr:rowOff>48806</xdr:rowOff>
    </xdr:to>
    <xdr:sp macro="" textlink="">
      <xdr:nvSpPr>
        <xdr:cNvPr id="793" name="円/楕円 792"/>
        <xdr:cNvSpPr/>
      </xdr:nvSpPr>
      <xdr:spPr>
        <a:xfrm>
          <a:off x="21272500" y="8862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50</xdr:row>
      <xdr:rowOff>65333</xdr:rowOff>
    </xdr:from>
    <xdr:ext cx="534377" cy="259045"/>
    <xdr:sp macro="" textlink="">
      <xdr:nvSpPr>
        <xdr:cNvPr id="794" name="テキスト ボックス 793"/>
        <xdr:cNvSpPr txBox="1"/>
      </xdr:nvSpPr>
      <xdr:spPr>
        <a:xfrm>
          <a:off x="21056111" y="8637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65,438</a:t>
          </a:r>
          <a:endParaRPr kumimoji="1" lang="ja-JP" altLang="en-US" sz="1000" b="1">
            <a:solidFill>
              <a:srgbClr val="FF0000"/>
            </a:solidFill>
            <a:latin typeface="ＭＳ Ｐゴシック"/>
          </a:endParaRPr>
        </a:p>
      </xdr:txBody>
    </xdr:sp>
    <xdr:clientData/>
  </xdr:oneCellAnchor>
  <xdr:twoCellAnchor>
    <xdr:from>
      <xdr:col>29</xdr:col>
      <xdr:colOff>466725</xdr:colOff>
      <xdr:row>51</xdr:row>
      <xdr:rowOff>21692</xdr:rowOff>
    </xdr:from>
    <xdr:to>
      <xdr:col>29</xdr:col>
      <xdr:colOff>568325</xdr:colOff>
      <xdr:row>51</xdr:row>
      <xdr:rowOff>123292</xdr:rowOff>
    </xdr:to>
    <xdr:sp macro="" textlink="">
      <xdr:nvSpPr>
        <xdr:cNvPr id="795" name="円/楕円 794"/>
        <xdr:cNvSpPr/>
      </xdr:nvSpPr>
      <xdr:spPr>
        <a:xfrm>
          <a:off x="20383500" y="8765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49</xdr:row>
      <xdr:rowOff>139819</xdr:rowOff>
    </xdr:from>
    <xdr:ext cx="534377" cy="259045"/>
    <xdr:sp macro="" textlink="">
      <xdr:nvSpPr>
        <xdr:cNvPr id="796" name="テキスト ボックス 795"/>
        <xdr:cNvSpPr txBox="1"/>
      </xdr:nvSpPr>
      <xdr:spPr>
        <a:xfrm>
          <a:off x="20167111" y="8540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70,528</a:t>
          </a:r>
          <a:endParaRPr kumimoji="1" lang="ja-JP" altLang="en-US" sz="1000" b="1">
            <a:solidFill>
              <a:srgbClr val="FF0000"/>
            </a:solidFill>
            <a:latin typeface="ＭＳ Ｐゴシック"/>
          </a:endParaRPr>
        </a:p>
      </xdr:txBody>
    </xdr:sp>
    <xdr:clientData/>
  </xdr:oneCellAnchor>
  <xdr:twoCellAnchor>
    <xdr:from>
      <xdr:col>28</xdr:col>
      <xdr:colOff>263525</xdr:colOff>
      <xdr:row>52</xdr:row>
      <xdr:rowOff>106083</xdr:rowOff>
    </xdr:from>
    <xdr:to>
      <xdr:col>28</xdr:col>
      <xdr:colOff>365125</xdr:colOff>
      <xdr:row>53</xdr:row>
      <xdr:rowOff>36233</xdr:rowOff>
    </xdr:to>
    <xdr:sp macro="" textlink="">
      <xdr:nvSpPr>
        <xdr:cNvPr id="797" name="円/楕円 796"/>
        <xdr:cNvSpPr/>
      </xdr:nvSpPr>
      <xdr:spPr>
        <a:xfrm>
          <a:off x="19494500" y="9021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51</xdr:row>
      <xdr:rowOff>52760</xdr:rowOff>
    </xdr:from>
    <xdr:ext cx="534377" cy="259045"/>
    <xdr:sp macro="" textlink="">
      <xdr:nvSpPr>
        <xdr:cNvPr id="798" name="テキスト ボックス 797"/>
        <xdr:cNvSpPr txBox="1"/>
      </xdr:nvSpPr>
      <xdr:spPr>
        <a:xfrm>
          <a:off x="19278111" y="8796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57,098</a:t>
          </a:r>
          <a:endParaRPr kumimoji="1" lang="ja-JP" altLang="en-US" sz="1000" b="1">
            <a:solidFill>
              <a:srgbClr val="FF0000"/>
            </a:solidFill>
            <a:latin typeface="ＭＳ Ｐゴシック"/>
          </a:endParaRPr>
        </a:p>
      </xdr:txBody>
    </xdr:sp>
    <xdr:clientData/>
  </xdr:oneCellAnchor>
  <xdr:twoCellAnchor>
    <xdr:from>
      <xdr:col>27</xdr:col>
      <xdr:colOff>60325</xdr:colOff>
      <xdr:row>51</xdr:row>
      <xdr:rowOff>159271</xdr:rowOff>
    </xdr:from>
    <xdr:to>
      <xdr:col>27</xdr:col>
      <xdr:colOff>161925</xdr:colOff>
      <xdr:row>52</xdr:row>
      <xdr:rowOff>89421</xdr:rowOff>
    </xdr:to>
    <xdr:sp macro="" textlink="">
      <xdr:nvSpPr>
        <xdr:cNvPr id="799" name="円/楕円 798"/>
        <xdr:cNvSpPr/>
      </xdr:nvSpPr>
      <xdr:spPr>
        <a:xfrm>
          <a:off x="18605500" y="8903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50</xdr:row>
      <xdr:rowOff>105948</xdr:rowOff>
    </xdr:from>
    <xdr:ext cx="534377" cy="259045"/>
    <xdr:sp macro="" textlink="">
      <xdr:nvSpPr>
        <xdr:cNvPr id="800" name="テキスト ボックス 799"/>
        <xdr:cNvSpPr txBox="1"/>
      </xdr:nvSpPr>
      <xdr:spPr>
        <a:xfrm>
          <a:off x="18389111" y="8678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63,306</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1" name="正方形/長方形 80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2" name="正方形/長方形 80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3" name="正方形/長方形 80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44/119</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4" name="正方形/長方形 80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5" name="正方形/長方形 80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6" name="正方形/長方形 80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7" name="正方形/長方形 80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56,725</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8" name="正方形/長方形 80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9" name="テキスト ボックス 80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0" name="直線コネクタ 80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1" name="テキスト ボックス 81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12" name="直線コネクタ 811"/>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3" name="テキスト ボックス 812"/>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4" name="直線コネクタ 813"/>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5" name="テキスト ボックス 814"/>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6" name="直線コネクタ 815"/>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7" name="テキスト ボックス 816"/>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8" name="直線コネクタ 817"/>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19" name="テキスト ボックス 818"/>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0" name="直線コネクタ 819"/>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21" name="テキスト ボックス 820"/>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2" name="直線コネクタ 82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3" name="テキスト ボックス 82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139643</xdr:rowOff>
    </xdr:from>
    <xdr:to>
      <xdr:col>32</xdr:col>
      <xdr:colOff>186689</xdr:colOff>
      <xdr:row>77</xdr:row>
      <xdr:rowOff>153969</xdr:rowOff>
    </xdr:to>
    <xdr:cxnSp macro="">
      <xdr:nvCxnSpPr>
        <xdr:cNvPr id="825" name="直線コネクタ 824"/>
        <xdr:cNvCxnSpPr/>
      </xdr:nvCxnSpPr>
      <xdr:spPr>
        <a:xfrm flipV="1">
          <a:off x="22159595" y="12141143"/>
          <a:ext cx="1269" cy="1214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157796</xdr:rowOff>
    </xdr:from>
    <xdr:ext cx="534377" cy="259045"/>
    <xdr:sp macro="" textlink="">
      <xdr:nvSpPr>
        <xdr:cNvPr id="826" name="繰出金最小値テキスト"/>
        <xdr:cNvSpPr txBox="1"/>
      </xdr:nvSpPr>
      <xdr:spPr>
        <a:xfrm>
          <a:off x="22212300" y="13359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32,251</a:t>
          </a:r>
          <a:endParaRPr kumimoji="1" lang="ja-JP" altLang="en-US" sz="1000" b="1">
            <a:latin typeface="ＭＳ Ｐゴシック"/>
          </a:endParaRPr>
        </a:p>
      </xdr:txBody>
    </xdr:sp>
    <xdr:clientData/>
  </xdr:oneCellAnchor>
  <xdr:twoCellAnchor>
    <xdr:from>
      <xdr:col>32</xdr:col>
      <xdr:colOff>98425</xdr:colOff>
      <xdr:row>77</xdr:row>
      <xdr:rowOff>153969</xdr:rowOff>
    </xdr:from>
    <xdr:to>
      <xdr:col>32</xdr:col>
      <xdr:colOff>276225</xdr:colOff>
      <xdr:row>77</xdr:row>
      <xdr:rowOff>153969</xdr:rowOff>
    </xdr:to>
    <xdr:cxnSp macro="">
      <xdr:nvCxnSpPr>
        <xdr:cNvPr id="827" name="直線コネクタ 826"/>
        <xdr:cNvCxnSpPr/>
      </xdr:nvCxnSpPr>
      <xdr:spPr>
        <a:xfrm>
          <a:off x="22072600" y="13355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86320</xdr:rowOff>
    </xdr:from>
    <xdr:ext cx="534377" cy="259045"/>
    <xdr:sp macro="" textlink="">
      <xdr:nvSpPr>
        <xdr:cNvPr id="828" name="繰出金最大値テキスト"/>
        <xdr:cNvSpPr txBox="1"/>
      </xdr:nvSpPr>
      <xdr:spPr>
        <a:xfrm>
          <a:off x="22212300" y="11916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96,003</a:t>
          </a:r>
          <a:endParaRPr kumimoji="1" lang="ja-JP" altLang="en-US" sz="1000" b="1">
            <a:latin typeface="ＭＳ Ｐゴシック"/>
          </a:endParaRPr>
        </a:p>
      </xdr:txBody>
    </xdr:sp>
    <xdr:clientData/>
  </xdr:oneCellAnchor>
  <xdr:twoCellAnchor>
    <xdr:from>
      <xdr:col>32</xdr:col>
      <xdr:colOff>98425</xdr:colOff>
      <xdr:row>70</xdr:row>
      <xdr:rowOff>139643</xdr:rowOff>
    </xdr:from>
    <xdr:to>
      <xdr:col>32</xdr:col>
      <xdr:colOff>276225</xdr:colOff>
      <xdr:row>70</xdr:row>
      <xdr:rowOff>139643</xdr:rowOff>
    </xdr:to>
    <xdr:cxnSp macro="">
      <xdr:nvCxnSpPr>
        <xdr:cNvPr id="829" name="直線コネクタ 828"/>
        <xdr:cNvCxnSpPr/>
      </xdr:nvCxnSpPr>
      <xdr:spPr>
        <a:xfrm>
          <a:off x="22072600" y="12141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73</xdr:row>
      <xdr:rowOff>137109</xdr:rowOff>
    </xdr:from>
    <xdr:to>
      <xdr:col>32</xdr:col>
      <xdr:colOff>187325</xdr:colOff>
      <xdr:row>74</xdr:row>
      <xdr:rowOff>66281</xdr:rowOff>
    </xdr:to>
    <xdr:cxnSp macro="">
      <xdr:nvCxnSpPr>
        <xdr:cNvPr id="830" name="直線コネクタ 829"/>
        <xdr:cNvCxnSpPr/>
      </xdr:nvCxnSpPr>
      <xdr:spPr>
        <a:xfrm flipV="1">
          <a:off x="21323300" y="12652959"/>
          <a:ext cx="838200" cy="100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14692</xdr:rowOff>
    </xdr:from>
    <xdr:ext cx="534377" cy="259045"/>
    <xdr:sp macro="" textlink="">
      <xdr:nvSpPr>
        <xdr:cNvPr id="831" name="繰出金平均値テキスト"/>
        <xdr:cNvSpPr txBox="1"/>
      </xdr:nvSpPr>
      <xdr:spPr>
        <a:xfrm>
          <a:off x="22212300" y="127019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62,763</a:t>
          </a:r>
          <a:endParaRPr kumimoji="1" lang="ja-JP" altLang="en-US" sz="1000" b="1">
            <a:solidFill>
              <a:srgbClr val="000080"/>
            </a:solidFill>
            <a:latin typeface="ＭＳ Ｐゴシック"/>
          </a:endParaRPr>
        </a:p>
      </xdr:txBody>
    </xdr:sp>
    <xdr:clientData/>
  </xdr:oneCellAnchor>
  <xdr:twoCellAnchor>
    <xdr:from>
      <xdr:col>32</xdr:col>
      <xdr:colOff>136525</xdr:colOff>
      <xdr:row>74</xdr:row>
      <xdr:rowOff>36265</xdr:rowOff>
    </xdr:from>
    <xdr:to>
      <xdr:col>32</xdr:col>
      <xdr:colOff>238125</xdr:colOff>
      <xdr:row>74</xdr:row>
      <xdr:rowOff>137865</xdr:rowOff>
    </xdr:to>
    <xdr:sp macro="" textlink="">
      <xdr:nvSpPr>
        <xdr:cNvPr id="832" name="フローチャート : 判断 831"/>
        <xdr:cNvSpPr/>
      </xdr:nvSpPr>
      <xdr:spPr>
        <a:xfrm>
          <a:off x="22110700" y="12723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74</xdr:row>
      <xdr:rowOff>66281</xdr:rowOff>
    </xdr:from>
    <xdr:to>
      <xdr:col>31</xdr:col>
      <xdr:colOff>34925</xdr:colOff>
      <xdr:row>74</xdr:row>
      <xdr:rowOff>97923</xdr:rowOff>
    </xdr:to>
    <xdr:cxnSp macro="">
      <xdr:nvCxnSpPr>
        <xdr:cNvPr id="833" name="直線コネクタ 832"/>
        <xdr:cNvCxnSpPr/>
      </xdr:nvCxnSpPr>
      <xdr:spPr>
        <a:xfrm flipV="1">
          <a:off x="20434300" y="12753581"/>
          <a:ext cx="889000" cy="3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74</xdr:row>
      <xdr:rowOff>112617</xdr:rowOff>
    </xdr:from>
    <xdr:to>
      <xdr:col>31</xdr:col>
      <xdr:colOff>85725</xdr:colOff>
      <xdr:row>75</xdr:row>
      <xdr:rowOff>42767</xdr:rowOff>
    </xdr:to>
    <xdr:sp macro="" textlink="">
      <xdr:nvSpPr>
        <xdr:cNvPr id="834" name="フローチャート : 判断 833"/>
        <xdr:cNvSpPr/>
      </xdr:nvSpPr>
      <xdr:spPr>
        <a:xfrm>
          <a:off x="21272500" y="12799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33894</xdr:rowOff>
    </xdr:from>
    <xdr:ext cx="534377" cy="259045"/>
    <xdr:sp macro="" textlink="">
      <xdr:nvSpPr>
        <xdr:cNvPr id="835" name="テキスト ボックス 834"/>
        <xdr:cNvSpPr txBox="1"/>
      </xdr:nvSpPr>
      <xdr:spPr>
        <a:xfrm>
          <a:off x="21056111" y="12892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58,755</a:t>
          </a:r>
          <a:endParaRPr kumimoji="1" lang="ja-JP" altLang="en-US" sz="1000" b="1">
            <a:solidFill>
              <a:srgbClr val="000080"/>
            </a:solidFill>
            <a:latin typeface="ＭＳ Ｐゴシック"/>
          </a:endParaRPr>
        </a:p>
      </xdr:txBody>
    </xdr:sp>
    <xdr:clientData/>
  </xdr:oneCellAnchor>
  <xdr:twoCellAnchor>
    <xdr:from>
      <xdr:col>28</xdr:col>
      <xdr:colOff>314325</xdr:colOff>
      <xdr:row>74</xdr:row>
      <xdr:rowOff>97923</xdr:rowOff>
    </xdr:from>
    <xdr:to>
      <xdr:col>29</xdr:col>
      <xdr:colOff>517525</xdr:colOff>
      <xdr:row>74</xdr:row>
      <xdr:rowOff>119831</xdr:rowOff>
    </xdr:to>
    <xdr:cxnSp macro="">
      <xdr:nvCxnSpPr>
        <xdr:cNvPr id="836" name="直線コネクタ 835"/>
        <xdr:cNvCxnSpPr/>
      </xdr:nvCxnSpPr>
      <xdr:spPr>
        <a:xfrm flipV="1">
          <a:off x="19545300" y="12785223"/>
          <a:ext cx="889000" cy="21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74</xdr:row>
      <xdr:rowOff>127095</xdr:rowOff>
    </xdr:from>
    <xdr:to>
      <xdr:col>29</xdr:col>
      <xdr:colOff>568325</xdr:colOff>
      <xdr:row>75</xdr:row>
      <xdr:rowOff>57245</xdr:rowOff>
    </xdr:to>
    <xdr:sp macro="" textlink="">
      <xdr:nvSpPr>
        <xdr:cNvPr id="837" name="フローチャート : 判断 836"/>
        <xdr:cNvSpPr/>
      </xdr:nvSpPr>
      <xdr:spPr>
        <a:xfrm>
          <a:off x="20383500" y="12814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48372</xdr:rowOff>
    </xdr:from>
    <xdr:ext cx="534377" cy="259045"/>
    <xdr:sp macro="" textlink="">
      <xdr:nvSpPr>
        <xdr:cNvPr id="838" name="テキスト ボックス 837"/>
        <xdr:cNvSpPr txBox="1"/>
      </xdr:nvSpPr>
      <xdr:spPr>
        <a:xfrm>
          <a:off x="20167111" y="12907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57,995</a:t>
          </a:r>
          <a:endParaRPr kumimoji="1" lang="ja-JP" altLang="en-US" sz="1000" b="1">
            <a:solidFill>
              <a:srgbClr val="000080"/>
            </a:solidFill>
            <a:latin typeface="ＭＳ Ｐゴシック"/>
          </a:endParaRPr>
        </a:p>
      </xdr:txBody>
    </xdr:sp>
    <xdr:clientData/>
  </xdr:oneCellAnchor>
  <xdr:twoCellAnchor>
    <xdr:from>
      <xdr:col>27</xdr:col>
      <xdr:colOff>111125</xdr:colOff>
      <xdr:row>74</xdr:row>
      <xdr:rowOff>119831</xdr:rowOff>
    </xdr:from>
    <xdr:to>
      <xdr:col>28</xdr:col>
      <xdr:colOff>314325</xdr:colOff>
      <xdr:row>74</xdr:row>
      <xdr:rowOff>150902</xdr:rowOff>
    </xdr:to>
    <xdr:cxnSp macro="">
      <xdr:nvCxnSpPr>
        <xdr:cNvPr id="839" name="直線コネクタ 838"/>
        <xdr:cNvCxnSpPr/>
      </xdr:nvCxnSpPr>
      <xdr:spPr>
        <a:xfrm flipV="1">
          <a:off x="18656300" y="12807131"/>
          <a:ext cx="889000" cy="31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74</xdr:row>
      <xdr:rowOff>158070</xdr:rowOff>
    </xdr:from>
    <xdr:to>
      <xdr:col>28</xdr:col>
      <xdr:colOff>365125</xdr:colOff>
      <xdr:row>75</xdr:row>
      <xdr:rowOff>88220</xdr:rowOff>
    </xdr:to>
    <xdr:sp macro="" textlink="">
      <xdr:nvSpPr>
        <xdr:cNvPr id="840" name="フローチャート : 判断 839"/>
        <xdr:cNvSpPr/>
      </xdr:nvSpPr>
      <xdr:spPr>
        <a:xfrm>
          <a:off x="19494500" y="12845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79347</xdr:rowOff>
    </xdr:from>
    <xdr:ext cx="534377" cy="259045"/>
    <xdr:sp macro="" textlink="">
      <xdr:nvSpPr>
        <xdr:cNvPr id="841" name="テキスト ボックス 840"/>
        <xdr:cNvSpPr txBox="1"/>
      </xdr:nvSpPr>
      <xdr:spPr>
        <a:xfrm>
          <a:off x="19278111" y="12938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56,369</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25388</xdr:rowOff>
    </xdr:from>
    <xdr:to>
      <xdr:col>27</xdr:col>
      <xdr:colOff>161925</xdr:colOff>
      <xdr:row>75</xdr:row>
      <xdr:rowOff>126988</xdr:rowOff>
    </xdr:to>
    <xdr:sp macro="" textlink="">
      <xdr:nvSpPr>
        <xdr:cNvPr id="842" name="フローチャート : 判断 841"/>
        <xdr:cNvSpPr/>
      </xdr:nvSpPr>
      <xdr:spPr>
        <a:xfrm>
          <a:off x="18605500" y="12884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118115</xdr:rowOff>
    </xdr:from>
    <xdr:ext cx="534377" cy="259045"/>
    <xdr:sp macro="" textlink="">
      <xdr:nvSpPr>
        <xdr:cNvPr id="843" name="テキスト ボックス 842"/>
        <xdr:cNvSpPr txBox="1"/>
      </xdr:nvSpPr>
      <xdr:spPr>
        <a:xfrm>
          <a:off x="18389111" y="12976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54,334</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4" name="テキスト ボックス 84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5" name="テキスト ボックス 84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6" name="テキスト ボックス 84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7" name="テキスト ボックス 84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8" name="テキスト ボックス 84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73</xdr:row>
      <xdr:rowOff>86309</xdr:rowOff>
    </xdr:from>
    <xdr:to>
      <xdr:col>32</xdr:col>
      <xdr:colOff>238125</xdr:colOff>
      <xdr:row>74</xdr:row>
      <xdr:rowOff>16459</xdr:rowOff>
    </xdr:to>
    <xdr:sp macro="" textlink="">
      <xdr:nvSpPr>
        <xdr:cNvPr id="849" name="円/楕円 848"/>
        <xdr:cNvSpPr/>
      </xdr:nvSpPr>
      <xdr:spPr>
        <a:xfrm>
          <a:off x="22110700" y="12602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72</xdr:row>
      <xdr:rowOff>109186</xdr:rowOff>
    </xdr:from>
    <xdr:ext cx="534377" cy="259045"/>
    <xdr:sp macro="" textlink="">
      <xdr:nvSpPr>
        <xdr:cNvPr id="850" name="繰出金該当値テキスト"/>
        <xdr:cNvSpPr txBox="1"/>
      </xdr:nvSpPr>
      <xdr:spPr>
        <a:xfrm>
          <a:off x="22212300" y="12453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69,136</a:t>
          </a:r>
          <a:endParaRPr kumimoji="1" lang="ja-JP" altLang="en-US" sz="1000" b="1">
            <a:solidFill>
              <a:srgbClr val="FF0000"/>
            </a:solidFill>
            <a:latin typeface="ＭＳ Ｐゴシック"/>
          </a:endParaRPr>
        </a:p>
      </xdr:txBody>
    </xdr:sp>
    <xdr:clientData/>
  </xdr:oneCellAnchor>
  <xdr:twoCellAnchor>
    <xdr:from>
      <xdr:col>30</xdr:col>
      <xdr:colOff>669925</xdr:colOff>
      <xdr:row>74</xdr:row>
      <xdr:rowOff>15481</xdr:rowOff>
    </xdr:from>
    <xdr:to>
      <xdr:col>31</xdr:col>
      <xdr:colOff>85725</xdr:colOff>
      <xdr:row>74</xdr:row>
      <xdr:rowOff>117081</xdr:rowOff>
    </xdr:to>
    <xdr:sp macro="" textlink="">
      <xdr:nvSpPr>
        <xdr:cNvPr id="851" name="円/楕円 850"/>
        <xdr:cNvSpPr/>
      </xdr:nvSpPr>
      <xdr:spPr>
        <a:xfrm>
          <a:off x="21272500" y="12702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72</xdr:row>
      <xdr:rowOff>133608</xdr:rowOff>
    </xdr:from>
    <xdr:ext cx="534377" cy="259045"/>
    <xdr:sp macro="" textlink="">
      <xdr:nvSpPr>
        <xdr:cNvPr id="852" name="テキスト ボックス 851"/>
        <xdr:cNvSpPr txBox="1"/>
      </xdr:nvSpPr>
      <xdr:spPr>
        <a:xfrm>
          <a:off x="21056111" y="12478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63,854</a:t>
          </a:r>
          <a:endParaRPr kumimoji="1" lang="ja-JP" altLang="en-US" sz="1000" b="1">
            <a:solidFill>
              <a:srgbClr val="FF0000"/>
            </a:solidFill>
            <a:latin typeface="ＭＳ Ｐゴシック"/>
          </a:endParaRPr>
        </a:p>
      </xdr:txBody>
    </xdr:sp>
    <xdr:clientData/>
  </xdr:oneCellAnchor>
  <xdr:twoCellAnchor>
    <xdr:from>
      <xdr:col>29</xdr:col>
      <xdr:colOff>466725</xdr:colOff>
      <xdr:row>74</xdr:row>
      <xdr:rowOff>47123</xdr:rowOff>
    </xdr:from>
    <xdr:to>
      <xdr:col>29</xdr:col>
      <xdr:colOff>568325</xdr:colOff>
      <xdr:row>74</xdr:row>
      <xdr:rowOff>148723</xdr:rowOff>
    </xdr:to>
    <xdr:sp macro="" textlink="">
      <xdr:nvSpPr>
        <xdr:cNvPr id="853" name="円/楕円 852"/>
        <xdr:cNvSpPr/>
      </xdr:nvSpPr>
      <xdr:spPr>
        <a:xfrm>
          <a:off x="20383500" y="12734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72</xdr:row>
      <xdr:rowOff>165250</xdr:rowOff>
    </xdr:from>
    <xdr:ext cx="534377" cy="259045"/>
    <xdr:sp macro="" textlink="">
      <xdr:nvSpPr>
        <xdr:cNvPr id="854" name="テキスト ボックス 853"/>
        <xdr:cNvSpPr txBox="1"/>
      </xdr:nvSpPr>
      <xdr:spPr>
        <a:xfrm>
          <a:off x="20167111" y="12509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62,193</a:t>
          </a:r>
          <a:endParaRPr kumimoji="1" lang="ja-JP" altLang="en-US" sz="1000" b="1">
            <a:solidFill>
              <a:srgbClr val="FF0000"/>
            </a:solidFill>
            <a:latin typeface="ＭＳ Ｐゴシック"/>
          </a:endParaRPr>
        </a:p>
      </xdr:txBody>
    </xdr:sp>
    <xdr:clientData/>
  </xdr:oneCellAnchor>
  <xdr:twoCellAnchor>
    <xdr:from>
      <xdr:col>28</xdr:col>
      <xdr:colOff>263525</xdr:colOff>
      <xdr:row>74</xdr:row>
      <xdr:rowOff>69031</xdr:rowOff>
    </xdr:from>
    <xdr:to>
      <xdr:col>28</xdr:col>
      <xdr:colOff>365125</xdr:colOff>
      <xdr:row>74</xdr:row>
      <xdr:rowOff>170631</xdr:rowOff>
    </xdr:to>
    <xdr:sp macro="" textlink="">
      <xdr:nvSpPr>
        <xdr:cNvPr id="855" name="円/楕円 854"/>
        <xdr:cNvSpPr/>
      </xdr:nvSpPr>
      <xdr:spPr>
        <a:xfrm>
          <a:off x="19494500" y="12756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73</xdr:row>
      <xdr:rowOff>15708</xdr:rowOff>
    </xdr:from>
    <xdr:ext cx="534377" cy="259045"/>
    <xdr:sp macro="" textlink="">
      <xdr:nvSpPr>
        <xdr:cNvPr id="856" name="テキスト ボックス 855"/>
        <xdr:cNvSpPr txBox="1"/>
      </xdr:nvSpPr>
      <xdr:spPr>
        <a:xfrm>
          <a:off x="19278111" y="12531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61,043</a:t>
          </a:r>
          <a:endParaRPr kumimoji="1" lang="ja-JP" altLang="en-US" sz="1000" b="1">
            <a:solidFill>
              <a:srgbClr val="FF0000"/>
            </a:solidFill>
            <a:latin typeface="ＭＳ Ｐゴシック"/>
          </a:endParaRPr>
        </a:p>
      </xdr:txBody>
    </xdr:sp>
    <xdr:clientData/>
  </xdr:oneCellAnchor>
  <xdr:twoCellAnchor>
    <xdr:from>
      <xdr:col>27</xdr:col>
      <xdr:colOff>60325</xdr:colOff>
      <xdr:row>74</xdr:row>
      <xdr:rowOff>100102</xdr:rowOff>
    </xdr:from>
    <xdr:to>
      <xdr:col>27</xdr:col>
      <xdr:colOff>161925</xdr:colOff>
      <xdr:row>75</xdr:row>
      <xdr:rowOff>30252</xdr:rowOff>
    </xdr:to>
    <xdr:sp macro="" textlink="">
      <xdr:nvSpPr>
        <xdr:cNvPr id="857" name="円/楕円 856"/>
        <xdr:cNvSpPr/>
      </xdr:nvSpPr>
      <xdr:spPr>
        <a:xfrm>
          <a:off x="18605500" y="12787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73</xdr:row>
      <xdr:rowOff>46779</xdr:rowOff>
    </xdr:from>
    <xdr:ext cx="534377" cy="259045"/>
    <xdr:sp macro="" textlink="">
      <xdr:nvSpPr>
        <xdr:cNvPr id="858" name="テキスト ボックス 857"/>
        <xdr:cNvSpPr txBox="1"/>
      </xdr:nvSpPr>
      <xdr:spPr>
        <a:xfrm>
          <a:off x="18389111" y="12562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59,412</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9" name="正方形/長方形 85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0" name="正方形/長方形 85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1" name="正方形/長方形 86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2/119</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2" name="正方形/長方形 86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3" name="正方形/長方形 86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4" name="正方形/長方形 86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5" name="正方形/長方形 86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6" name="正方形/長方形 86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7" name="テキスト ボックス 86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8" name="直線コネクタ 86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98879</xdr:rowOff>
    </xdr:from>
    <xdr:to>
      <xdr:col>33</xdr:col>
      <xdr:colOff>314325</xdr:colOff>
      <xdr:row>99</xdr:row>
      <xdr:rowOff>98879</xdr:rowOff>
    </xdr:to>
    <xdr:cxnSp macro="">
      <xdr:nvCxnSpPr>
        <xdr:cNvPr id="869" name="直線コネクタ 868"/>
        <xdr:cNvCxnSpPr/>
      </xdr:nvCxnSpPr>
      <xdr:spPr>
        <a:xfrm>
          <a:off x="18288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128106</xdr:rowOff>
    </xdr:from>
    <xdr:ext cx="248786" cy="259045"/>
    <xdr:sp macro="" textlink="">
      <xdr:nvSpPr>
        <xdr:cNvPr id="870" name="テキスト ボックス 869"/>
        <xdr:cNvSpPr txBox="1"/>
      </xdr:nvSpPr>
      <xdr:spPr>
        <a:xfrm>
          <a:off x="18039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115207</xdr:rowOff>
    </xdr:from>
    <xdr:to>
      <xdr:col>33</xdr:col>
      <xdr:colOff>314325</xdr:colOff>
      <xdr:row>97</xdr:row>
      <xdr:rowOff>115207</xdr:rowOff>
    </xdr:to>
    <xdr:cxnSp macro="">
      <xdr:nvCxnSpPr>
        <xdr:cNvPr id="871" name="直線コネクタ 870"/>
        <xdr:cNvCxnSpPr/>
      </xdr:nvCxnSpPr>
      <xdr:spPr>
        <a:xfrm>
          <a:off x="18288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144434</xdr:rowOff>
    </xdr:from>
    <xdr:ext cx="467179" cy="259045"/>
    <xdr:sp macro="" textlink="">
      <xdr:nvSpPr>
        <xdr:cNvPr id="872" name="テキスト ボックス 871"/>
        <xdr:cNvSpPr txBox="1"/>
      </xdr:nvSpPr>
      <xdr:spPr>
        <a:xfrm>
          <a:off x="17820821" y="16603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95</xdr:row>
      <xdr:rowOff>131536</xdr:rowOff>
    </xdr:from>
    <xdr:to>
      <xdr:col>33</xdr:col>
      <xdr:colOff>314325</xdr:colOff>
      <xdr:row>95</xdr:row>
      <xdr:rowOff>131536</xdr:rowOff>
    </xdr:to>
    <xdr:cxnSp macro="">
      <xdr:nvCxnSpPr>
        <xdr:cNvPr id="873" name="直線コネクタ 872"/>
        <xdr:cNvCxnSpPr/>
      </xdr:nvCxnSpPr>
      <xdr:spPr>
        <a:xfrm>
          <a:off x="18288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94</xdr:row>
      <xdr:rowOff>160763</xdr:rowOff>
    </xdr:from>
    <xdr:ext cx="467179" cy="259045"/>
    <xdr:sp macro="" textlink="">
      <xdr:nvSpPr>
        <xdr:cNvPr id="874" name="テキスト ボックス 873"/>
        <xdr:cNvSpPr txBox="1"/>
      </xdr:nvSpPr>
      <xdr:spPr>
        <a:xfrm>
          <a:off x="17820821" y="16277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93</xdr:row>
      <xdr:rowOff>147864</xdr:rowOff>
    </xdr:from>
    <xdr:to>
      <xdr:col>33</xdr:col>
      <xdr:colOff>314325</xdr:colOff>
      <xdr:row>93</xdr:row>
      <xdr:rowOff>147864</xdr:rowOff>
    </xdr:to>
    <xdr:cxnSp macro="">
      <xdr:nvCxnSpPr>
        <xdr:cNvPr id="875" name="直線コネクタ 874"/>
        <xdr:cNvCxnSpPr/>
      </xdr:nvCxnSpPr>
      <xdr:spPr>
        <a:xfrm>
          <a:off x="18288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93</xdr:row>
      <xdr:rowOff>5641</xdr:rowOff>
    </xdr:from>
    <xdr:ext cx="467179" cy="259045"/>
    <xdr:sp macro="" textlink="">
      <xdr:nvSpPr>
        <xdr:cNvPr id="876" name="テキスト ボックス 875"/>
        <xdr:cNvSpPr txBox="1"/>
      </xdr:nvSpPr>
      <xdr:spPr>
        <a:xfrm>
          <a:off x="17820821" y="15950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91</xdr:row>
      <xdr:rowOff>164193</xdr:rowOff>
    </xdr:from>
    <xdr:to>
      <xdr:col>33</xdr:col>
      <xdr:colOff>314325</xdr:colOff>
      <xdr:row>91</xdr:row>
      <xdr:rowOff>164193</xdr:rowOff>
    </xdr:to>
    <xdr:cxnSp macro="">
      <xdr:nvCxnSpPr>
        <xdr:cNvPr id="877" name="直線コネクタ 876"/>
        <xdr:cNvCxnSpPr/>
      </xdr:nvCxnSpPr>
      <xdr:spPr>
        <a:xfrm>
          <a:off x="18288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91</xdr:row>
      <xdr:rowOff>21970</xdr:rowOff>
    </xdr:from>
    <xdr:ext cx="467179" cy="259045"/>
    <xdr:sp macro="" textlink="">
      <xdr:nvSpPr>
        <xdr:cNvPr id="878" name="テキスト ボックス 877"/>
        <xdr:cNvSpPr txBox="1"/>
      </xdr:nvSpPr>
      <xdr:spPr>
        <a:xfrm>
          <a:off x="17820821" y="1562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90</xdr:row>
      <xdr:rowOff>9071</xdr:rowOff>
    </xdr:from>
    <xdr:to>
      <xdr:col>33</xdr:col>
      <xdr:colOff>314325</xdr:colOff>
      <xdr:row>90</xdr:row>
      <xdr:rowOff>9071</xdr:rowOff>
    </xdr:to>
    <xdr:cxnSp macro="">
      <xdr:nvCxnSpPr>
        <xdr:cNvPr id="879" name="直線コネクタ 878"/>
        <xdr:cNvCxnSpPr/>
      </xdr:nvCxnSpPr>
      <xdr:spPr>
        <a:xfrm>
          <a:off x="18288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89</xdr:row>
      <xdr:rowOff>38298</xdr:rowOff>
    </xdr:from>
    <xdr:ext cx="531299" cy="259045"/>
    <xdr:sp macro="" textlink="">
      <xdr:nvSpPr>
        <xdr:cNvPr id="880" name="テキスト ボックス 879"/>
        <xdr:cNvSpPr txBox="1"/>
      </xdr:nvSpPr>
      <xdr:spPr>
        <a:xfrm>
          <a:off x="17756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1" name="直線コネクタ 88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87</xdr:row>
      <xdr:rowOff>54627</xdr:rowOff>
    </xdr:from>
    <xdr:ext cx="531299" cy="259045"/>
    <xdr:sp macro="" textlink="">
      <xdr:nvSpPr>
        <xdr:cNvPr id="882" name="テキスト ボックス 881"/>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90</xdr:row>
      <xdr:rowOff>96593</xdr:rowOff>
    </xdr:from>
    <xdr:to>
      <xdr:col>32</xdr:col>
      <xdr:colOff>186689</xdr:colOff>
      <xdr:row>99</xdr:row>
      <xdr:rowOff>98879</xdr:rowOff>
    </xdr:to>
    <xdr:cxnSp macro="">
      <xdr:nvCxnSpPr>
        <xdr:cNvPr id="884" name="直線コネクタ 883"/>
        <xdr:cNvCxnSpPr/>
      </xdr:nvCxnSpPr>
      <xdr:spPr>
        <a:xfrm flipV="1">
          <a:off x="22159595" y="15527093"/>
          <a:ext cx="1269" cy="1545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144199</xdr:rowOff>
    </xdr:from>
    <xdr:ext cx="249299" cy="259045"/>
    <xdr:sp macro="" textlink="">
      <xdr:nvSpPr>
        <xdr:cNvPr id="885" name="前年度繰上充用金最小値テキスト"/>
        <xdr:cNvSpPr txBox="1"/>
      </xdr:nvSpPr>
      <xdr:spPr>
        <a:xfrm>
          <a:off x="22212300" y="171177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86" name="直線コネクタ 885"/>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89</xdr:row>
      <xdr:rowOff>43270</xdr:rowOff>
    </xdr:from>
    <xdr:ext cx="469744" cy="259045"/>
    <xdr:sp macro="" textlink="">
      <xdr:nvSpPr>
        <xdr:cNvPr id="887" name="前年度繰上充用金最大値テキスト"/>
        <xdr:cNvSpPr txBox="1"/>
      </xdr:nvSpPr>
      <xdr:spPr>
        <a:xfrm>
          <a:off x="22212300" y="15302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9,464</a:t>
          </a:r>
          <a:endParaRPr kumimoji="1" lang="ja-JP" altLang="en-US" sz="1000" b="1">
            <a:latin typeface="ＭＳ Ｐゴシック"/>
          </a:endParaRPr>
        </a:p>
      </xdr:txBody>
    </xdr:sp>
    <xdr:clientData/>
  </xdr:oneCellAnchor>
  <xdr:twoCellAnchor>
    <xdr:from>
      <xdr:col>32</xdr:col>
      <xdr:colOff>98425</xdr:colOff>
      <xdr:row>90</xdr:row>
      <xdr:rowOff>96593</xdr:rowOff>
    </xdr:from>
    <xdr:to>
      <xdr:col>32</xdr:col>
      <xdr:colOff>276225</xdr:colOff>
      <xdr:row>90</xdr:row>
      <xdr:rowOff>96593</xdr:rowOff>
    </xdr:to>
    <xdr:cxnSp macro="">
      <xdr:nvCxnSpPr>
        <xdr:cNvPr id="888" name="直線コネクタ 887"/>
        <xdr:cNvCxnSpPr/>
      </xdr:nvCxnSpPr>
      <xdr:spPr>
        <a:xfrm>
          <a:off x="22072600" y="15527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98879</xdr:rowOff>
    </xdr:from>
    <xdr:to>
      <xdr:col>32</xdr:col>
      <xdr:colOff>187325</xdr:colOff>
      <xdr:row>99</xdr:row>
      <xdr:rowOff>98879</xdr:rowOff>
    </xdr:to>
    <xdr:cxnSp macro="">
      <xdr:nvCxnSpPr>
        <xdr:cNvPr id="889" name="直線コネクタ 888"/>
        <xdr:cNvCxnSpPr/>
      </xdr:nvCxnSpPr>
      <xdr:spPr>
        <a:xfrm>
          <a:off x="21323300" y="17072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61648</xdr:rowOff>
    </xdr:from>
    <xdr:ext cx="313932" cy="259045"/>
    <xdr:sp macro="" textlink="">
      <xdr:nvSpPr>
        <xdr:cNvPr id="890" name="前年度繰上充用金平均値テキスト"/>
        <xdr:cNvSpPr txBox="1"/>
      </xdr:nvSpPr>
      <xdr:spPr>
        <a:xfrm>
          <a:off x="22212300" y="1686374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32</xdr:col>
      <xdr:colOff>136525</xdr:colOff>
      <xdr:row>99</xdr:row>
      <xdr:rowOff>38771</xdr:rowOff>
    </xdr:from>
    <xdr:to>
      <xdr:col>32</xdr:col>
      <xdr:colOff>238125</xdr:colOff>
      <xdr:row>99</xdr:row>
      <xdr:rowOff>140371</xdr:rowOff>
    </xdr:to>
    <xdr:sp macro="" textlink="">
      <xdr:nvSpPr>
        <xdr:cNvPr id="891" name="フローチャート : 判断 890"/>
        <xdr:cNvSpPr/>
      </xdr:nvSpPr>
      <xdr:spPr>
        <a:xfrm>
          <a:off x="22110700" y="17012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98879</xdr:rowOff>
    </xdr:from>
    <xdr:to>
      <xdr:col>31</xdr:col>
      <xdr:colOff>34925</xdr:colOff>
      <xdr:row>99</xdr:row>
      <xdr:rowOff>98879</xdr:rowOff>
    </xdr:to>
    <xdr:cxnSp macro="">
      <xdr:nvCxnSpPr>
        <xdr:cNvPr id="892" name="直線コネクタ 891"/>
        <xdr:cNvCxnSpPr/>
      </xdr:nvCxnSpPr>
      <xdr:spPr>
        <a:xfrm>
          <a:off x="20434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99</xdr:row>
      <xdr:rowOff>42690</xdr:rowOff>
    </xdr:from>
    <xdr:to>
      <xdr:col>31</xdr:col>
      <xdr:colOff>85725</xdr:colOff>
      <xdr:row>99</xdr:row>
      <xdr:rowOff>144290</xdr:rowOff>
    </xdr:to>
    <xdr:sp macro="" textlink="">
      <xdr:nvSpPr>
        <xdr:cNvPr id="893" name="フローチャート : 判断 892"/>
        <xdr:cNvSpPr/>
      </xdr:nvSpPr>
      <xdr:spPr>
        <a:xfrm>
          <a:off x="21272500" y="1701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97</xdr:row>
      <xdr:rowOff>160817</xdr:rowOff>
    </xdr:from>
    <xdr:ext cx="313932" cy="259045"/>
    <xdr:sp macro="" textlink="">
      <xdr:nvSpPr>
        <xdr:cNvPr id="894" name="テキスト ボックス 893"/>
        <xdr:cNvSpPr txBox="1"/>
      </xdr:nvSpPr>
      <xdr:spPr>
        <a:xfrm>
          <a:off x="21166333" y="16791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98879</xdr:rowOff>
    </xdr:from>
    <xdr:to>
      <xdr:col>29</xdr:col>
      <xdr:colOff>517525</xdr:colOff>
      <xdr:row>99</xdr:row>
      <xdr:rowOff>98879</xdr:rowOff>
    </xdr:to>
    <xdr:cxnSp macro="">
      <xdr:nvCxnSpPr>
        <xdr:cNvPr id="895" name="直線コネクタ 894"/>
        <xdr:cNvCxnSpPr/>
      </xdr:nvCxnSpPr>
      <xdr:spPr>
        <a:xfrm>
          <a:off x="19545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99</xdr:row>
      <xdr:rowOff>43833</xdr:rowOff>
    </xdr:from>
    <xdr:to>
      <xdr:col>29</xdr:col>
      <xdr:colOff>568325</xdr:colOff>
      <xdr:row>99</xdr:row>
      <xdr:rowOff>145433</xdr:rowOff>
    </xdr:to>
    <xdr:sp macro="" textlink="">
      <xdr:nvSpPr>
        <xdr:cNvPr id="896" name="フローチャート : 判断 895"/>
        <xdr:cNvSpPr/>
      </xdr:nvSpPr>
      <xdr:spPr>
        <a:xfrm>
          <a:off x="20383500" y="17017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97</xdr:row>
      <xdr:rowOff>161960</xdr:rowOff>
    </xdr:from>
    <xdr:ext cx="313932" cy="259045"/>
    <xdr:sp macro="" textlink="">
      <xdr:nvSpPr>
        <xdr:cNvPr id="897" name="テキスト ボックス 896"/>
        <xdr:cNvSpPr txBox="1"/>
      </xdr:nvSpPr>
      <xdr:spPr>
        <a:xfrm>
          <a:off x="20277333" y="167926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98879</xdr:rowOff>
    </xdr:from>
    <xdr:to>
      <xdr:col>28</xdr:col>
      <xdr:colOff>314325</xdr:colOff>
      <xdr:row>99</xdr:row>
      <xdr:rowOff>98879</xdr:rowOff>
    </xdr:to>
    <xdr:cxnSp macro="">
      <xdr:nvCxnSpPr>
        <xdr:cNvPr id="898" name="直線コネクタ 897"/>
        <xdr:cNvCxnSpPr/>
      </xdr:nvCxnSpPr>
      <xdr:spPr>
        <a:xfrm>
          <a:off x="18656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99</xdr:row>
      <xdr:rowOff>45465</xdr:rowOff>
    </xdr:from>
    <xdr:to>
      <xdr:col>28</xdr:col>
      <xdr:colOff>365125</xdr:colOff>
      <xdr:row>99</xdr:row>
      <xdr:rowOff>147065</xdr:rowOff>
    </xdr:to>
    <xdr:sp macro="" textlink="">
      <xdr:nvSpPr>
        <xdr:cNvPr id="899" name="フローチャート : 判断 898"/>
        <xdr:cNvSpPr/>
      </xdr:nvSpPr>
      <xdr:spPr>
        <a:xfrm>
          <a:off x="19494500" y="17019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97</xdr:row>
      <xdr:rowOff>163592</xdr:rowOff>
    </xdr:from>
    <xdr:ext cx="313932" cy="259045"/>
    <xdr:sp macro="" textlink="">
      <xdr:nvSpPr>
        <xdr:cNvPr id="900" name="テキスト ボックス 899"/>
        <xdr:cNvSpPr txBox="1"/>
      </xdr:nvSpPr>
      <xdr:spPr>
        <a:xfrm>
          <a:off x="19388333" y="167942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twoCellAnchor>
    <xdr:from>
      <xdr:col>27</xdr:col>
      <xdr:colOff>60325</xdr:colOff>
      <xdr:row>99</xdr:row>
      <xdr:rowOff>40894</xdr:rowOff>
    </xdr:from>
    <xdr:to>
      <xdr:col>27</xdr:col>
      <xdr:colOff>161925</xdr:colOff>
      <xdr:row>99</xdr:row>
      <xdr:rowOff>142494</xdr:rowOff>
    </xdr:to>
    <xdr:sp macro="" textlink="">
      <xdr:nvSpPr>
        <xdr:cNvPr id="901" name="フローチャート : 判断 900"/>
        <xdr:cNvSpPr/>
      </xdr:nvSpPr>
      <xdr:spPr>
        <a:xfrm>
          <a:off x="18605500" y="17014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97</xdr:row>
      <xdr:rowOff>159021</xdr:rowOff>
    </xdr:from>
    <xdr:ext cx="313932" cy="259045"/>
    <xdr:sp macro="" textlink="">
      <xdr:nvSpPr>
        <xdr:cNvPr id="902" name="テキスト ボックス 901"/>
        <xdr:cNvSpPr txBox="1"/>
      </xdr:nvSpPr>
      <xdr:spPr>
        <a:xfrm>
          <a:off x="18499333" y="1678967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3" name="テキスト ボックス 90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4" name="テキスト ボックス 90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5" name="テキスト ボックス 90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6" name="テキスト ボックス 90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7" name="テキスト ボックス 90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908" name="円/楕円 907"/>
        <xdr:cNvSpPr/>
      </xdr:nvSpPr>
      <xdr:spPr>
        <a:xfrm>
          <a:off x="221107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99</xdr:row>
      <xdr:rowOff>17199</xdr:rowOff>
    </xdr:from>
    <xdr:ext cx="249299" cy="259045"/>
    <xdr:sp macro="" textlink="">
      <xdr:nvSpPr>
        <xdr:cNvPr id="909" name="前年度繰上充用金該当値テキスト"/>
        <xdr:cNvSpPr txBox="1"/>
      </xdr:nvSpPr>
      <xdr:spPr>
        <a:xfrm>
          <a:off x="22212300" y="169907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99</xdr:row>
      <xdr:rowOff>48079</xdr:rowOff>
    </xdr:from>
    <xdr:to>
      <xdr:col>31</xdr:col>
      <xdr:colOff>85725</xdr:colOff>
      <xdr:row>99</xdr:row>
      <xdr:rowOff>149679</xdr:rowOff>
    </xdr:to>
    <xdr:sp macro="" textlink="">
      <xdr:nvSpPr>
        <xdr:cNvPr id="910" name="円/楕円 909"/>
        <xdr:cNvSpPr/>
      </xdr:nvSpPr>
      <xdr:spPr>
        <a:xfrm>
          <a:off x="21272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140806</xdr:rowOff>
    </xdr:from>
    <xdr:ext cx="249299" cy="259045"/>
    <xdr:sp macro="" textlink="">
      <xdr:nvSpPr>
        <xdr:cNvPr id="911" name="テキスト ボックス 910"/>
        <xdr:cNvSpPr txBox="1"/>
      </xdr:nvSpPr>
      <xdr:spPr>
        <a:xfrm>
          <a:off x="21198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99</xdr:row>
      <xdr:rowOff>48079</xdr:rowOff>
    </xdr:from>
    <xdr:to>
      <xdr:col>29</xdr:col>
      <xdr:colOff>568325</xdr:colOff>
      <xdr:row>99</xdr:row>
      <xdr:rowOff>149679</xdr:rowOff>
    </xdr:to>
    <xdr:sp macro="" textlink="">
      <xdr:nvSpPr>
        <xdr:cNvPr id="912" name="円/楕円 911"/>
        <xdr:cNvSpPr/>
      </xdr:nvSpPr>
      <xdr:spPr>
        <a:xfrm>
          <a:off x="20383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140806</xdr:rowOff>
    </xdr:from>
    <xdr:ext cx="249299" cy="259045"/>
    <xdr:sp macro="" textlink="">
      <xdr:nvSpPr>
        <xdr:cNvPr id="913" name="テキスト ボックス 912"/>
        <xdr:cNvSpPr txBox="1"/>
      </xdr:nvSpPr>
      <xdr:spPr>
        <a:xfrm>
          <a:off x="20309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99</xdr:row>
      <xdr:rowOff>48079</xdr:rowOff>
    </xdr:from>
    <xdr:to>
      <xdr:col>28</xdr:col>
      <xdr:colOff>365125</xdr:colOff>
      <xdr:row>99</xdr:row>
      <xdr:rowOff>149679</xdr:rowOff>
    </xdr:to>
    <xdr:sp macro="" textlink="">
      <xdr:nvSpPr>
        <xdr:cNvPr id="914" name="円/楕円 913"/>
        <xdr:cNvSpPr/>
      </xdr:nvSpPr>
      <xdr:spPr>
        <a:xfrm>
          <a:off x="19494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140806</xdr:rowOff>
    </xdr:from>
    <xdr:ext cx="249299" cy="259045"/>
    <xdr:sp macro="" textlink="">
      <xdr:nvSpPr>
        <xdr:cNvPr id="915" name="テキスト ボックス 914"/>
        <xdr:cNvSpPr txBox="1"/>
      </xdr:nvSpPr>
      <xdr:spPr>
        <a:xfrm>
          <a:off x="19420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99</xdr:row>
      <xdr:rowOff>48079</xdr:rowOff>
    </xdr:from>
    <xdr:to>
      <xdr:col>27</xdr:col>
      <xdr:colOff>161925</xdr:colOff>
      <xdr:row>99</xdr:row>
      <xdr:rowOff>149679</xdr:rowOff>
    </xdr:to>
    <xdr:sp macro="" textlink="">
      <xdr:nvSpPr>
        <xdr:cNvPr id="916" name="円/楕円 915"/>
        <xdr:cNvSpPr/>
      </xdr:nvSpPr>
      <xdr:spPr>
        <a:xfrm>
          <a:off x="18605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140806</xdr:rowOff>
    </xdr:from>
    <xdr:ext cx="249299" cy="259045"/>
    <xdr:sp macro="" textlink="">
      <xdr:nvSpPr>
        <xdr:cNvPr id="917" name="テキスト ボックス 916"/>
        <xdr:cNvSpPr txBox="1"/>
      </xdr:nvSpPr>
      <xdr:spPr>
        <a:xfrm>
          <a:off x="18531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8" name="正方形/長方形 9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9" name="正方形/長方形 9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0" name="テキスト ボックス 9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・歳出決算総額は、住民一人当たり、７２，７５</a:t>
          </a:r>
          <a:r>
            <a:rPr lang="en-US" altLang="ja-JP" sz="1100" b="0" i="0" baseline="0">
              <a:solidFill>
                <a:schemeClr val="dk1"/>
              </a:solidFill>
              <a:effectLst/>
              <a:latin typeface="+mn-lt"/>
              <a:ea typeface="+mn-ea"/>
              <a:cs typeface="+mn-cs"/>
            </a:rPr>
            <a:t>2</a:t>
          </a:r>
          <a:r>
            <a:rPr lang="ja-JP" altLang="ja-JP" sz="1100" b="0" i="0" baseline="0">
              <a:solidFill>
                <a:schemeClr val="dk1"/>
              </a:solidFill>
              <a:effectLst/>
              <a:latin typeface="+mn-lt"/>
              <a:ea typeface="+mn-ea"/>
              <a:cs typeface="+mn-cs"/>
            </a:rPr>
            <a:t>円となっている。主な構成項目である人件費は、住民一人当たり１２８，３２０円となっており、平成２６年度から１２８，０００円程度で推移してきており、高止まりの傾向にある。さらに、平成２３年度から比較すると５％減少しているが類似団体平均と比べて高い水準にある。　</a:t>
          </a:r>
          <a:r>
            <a:rPr kumimoji="1" lang="ja-JP"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類似団体平均</a:t>
          </a:r>
          <a:r>
            <a:rPr kumimoji="1" lang="ja-JP" altLang="ja-JP" sz="1100" b="0" i="0" baseline="0">
              <a:solidFill>
                <a:schemeClr val="dk1"/>
              </a:solidFill>
              <a:effectLst/>
              <a:latin typeface="+mn-lt"/>
              <a:ea typeface="+mn-ea"/>
              <a:cs typeface="+mn-cs"/>
            </a:rPr>
            <a:t>に比べ高い水準にあるのは、市内に私立幼稚園が１園あるものの公立保育園</a:t>
          </a:r>
          <a:r>
            <a:rPr kumimoji="1" lang="en-US" altLang="ja-JP" sz="1100" b="0" i="0" baseline="0">
              <a:solidFill>
                <a:schemeClr val="dk1"/>
              </a:solidFill>
              <a:effectLst/>
              <a:latin typeface="+mn-lt"/>
              <a:ea typeface="+mn-ea"/>
              <a:cs typeface="+mn-cs"/>
            </a:rPr>
            <a:t>5</a:t>
          </a:r>
          <a:r>
            <a:rPr kumimoji="1" lang="ja-JP" altLang="ja-JP" sz="1100" b="0" i="0" baseline="0">
              <a:solidFill>
                <a:schemeClr val="dk1"/>
              </a:solidFill>
              <a:effectLst/>
              <a:latin typeface="+mn-lt"/>
              <a:ea typeface="+mn-ea"/>
              <a:cs typeface="+mn-cs"/>
            </a:rPr>
            <a:t>園を市営で運営していること、また消防署も複数の市町村による広域設置ではなく、単独で運営していることにより、職員数が類似団体平均より多いためである。）</a:t>
          </a:r>
          <a:endParaRPr lang="ja-JP" altLang="ja-JP" sz="1400">
            <a:effectLst/>
          </a:endParaRPr>
        </a:p>
        <a:p>
          <a:r>
            <a:rPr lang="ja-JP" altLang="ja-JP" sz="1100" b="0" i="0" baseline="0">
              <a:solidFill>
                <a:schemeClr val="dk1"/>
              </a:solidFill>
              <a:effectLst/>
              <a:latin typeface="+mn-lt"/>
              <a:ea typeface="+mn-ea"/>
              <a:cs typeface="+mn-cs"/>
            </a:rPr>
            <a:t>・普通建設事業費（うち更新整備）は住民一人当たり６９，９０４円となっており、類似団体と比較して一人当たりコストが高い状況となっている。これは、近年の防災対策事業に伴う更新整備の増加によるものであり、前年度決算と比較すると２１．９％減となっている。このため、公共施設等総合管理計画に基づき、事業の取捨選択を徹底していくことで、事業費の減少を目指すこととしている</a:t>
          </a:r>
          <a:r>
            <a:rPr kumimoji="1" lang="ja-JP" altLang="en-US" sz="1300" b="0" i="0" baseline="0">
              <a:solidFill>
                <a:sysClr val="windowText" lastClr="000000"/>
              </a:solidFill>
              <a:effectLst/>
              <a:latin typeface="ＭＳ Ｐゴシック"/>
              <a:ea typeface="+mn-ea"/>
              <a:cs typeface="+mn-cs"/>
            </a:rPr>
            <a:t>。</a:t>
          </a:r>
          <a:endParaRPr kumimoji="1" lang="en-US" altLang="ja-JP" sz="1300" b="0" i="0" baseline="0">
            <a:solidFill>
              <a:sysClr val="windowText" lastClr="000000"/>
            </a:solidFill>
            <a:effectLst/>
            <a:latin typeface="ＭＳ Ｐゴシック"/>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高知県土佐清水市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14,707
14,650
266.34
10,861,782
10,699,559
141,585
5,465,831
14,852,300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16.7
131.0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17/119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4,904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131318</xdr:rowOff>
    </xdr:from>
    <xdr:to>
      <xdr:col>6</xdr:col>
      <xdr:colOff>510540</xdr:colOff>
      <xdr:row>37</xdr:row>
      <xdr:rowOff>105791</xdr:rowOff>
    </xdr:to>
    <xdr:cxnSp macro="">
      <xdr:nvCxnSpPr>
        <xdr:cNvPr id="56" name="直線コネクタ 55"/>
        <xdr:cNvCxnSpPr/>
      </xdr:nvCxnSpPr>
      <xdr:spPr>
        <a:xfrm flipV="1">
          <a:off x="4633595" y="5274818"/>
          <a:ext cx="1270" cy="11746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109618</xdr:rowOff>
    </xdr:from>
    <xdr:ext cx="469744" cy="259045"/>
    <xdr:sp macro="" textlink="">
      <xdr:nvSpPr>
        <xdr:cNvPr id="57" name="議会費最小値テキスト"/>
        <xdr:cNvSpPr txBox="1"/>
      </xdr:nvSpPr>
      <xdr:spPr>
        <a:xfrm>
          <a:off x="4686300" y="6453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3,478</a:t>
          </a:r>
          <a:endParaRPr kumimoji="1" lang="ja-JP" altLang="en-US" sz="1000" b="1">
            <a:latin typeface="ＭＳ Ｐゴシック"/>
          </a:endParaRPr>
        </a:p>
      </xdr:txBody>
    </xdr:sp>
    <xdr:clientData/>
  </xdr:oneCellAnchor>
  <xdr:twoCellAnchor>
    <xdr:from>
      <xdr:col>6</xdr:col>
      <xdr:colOff>422275</xdr:colOff>
      <xdr:row>37</xdr:row>
      <xdr:rowOff>105791</xdr:rowOff>
    </xdr:from>
    <xdr:to>
      <xdr:col>6</xdr:col>
      <xdr:colOff>600075</xdr:colOff>
      <xdr:row>37</xdr:row>
      <xdr:rowOff>105791</xdr:rowOff>
    </xdr:to>
    <xdr:cxnSp macro="">
      <xdr:nvCxnSpPr>
        <xdr:cNvPr id="58" name="直線コネクタ 57"/>
        <xdr:cNvCxnSpPr/>
      </xdr:nvCxnSpPr>
      <xdr:spPr>
        <a:xfrm>
          <a:off x="4546600" y="6449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77995</xdr:rowOff>
    </xdr:from>
    <xdr:ext cx="469744" cy="259045"/>
    <xdr:sp macro="" textlink="">
      <xdr:nvSpPr>
        <xdr:cNvPr id="59" name="議会費最大値テキスト"/>
        <xdr:cNvSpPr txBox="1"/>
      </xdr:nvSpPr>
      <xdr:spPr>
        <a:xfrm>
          <a:off x="4686300" y="5050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9,644</a:t>
          </a:r>
          <a:endParaRPr kumimoji="1" lang="ja-JP" altLang="en-US" sz="1000" b="1">
            <a:latin typeface="ＭＳ Ｐゴシック"/>
          </a:endParaRPr>
        </a:p>
      </xdr:txBody>
    </xdr:sp>
    <xdr:clientData/>
  </xdr:oneCellAnchor>
  <xdr:twoCellAnchor>
    <xdr:from>
      <xdr:col>6</xdr:col>
      <xdr:colOff>422275</xdr:colOff>
      <xdr:row>30</xdr:row>
      <xdr:rowOff>131318</xdr:rowOff>
    </xdr:from>
    <xdr:to>
      <xdr:col>6</xdr:col>
      <xdr:colOff>600075</xdr:colOff>
      <xdr:row>30</xdr:row>
      <xdr:rowOff>131318</xdr:rowOff>
    </xdr:to>
    <xdr:cxnSp macro="">
      <xdr:nvCxnSpPr>
        <xdr:cNvPr id="60" name="直線コネクタ 59"/>
        <xdr:cNvCxnSpPr/>
      </xdr:nvCxnSpPr>
      <xdr:spPr>
        <a:xfrm>
          <a:off x="4546600" y="5274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32</xdr:row>
      <xdr:rowOff>156464</xdr:rowOff>
    </xdr:from>
    <xdr:to>
      <xdr:col>6</xdr:col>
      <xdr:colOff>511175</xdr:colOff>
      <xdr:row>33</xdr:row>
      <xdr:rowOff>16066</xdr:rowOff>
    </xdr:to>
    <xdr:cxnSp macro="">
      <xdr:nvCxnSpPr>
        <xdr:cNvPr id="61" name="直線コネクタ 60"/>
        <xdr:cNvCxnSpPr/>
      </xdr:nvCxnSpPr>
      <xdr:spPr>
        <a:xfrm flipV="1">
          <a:off x="3797300" y="5642864"/>
          <a:ext cx="838200" cy="31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156862</xdr:rowOff>
    </xdr:from>
    <xdr:ext cx="469744" cy="259045"/>
    <xdr:sp macro="" textlink="">
      <xdr:nvSpPr>
        <xdr:cNvPr id="62" name="議会費平均値テキスト"/>
        <xdr:cNvSpPr txBox="1"/>
      </xdr:nvSpPr>
      <xdr:spPr>
        <a:xfrm>
          <a:off x="4686300" y="59861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5,530</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6985</xdr:rowOff>
    </xdr:from>
    <xdr:to>
      <xdr:col>6</xdr:col>
      <xdr:colOff>561975</xdr:colOff>
      <xdr:row>35</xdr:row>
      <xdr:rowOff>108585</xdr:rowOff>
    </xdr:to>
    <xdr:sp macro="" textlink="">
      <xdr:nvSpPr>
        <xdr:cNvPr id="63" name="フローチャート : 判断 62"/>
        <xdr:cNvSpPr/>
      </xdr:nvSpPr>
      <xdr:spPr>
        <a:xfrm>
          <a:off x="4584700" y="60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32</xdr:row>
      <xdr:rowOff>156464</xdr:rowOff>
    </xdr:from>
    <xdr:to>
      <xdr:col>5</xdr:col>
      <xdr:colOff>358775</xdr:colOff>
      <xdr:row>33</xdr:row>
      <xdr:rowOff>16066</xdr:rowOff>
    </xdr:to>
    <xdr:cxnSp macro="">
      <xdr:nvCxnSpPr>
        <xdr:cNvPr id="64" name="直線コネクタ 63"/>
        <xdr:cNvCxnSpPr/>
      </xdr:nvCxnSpPr>
      <xdr:spPr>
        <a:xfrm>
          <a:off x="2908300" y="5642864"/>
          <a:ext cx="889000" cy="31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51943</xdr:rowOff>
    </xdr:from>
    <xdr:to>
      <xdr:col>5</xdr:col>
      <xdr:colOff>409575</xdr:colOff>
      <xdr:row>35</xdr:row>
      <xdr:rowOff>153543</xdr:rowOff>
    </xdr:to>
    <xdr:sp macro="" textlink="">
      <xdr:nvSpPr>
        <xdr:cNvPr id="65" name="フローチャート : 判断 64"/>
        <xdr:cNvSpPr/>
      </xdr:nvSpPr>
      <xdr:spPr>
        <a:xfrm>
          <a:off x="3746500" y="605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144670</xdr:rowOff>
    </xdr:from>
    <xdr:ext cx="469744" cy="259045"/>
    <xdr:sp macro="" textlink="">
      <xdr:nvSpPr>
        <xdr:cNvPr id="66" name="テキスト ボックス 65"/>
        <xdr:cNvSpPr txBox="1"/>
      </xdr:nvSpPr>
      <xdr:spPr>
        <a:xfrm>
          <a:off x="3562427" y="6145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5,294</a:t>
          </a:r>
          <a:endParaRPr kumimoji="1" lang="ja-JP" altLang="en-US" sz="1000" b="1">
            <a:solidFill>
              <a:srgbClr val="000080"/>
            </a:solidFill>
            <a:latin typeface="ＭＳ Ｐゴシック"/>
          </a:endParaRPr>
        </a:p>
      </xdr:txBody>
    </xdr:sp>
    <xdr:clientData/>
  </xdr:oneCellAnchor>
  <xdr:twoCellAnchor>
    <xdr:from>
      <xdr:col>2</xdr:col>
      <xdr:colOff>638175</xdr:colOff>
      <xdr:row>32</xdr:row>
      <xdr:rowOff>137223</xdr:rowOff>
    </xdr:from>
    <xdr:to>
      <xdr:col>4</xdr:col>
      <xdr:colOff>155575</xdr:colOff>
      <xdr:row>32</xdr:row>
      <xdr:rowOff>156464</xdr:rowOff>
    </xdr:to>
    <xdr:cxnSp macro="">
      <xdr:nvCxnSpPr>
        <xdr:cNvPr id="67" name="直線コネクタ 66"/>
        <xdr:cNvCxnSpPr/>
      </xdr:nvCxnSpPr>
      <xdr:spPr>
        <a:xfrm>
          <a:off x="2019300" y="5623623"/>
          <a:ext cx="889000" cy="19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65659</xdr:rowOff>
    </xdr:from>
    <xdr:to>
      <xdr:col>4</xdr:col>
      <xdr:colOff>206375</xdr:colOff>
      <xdr:row>35</xdr:row>
      <xdr:rowOff>167259</xdr:rowOff>
    </xdr:to>
    <xdr:sp macro="" textlink="">
      <xdr:nvSpPr>
        <xdr:cNvPr id="68" name="フローチャート : 判断 67"/>
        <xdr:cNvSpPr/>
      </xdr:nvSpPr>
      <xdr:spPr>
        <a:xfrm>
          <a:off x="2857500" y="606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158386</xdr:rowOff>
    </xdr:from>
    <xdr:ext cx="469744" cy="259045"/>
    <xdr:sp macro="" textlink="">
      <xdr:nvSpPr>
        <xdr:cNvPr id="69" name="テキスト ボックス 68"/>
        <xdr:cNvSpPr txBox="1"/>
      </xdr:nvSpPr>
      <xdr:spPr>
        <a:xfrm>
          <a:off x="2673427" y="6159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5,222</a:t>
          </a:r>
          <a:endParaRPr kumimoji="1" lang="ja-JP" altLang="en-US" sz="1000" b="1">
            <a:solidFill>
              <a:srgbClr val="000080"/>
            </a:solidFill>
            <a:latin typeface="ＭＳ Ｐゴシック"/>
          </a:endParaRPr>
        </a:p>
      </xdr:txBody>
    </xdr:sp>
    <xdr:clientData/>
  </xdr:oneCellAnchor>
  <xdr:twoCellAnchor>
    <xdr:from>
      <xdr:col>1</xdr:col>
      <xdr:colOff>434975</xdr:colOff>
      <xdr:row>31</xdr:row>
      <xdr:rowOff>146748</xdr:rowOff>
    </xdr:from>
    <xdr:to>
      <xdr:col>2</xdr:col>
      <xdr:colOff>638175</xdr:colOff>
      <xdr:row>32</xdr:row>
      <xdr:rowOff>137223</xdr:rowOff>
    </xdr:to>
    <xdr:cxnSp macro="">
      <xdr:nvCxnSpPr>
        <xdr:cNvPr id="70" name="直線コネクタ 69"/>
        <xdr:cNvCxnSpPr/>
      </xdr:nvCxnSpPr>
      <xdr:spPr>
        <a:xfrm>
          <a:off x="1130300" y="5461698"/>
          <a:ext cx="889000" cy="16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28702</xdr:rowOff>
    </xdr:from>
    <xdr:to>
      <xdr:col>3</xdr:col>
      <xdr:colOff>3175</xdr:colOff>
      <xdr:row>35</xdr:row>
      <xdr:rowOff>130302</xdr:rowOff>
    </xdr:to>
    <xdr:sp macro="" textlink="">
      <xdr:nvSpPr>
        <xdr:cNvPr id="71" name="フローチャート : 判断 70"/>
        <xdr:cNvSpPr/>
      </xdr:nvSpPr>
      <xdr:spPr>
        <a:xfrm>
          <a:off x="1968500" y="6029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121429</xdr:rowOff>
    </xdr:from>
    <xdr:ext cx="469744" cy="259045"/>
    <xdr:sp macro="" textlink="">
      <xdr:nvSpPr>
        <xdr:cNvPr id="72" name="テキスト ボックス 71"/>
        <xdr:cNvSpPr txBox="1"/>
      </xdr:nvSpPr>
      <xdr:spPr>
        <a:xfrm>
          <a:off x="1784427" y="6122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5,416</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59372</xdr:rowOff>
    </xdr:from>
    <xdr:to>
      <xdr:col>1</xdr:col>
      <xdr:colOff>485775</xdr:colOff>
      <xdr:row>34</xdr:row>
      <xdr:rowOff>160972</xdr:rowOff>
    </xdr:to>
    <xdr:sp macro="" textlink="">
      <xdr:nvSpPr>
        <xdr:cNvPr id="73" name="フローチャート : 判断 72"/>
        <xdr:cNvSpPr/>
      </xdr:nvSpPr>
      <xdr:spPr>
        <a:xfrm>
          <a:off x="1079500" y="588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152099</xdr:rowOff>
    </xdr:from>
    <xdr:ext cx="469744" cy="259045"/>
    <xdr:sp macro="" textlink="">
      <xdr:nvSpPr>
        <xdr:cNvPr id="74" name="テキスト ボックス 73"/>
        <xdr:cNvSpPr txBox="1"/>
      </xdr:nvSpPr>
      <xdr:spPr>
        <a:xfrm>
          <a:off x="895427" y="5981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32</xdr:row>
      <xdr:rowOff>105664</xdr:rowOff>
    </xdr:from>
    <xdr:to>
      <xdr:col>6</xdr:col>
      <xdr:colOff>561975</xdr:colOff>
      <xdr:row>33</xdr:row>
      <xdr:rowOff>35814</xdr:rowOff>
    </xdr:to>
    <xdr:sp macro="" textlink="">
      <xdr:nvSpPr>
        <xdr:cNvPr id="80" name="円/楕円 79"/>
        <xdr:cNvSpPr/>
      </xdr:nvSpPr>
      <xdr:spPr>
        <a:xfrm>
          <a:off x="4584700" y="5592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31</xdr:row>
      <xdr:rowOff>128541</xdr:rowOff>
    </xdr:from>
    <xdr:ext cx="469744" cy="259045"/>
    <xdr:sp macro="" textlink="">
      <xdr:nvSpPr>
        <xdr:cNvPr id="81" name="議会費該当値テキスト"/>
        <xdr:cNvSpPr txBox="1"/>
      </xdr:nvSpPr>
      <xdr:spPr>
        <a:xfrm>
          <a:off x="4686300" y="5443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7,712</a:t>
          </a:r>
          <a:endParaRPr kumimoji="1" lang="ja-JP" altLang="en-US" sz="1000" b="1">
            <a:solidFill>
              <a:srgbClr val="FF0000"/>
            </a:solidFill>
            <a:latin typeface="ＭＳ Ｐゴシック"/>
          </a:endParaRPr>
        </a:p>
      </xdr:txBody>
    </xdr:sp>
    <xdr:clientData/>
  </xdr:oneCellAnchor>
  <xdr:twoCellAnchor>
    <xdr:from>
      <xdr:col>5</xdr:col>
      <xdr:colOff>307975</xdr:colOff>
      <xdr:row>32</xdr:row>
      <xdr:rowOff>136716</xdr:rowOff>
    </xdr:from>
    <xdr:to>
      <xdr:col>5</xdr:col>
      <xdr:colOff>409575</xdr:colOff>
      <xdr:row>33</xdr:row>
      <xdr:rowOff>66866</xdr:rowOff>
    </xdr:to>
    <xdr:sp macro="" textlink="">
      <xdr:nvSpPr>
        <xdr:cNvPr id="82" name="円/楕円 81"/>
        <xdr:cNvSpPr/>
      </xdr:nvSpPr>
      <xdr:spPr>
        <a:xfrm>
          <a:off x="3746500" y="562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31</xdr:row>
      <xdr:rowOff>83393</xdr:rowOff>
    </xdr:from>
    <xdr:ext cx="469744" cy="259045"/>
    <xdr:sp macro="" textlink="">
      <xdr:nvSpPr>
        <xdr:cNvPr id="83" name="テキスト ボックス 82"/>
        <xdr:cNvSpPr txBox="1"/>
      </xdr:nvSpPr>
      <xdr:spPr>
        <a:xfrm>
          <a:off x="3562427" y="5398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7,549</a:t>
          </a:r>
          <a:endParaRPr kumimoji="1" lang="ja-JP" altLang="en-US" sz="1000" b="1">
            <a:solidFill>
              <a:srgbClr val="FF0000"/>
            </a:solidFill>
            <a:latin typeface="ＭＳ Ｐゴシック"/>
          </a:endParaRPr>
        </a:p>
      </xdr:txBody>
    </xdr:sp>
    <xdr:clientData/>
  </xdr:oneCellAnchor>
  <xdr:twoCellAnchor>
    <xdr:from>
      <xdr:col>4</xdr:col>
      <xdr:colOff>104775</xdr:colOff>
      <xdr:row>32</xdr:row>
      <xdr:rowOff>105664</xdr:rowOff>
    </xdr:from>
    <xdr:to>
      <xdr:col>4</xdr:col>
      <xdr:colOff>206375</xdr:colOff>
      <xdr:row>33</xdr:row>
      <xdr:rowOff>35814</xdr:rowOff>
    </xdr:to>
    <xdr:sp macro="" textlink="">
      <xdr:nvSpPr>
        <xdr:cNvPr id="84" name="円/楕円 83"/>
        <xdr:cNvSpPr/>
      </xdr:nvSpPr>
      <xdr:spPr>
        <a:xfrm>
          <a:off x="2857500" y="5592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31</xdr:row>
      <xdr:rowOff>52341</xdr:rowOff>
    </xdr:from>
    <xdr:ext cx="469744" cy="259045"/>
    <xdr:sp macro="" textlink="">
      <xdr:nvSpPr>
        <xdr:cNvPr id="85" name="テキスト ボックス 84"/>
        <xdr:cNvSpPr txBox="1"/>
      </xdr:nvSpPr>
      <xdr:spPr>
        <a:xfrm>
          <a:off x="2673427" y="5367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7,712</a:t>
          </a:r>
          <a:endParaRPr kumimoji="1" lang="ja-JP" altLang="en-US" sz="1000" b="1">
            <a:solidFill>
              <a:srgbClr val="FF0000"/>
            </a:solidFill>
            <a:latin typeface="ＭＳ Ｐゴシック"/>
          </a:endParaRPr>
        </a:p>
      </xdr:txBody>
    </xdr:sp>
    <xdr:clientData/>
  </xdr:oneCellAnchor>
  <xdr:twoCellAnchor>
    <xdr:from>
      <xdr:col>2</xdr:col>
      <xdr:colOff>587375</xdr:colOff>
      <xdr:row>32</xdr:row>
      <xdr:rowOff>86423</xdr:rowOff>
    </xdr:from>
    <xdr:to>
      <xdr:col>3</xdr:col>
      <xdr:colOff>3175</xdr:colOff>
      <xdr:row>33</xdr:row>
      <xdr:rowOff>16573</xdr:rowOff>
    </xdr:to>
    <xdr:sp macro="" textlink="">
      <xdr:nvSpPr>
        <xdr:cNvPr id="86" name="円/楕円 85"/>
        <xdr:cNvSpPr/>
      </xdr:nvSpPr>
      <xdr:spPr>
        <a:xfrm>
          <a:off x="1968500" y="5572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31</xdr:row>
      <xdr:rowOff>33100</xdr:rowOff>
    </xdr:from>
    <xdr:ext cx="469744" cy="259045"/>
    <xdr:sp macro="" textlink="">
      <xdr:nvSpPr>
        <xdr:cNvPr id="87" name="テキスト ボックス 86"/>
        <xdr:cNvSpPr txBox="1"/>
      </xdr:nvSpPr>
      <xdr:spPr>
        <a:xfrm>
          <a:off x="1784427" y="5348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7,813</a:t>
          </a:r>
          <a:endParaRPr kumimoji="1" lang="ja-JP" altLang="en-US" sz="1000" b="1">
            <a:solidFill>
              <a:srgbClr val="FF0000"/>
            </a:solidFill>
            <a:latin typeface="ＭＳ Ｐゴシック"/>
          </a:endParaRPr>
        </a:p>
      </xdr:txBody>
    </xdr:sp>
    <xdr:clientData/>
  </xdr:oneCellAnchor>
  <xdr:twoCellAnchor>
    <xdr:from>
      <xdr:col>1</xdr:col>
      <xdr:colOff>384175</xdr:colOff>
      <xdr:row>31</xdr:row>
      <xdr:rowOff>95948</xdr:rowOff>
    </xdr:from>
    <xdr:to>
      <xdr:col>1</xdr:col>
      <xdr:colOff>485775</xdr:colOff>
      <xdr:row>32</xdr:row>
      <xdr:rowOff>26098</xdr:rowOff>
    </xdr:to>
    <xdr:sp macro="" textlink="">
      <xdr:nvSpPr>
        <xdr:cNvPr id="88" name="円/楕円 87"/>
        <xdr:cNvSpPr/>
      </xdr:nvSpPr>
      <xdr:spPr>
        <a:xfrm>
          <a:off x="1079500" y="5410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30</xdr:row>
      <xdr:rowOff>42625</xdr:rowOff>
    </xdr:from>
    <xdr:ext cx="469744" cy="259045"/>
    <xdr:sp macro="" textlink="">
      <xdr:nvSpPr>
        <xdr:cNvPr id="89" name="テキスト ボックス 88"/>
        <xdr:cNvSpPr txBox="1"/>
      </xdr:nvSpPr>
      <xdr:spPr>
        <a:xfrm>
          <a:off x="895427" y="5186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8,663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40/119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81,698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64534</xdr:rowOff>
    </xdr:from>
    <xdr:to>
      <xdr:col>6</xdr:col>
      <xdr:colOff>510540</xdr:colOff>
      <xdr:row>58</xdr:row>
      <xdr:rowOff>158445</xdr:rowOff>
    </xdr:to>
    <xdr:cxnSp macro="">
      <xdr:nvCxnSpPr>
        <xdr:cNvPr id="113" name="直線コネクタ 112"/>
        <xdr:cNvCxnSpPr/>
      </xdr:nvCxnSpPr>
      <xdr:spPr>
        <a:xfrm flipV="1">
          <a:off x="4633595" y="8637034"/>
          <a:ext cx="1270" cy="1465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162272</xdr:rowOff>
    </xdr:from>
    <xdr:ext cx="534377" cy="259045"/>
    <xdr:sp macro="" textlink="">
      <xdr:nvSpPr>
        <xdr:cNvPr id="114" name="総務費最小値テキスト"/>
        <xdr:cNvSpPr txBox="1"/>
      </xdr:nvSpPr>
      <xdr:spPr>
        <a:xfrm>
          <a:off x="4686300" y="10106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30,160</a:t>
          </a:r>
          <a:endParaRPr kumimoji="1" lang="ja-JP" altLang="en-US" sz="1000" b="1">
            <a:latin typeface="ＭＳ Ｐゴシック"/>
          </a:endParaRPr>
        </a:p>
      </xdr:txBody>
    </xdr:sp>
    <xdr:clientData/>
  </xdr:oneCellAnchor>
  <xdr:twoCellAnchor>
    <xdr:from>
      <xdr:col>6</xdr:col>
      <xdr:colOff>422275</xdr:colOff>
      <xdr:row>58</xdr:row>
      <xdr:rowOff>158445</xdr:rowOff>
    </xdr:from>
    <xdr:to>
      <xdr:col>6</xdr:col>
      <xdr:colOff>600075</xdr:colOff>
      <xdr:row>58</xdr:row>
      <xdr:rowOff>158445</xdr:rowOff>
    </xdr:to>
    <xdr:cxnSp macro="">
      <xdr:nvCxnSpPr>
        <xdr:cNvPr id="115" name="直線コネクタ 114"/>
        <xdr:cNvCxnSpPr/>
      </xdr:nvCxnSpPr>
      <xdr:spPr>
        <a:xfrm>
          <a:off x="4546600" y="10102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11211</xdr:rowOff>
    </xdr:from>
    <xdr:ext cx="599010" cy="259045"/>
    <xdr:sp macro="" textlink="">
      <xdr:nvSpPr>
        <xdr:cNvPr id="116" name="総務費最大値テキスト"/>
        <xdr:cNvSpPr txBox="1"/>
      </xdr:nvSpPr>
      <xdr:spPr>
        <a:xfrm>
          <a:off x="4686300" y="8412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799,457</a:t>
          </a:r>
          <a:endParaRPr kumimoji="1" lang="ja-JP" altLang="en-US" sz="1000" b="1">
            <a:latin typeface="ＭＳ Ｐゴシック"/>
          </a:endParaRPr>
        </a:p>
      </xdr:txBody>
    </xdr:sp>
    <xdr:clientData/>
  </xdr:oneCellAnchor>
  <xdr:twoCellAnchor>
    <xdr:from>
      <xdr:col>6</xdr:col>
      <xdr:colOff>422275</xdr:colOff>
      <xdr:row>50</xdr:row>
      <xdr:rowOff>64534</xdr:rowOff>
    </xdr:from>
    <xdr:to>
      <xdr:col>6</xdr:col>
      <xdr:colOff>600075</xdr:colOff>
      <xdr:row>50</xdr:row>
      <xdr:rowOff>64534</xdr:rowOff>
    </xdr:to>
    <xdr:cxnSp macro="">
      <xdr:nvCxnSpPr>
        <xdr:cNvPr id="117" name="直線コネクタ 116"/>
        <xdr:cNvCxnSpPr/>
      </xdr:nvCxnSpPr>
      <xdr:spPr>
        <a:xfrm>
          <a:off x="4546600" y="8637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160365</xdr:rowOff>
    </xdr:from>
    <xdr:to>
      <xdr:col>6</xdr:col>
      <xdr:colOff>511175</xdr:colOff>
      <xdr:row>58</xdr:row>
      <xdr:rowOff>25884</xdr:rowOff>
    </xdr:to>
    <xdr:cxnSp macro="">
      <xdr:nvCxnSpPr>
        <xdr:cNvPr id="118" name="直線コネクタ 117"/>
        <xdr:cNvCxnSpPr/>
      </xdr:nvCxnSpPr>
      <xdr:spPr>
        <a:xfrm>
          <a:off x="3797300" y="9933015"/>
          <a:ext cx="838200" cy="36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157763</xdr:rowOff>
    </xdr:from>
    <xdr:ext cx="534377" cy="259045"/>
    <xdr:sp macro="" textlink="">
      <xdr:nvSpPr>
        <xdr:cNvPr id="119" name="総務費平均値テキスト"/>
        <xdr:cNvSpPr txBox="1"/>
      </xdr:nvSpPr>
      <xdr:spPr>
        <a:xfrm>
          <a:off x="4686300" y="99304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82,527</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7886</xdr:rowOff>
    </xdr:from>
    <xdr:to>
      <xdr:col>6</xdr:col>
      <xdr:colOff>561975</xdr:colOff>
      <xdr:row>58</xdr:row>
      <xdr:rowOff>109486</xdr:rowOff>
    </xdr:to>
    <xdr:sp macro="" textlink="">
      <xdr:nvSpPr>
        <xdr:cNvPr id="120" name="フローチャート : 判断 119"/>
        <xdr:cNvSpPr/>
      </xdr:nvSpPr>
      <xdr:spPr>
        <a:xfrm>
          <a:off x="4584700" y="995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160365</xdr:rowOff>
    </xdr:from>
    <xdr:to>
      <xdr:col>5</xdr:col>
      <xdr:colOff>358775</xdr:colOff>
      <xdr:row>58</xdr:row>
      <xdr:rowOff>63565</xdr:rowOff>
    </xdr:to>
    <xdr:cxnSp macro="">
      <xdr:nvCxnSpPr>
        <xdr:cNvPr id="121" name="直線コネクタ 120"/>
        <xdr:cNvCxnSpPr/>
      </xdr:nvCxnSpPr>
      <xdr:spPr>
        <a:xfrm flipV="1">
          <a:off x="2908300" y="9933015"/>
          <a:ext cx="889000" cy="74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165653</xdr:rowOff>
    </xdr:from>
    <xdr:to>
      <xdr:col>5</xdr:col>
      <xdr:colOff>409575</xdr:colOff>
      <xdr:row>58</xdr:row>
      <xdr:rowOff>95803</xdr:rowOff>
    </xdr:to>
    <xdr:sp macro="" textlink="">
      <xdr:nvSpPr>
        <xdr:cNvPr id="122" name="フローチャート : 判断 121"/>
        <xdr:cNvSpPr/>
      </xdr:nvSpPr>
      <xdr:spPr>
        <a:xfrm>
          <a:off x="3746500" y="9938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86930</xdr:rowOff>
    </xdr:from>
    <xdr:ext cx="534377" cy="259045"/>
    <xdr:sp macro="" textlink="">
      <xdr:nvSpPr>
        <xdr:cNvPr id="123" name="テキスト ボックス 122"/>
        <xdr:cNvSpPr txBox="1"/>
      </xdr:nvSpPr>
      <xdr:spPr>
        <a:xfrm>
          <a:off x="3530111" y="10031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89,710</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63565</xdr:rowOff>
    </xdr:from>
    <xdr:to>
      <xdr:col>4</xdr:col>
      <xdr:colOff>155575</xdr:colOff>
      <xdr:row>58</xdr:row>
      <xdr:rowOff>65786</xdr:rowOff>
    </xdr:to>
    <xdr:cxnSp macro="">
      <xdr:nvCxnSpPr>
        <xdr:cNvPr id="124" name="直線コネクタ 123"/>
        <xdr:cNvCxnSpPr/>
      </xdr:nvCxnSpPr>
      <xdr:spPr>
        <a:xfrm flipV="1">
          <a:off x="2019300" y="10007665"/>
          <a:ext cx="889000" cy="2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6675</xdr:rowOff>
    </xdr:from>
    <xdr:to>
      <xdr:col>4</xdr:col>
      <xdr:colOff>206375</xdr:colOff>
      <xdr:row>58</xdr:row>
      <xdr:rowOff>108275</xdr:rowOff>
    </xdr:to>
    <xdr:sp macro="" textlink="">
      <xdr:nvSpPr>
        <xdr:cNvPr id="125" name="フローチャート : 判断 124"/>
        <xdr:cNvSpPr/>
      </xdr:nvSpPr>
      <xdr:spPr>
        <a:xfrm>
          <a:off x="2857500" y="995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124802</xdr:rowOff>
    </xdr:from>
    <xdr:ext cx="534377" cy="259045"/>
    <xdr:sp macro="" textlink="">
      <xdr:nvSpPr>
        <xdr:cNvPr id="126" name="テキスト ボックス 125"/>
        <xdr:cNvSpPr txBox="1"/>
      </xdr:nvSpPr>
      <xdr:spPr>
        <a:xfrm>
          <a:off x="2641111" y="9726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83,163</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58366</xdr:rowOff>
    </xdr:from>
    <xdr:to>
      <xdr:col>2</xdr:col>
      <xdr:colOff>638175</xdr:colOff>
      <xdr:row>58</xdr:row>
      <xdr:rowOff>65786</xdr:rowOff>
    </xdr:to>
    <xdr:cxnSp macro="">
      <xdr:nvCxnSpPr>
        <xdr:cNvPr id="127" name="直線コネクタ 126"/>
        <xdr:cNvCxnSpPr/>
      </xdr:nvCxnSpPr>
      <xdr:spPr>
        <a:xfrm>
          <a:off x="1130300" y="10002466"/>
          <a:ext cx="889000" cy="7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126358</xdr:rowOff>
    </xdr:from>
    <xdr:to>
      <xdr:col>3</xdr:col>
      <xdr:colOff>3175</xdr:colOff>
      <xdr:row>58</xdr:row>
      <xdr:rowOff>56508</xdr:rowOff>
    </xdr:to>
    <xdr:sp macro="" textlink="">
      <xdr:nvSpPr>
        <xdr:cNvPr id="128" name="フローチャート : 判断 127"/>
        <xdr:cNvSpPr/>
      </xdr:nvSpPr>
      <xdr:spPr>
        <a:xfrm>
          <a:off x="1968500" y="98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73035</xdr:rowOff>
    </xdr:from>
    <xdr:ext cx="599010" cy="259045"/>
    <xdr:sp macro="" textlink="">
      <xdr:nvSpPr>
        <xdr:cNvPr id="129" name="テキスト ボックス 128"/>
        <xdr:cNvSpPr txBox="1"/>
      </xdr:nvSpPr>
      <xdr:spPr>
        <a:xfrm>
          <a:off x="1719794" y="9674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110,337</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14685</xdr:rowOff>
    </xdr:from>
    <xdr:to>
      <xdr:col>1</xdr:col>
      <xdr:colOff>485775</xdr:colOff>
      <xdr:row>58</xdr:row>
      <xdr:rowOff>116285</xdr:rowOff>
    </xdr:to>
    <xdr:sp macro="" textlink="">
      <xdr:nvSpPr>
        <xdr:cNvPr id="130" name="フローチャート : 判断 129"/>
        <xdr:cNvSpPr/>
      </xdr:nvSpPr>
      <xdr:spPr>
        <a:xfrm>
          <a:off x="1079500" y="995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107412</xdr:rowOff>
    </xdr:from>
    <xdr:ext cx="534377" cy="259045"/>
    <xdr:sp macro="" textlink="">
      <xdr:nvSpPr>
        <xdr:cNvPr id="131" name="テキスト ボックス 130"/>
        <xdr:cNvSpPr txBox="1"/>
      </xdr:nvSpPr>
      <xdr:spPr>
        <a:xfrm>
          <a:off x="863111" y="10051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78,958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146534</xdr:rowOff>
    </xdr:from>
    <xdr:to>
      <xdr:col>6</xdr:col>
      <xdr:colOff>561975</xdr:colOff>
      <xdr:row>58</xdr:row>
      <xdr:rowOff>76684</xdr:rowOff>
    </xdr:to>
    <xdr:sp macro="" textlink="">
      <xdr:nvSpPr>
        <xdr:cNvPr id="137" name="円/楕円 136"/>
        <xdr:cNvSpPr/>
      </xdr:nvSpPr>
      <xdr:spPr>
        <a:xfrm>
          <a:off x="4584700" y="9919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169411</xdr:rowOff>
    </xdr:from>
    <xdr:ext cx="534377" cy="259045"/>
    <xdr:sp macro="" textlink="">
      <xdr:nvSpPr>
        <xdr:cNvPr id="138" name="総務費該当値テキスト"/>
        <xdr:cNvSpPr txBox="1"/>
      </xdr:nvSpPr>
      <xdr:spPr>
        <a:xfrm>
          <a:off x="4686300" y="9770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99,746</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109565</xdr:rowOff>
    </xdr:from>
    <xdr:to>
      <xdr:col>5</xdr:col>
      <xdr:colOff>409575</xdr:colOff>
      <xdr:row>58</xdr:row>
      <xdr:rowOff>39715</xdr:rowOff>
    </xdr:to>
    <xdr:sp macro="" textlink="">
      <xdr:nvSpPr>
        <xdr:cNvPr id="139" name="円/楕円 138"/>
        <xdr:cNvSpPr/>
      </xdr:nvSpPr>
      <xdr:spPr>
        <a:xfrm>
          <a:off x="3746500" y="988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56242</xdr:rowOff>
    </xdr:from>
    <xdr:ext cx="599010" cy="259045"/>
    <xdr:sp macro="" textlink="">
      <xdr:nvSpPr>
        <xdr:cNvPr id="140" name="テキスト ボックス 139"/>
        <xdr:cNvSpPr txBox="1"/>
      </xdr:nvSpPr>
      <xdr:spPr>
        <a:xfrm>
          <a:off x="3497794" y="9657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119,152</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12765</xdr:rowOff>
    </xdr:from>
    <xdr:to>
      <xdr:col>4</xdr:col>
      <xdr:colOff>206375</xdr:colOff>
      <xdr:row>58</xdr:row>
      <xdr:rowOff>114365</xdr:rowOff>
    </xdr:to>
    <xdr:sp macro="" textlink="">
      <xdr:nvSpPr>
        <xdr:cNvPr id="141" name="円/楕円 140"/>
        <xdr:cNvSpPr/>
      </xdr:nvSpPr>
      <xdr:spPr>
        <a:xfrm>
          <a:off x="2857500" y="9956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105492</xdr:rowOff>
    </xdr:from>
    <xdr:ext cx="534377" cy="259045"/>
    <xdr:sp macro="" textlink="">
      <xdr:nvSpPr>
        <xdr:cNvPr id="142" name="テキスト ボックス 141"/>
        <xdr:cNvSpPr txBox="1"/>
      </xdr:nvSpPr>
      <xdr:spPr>
        <a:xfrm>
          <a:off x="2641111" y="10049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79,966</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14986</xdr:rowOff>
    </xdr:from>
    <xdr:to>
      <xdr:col>3</xdr:col>
      <xdr:colOff>3175</xdr:colOff>
      <xdr:row>58</xdr:row>
      <xdr:rowOff>116586</xdr:rowOff>
    </xdr:to>
    <xdr:sp macro="" textlink="">
      <xdr:nvSpPr>
        <xdr:cNvPr id="143" name="円/楕円 142"/>
        <xdr:cNvSpPr/>
      </xdr:nvSpPr>
      <xdr:spPr>
        <a:xfrm>
          <a:off x="1968500" y="9959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107713</xdr:rowOff>
    </xdr:from>
    <xdr:ext cx="534377" cy="259045"/>
    <xdr:sp macro="" textlink="">
      <xdr:nvSpPr>
        <xdr:cNvPr id="144" name="テキスト ボックス 143"/>
        <xdr:cNvSpPr txBox="1"/>
      </xdr:nvSpPr>
      <xdr:spPr>
        <a:xfrm>
          <a:off x="1752111" y="10051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78,800</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7566</xdr:rowOff>
    </xdr:from>
    <xdr:to>
      <xdr:col>1</xdr:col>
      <xdr:colOff>485775</xdr:colOff>
      <xdr:row>58</xdr:row>
      <xdr:rowOff>109166</xdr:rowOff>
    </xdr:to>
    <xdr:sp macro="" textlink="">
      <xdr:nvSpPr>
        <xdr:cNvPr id="145" name="円/楕円 144"/>
        <xdr:cNvSpPr/>
      </xdr:nvSpPr>
      <xdr:spPr>
        <a:xfrm>
          <a:off x="1079500" y="9951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125693</xdr:rowOff>
    </xdr:from>
    <xdr:ext cx="534377" cy="259045"/>
    <xdr:sp macro="" textlink="">
      <xdr:nvSpPr>
        <xdr:cNvPr id="146" name="テキスト ボックス 145"/>
        <xdr:cNvSpPr txBox="1"/>
      </xdr:nvSpPr>
      <xdr:spPr>
        <a:xfrm>
          <a:off x="863111" y="9726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82,695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14/119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199,774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127036</xdr:rowOff>
    </xdr:from>
    <xdr:to>
      <xdr:col>6</xdr:col>
      <xdr:colOff>510540</xdr:colOff>
      <xdr:row>78</xdr:row>
      <xdr:rowOff>169166</xdr:rowOff>
    </xdr:to>
    <xdr:cxnSp macro="">
      <xdr:nvCxnSpPr>
        <xdr:cNvPr id="171" name="直線コネクタ 170"/>
        <xdr:cNvCxnSpPr/>
      </xdr:nvCxnSpPr>
      <xdr:spPr>
        <a:xfrm flipV="1">
          <a:off x="4633595" y="12128536"/>
          <a:ext cx="1270" cy="1413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1543</xdr:rowOff>
    </xdr:from>
    <xdr:ext cx="599010" cy="259045"/>
    <xdr:sp macro="" textlink="">
      <xdr:nvSpPr>
        <xdr:cNvPr id="172" name="民生費最小値テキスト"/>
        <xdr:cNvSpPr txBox="1"/>
      </xdr:nvSpPr>
      <xdr:spPr>
        <a:xfrm>
          <a:off x="4686300" y="13546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106,133</a:t>
          </a:r>
          <a:endParaRPr kumimoji="1" lang="ja-JP" altLang="en-US" sz="1000" b="1">
            <a:latin typeface="ＭＳ Ｐゴシック"/>
          </a:endParaRPr>
        </a:p>
      </xdr:txBody>
    </xdr:sp>
    <xdr:clientData/>
  </xdr:oneCellAnchor>
  <xdr:twoCellAnchor>
    <xdr:from>
      <xdr:col>6</xdr:col>
      <xdr:colOff>422275</xdr:colOff>
      <xdr:row>78</xdr:row>
      <xdr:rowOff>169166</xdr:rowOff>
    </xdr:from>
    <xdr:to>
      <xdr:col>6</xdr:col>
      <xdr:colOff>600075</xdr:colOff>
      <xdr:row>78</xdr:row>
      <xdr:rowOff>169166</xdr:rowOff>
    </xdr:to>
    <xdr:cxnSp macro="">
      <xdr:nvCxnSpPr>
        <xdr:cNvPr id="173" name="直線コネクタ 172"/>
        <xdr:cNvCxnSpPr/>
      </xdr:nvCxnSpPr>
      <xdr:spPr>
        <a:xfrm>
          <a:off x="4546600" y="13542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73713</xdr:rowOff>
    </xdr:from>
    <xdr:ext cx="599010" cy="259045"/>
    <xdr:sp macro="" textlink="">
      <xdr:nvSpPr>
        <xdr:cNvPr id="174" name="民生費最大値テキスト"/>
        <xdr:cNvSpPr txBox="1"/>
      </xdr:nvSpPr>
      <xdr:spPr>
        <a:xfrm>
          <a:off x="4686300" y="11903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291,662</a:t>
          </a:r>
          <a:endParaRPr kumimoji="1" lang="ja-JP" altLang="en-US" sz="1000" b="1">
            <a:latin typeface="ＭＳ Ｐゴシック"/>
          </a:endParaRPr>
        </a:p>
      </xdr:txBody>
    </xdr:sp>
    <xdr:clientData/>
  </xdr:oneCellAnchor>
  <xdr:twoCellAnchor>
    <xdr:from>
      <xdr:col>6</xdr:col>
      <xdr:colOff>422275</xdr:colOff>
      <xdr:row>70</xdr:row>
      <xdr:rowOff>127036</xdr:rowOff>
    </xdr:from>
    <xdr:to>
      <xdr:col>6</xdr:col>
      <xdr:colOff>600075</xdr:colOff>
      <xdr:row>70</xdr:row>
      <xdr:rowOff>127036</xdr:rowOff>
    </xdr:to>
    <xdr:cxnSp macro="">
      <xdr:nvCxnSpPr>
        <xdr:cNvPr id="175" name="直線コネクタ 174"/>
        <xdr:cNvCxnSpPr/>
      </xdr:nvCxnSpPr>
      <xdr:spPr>
        <a:xfrm>
          <a:off x="4546600" y="12128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73</xdr:row>
      <xdr:rowOff>81963</xdr:rowOff>
    </xdr:from>
    <xdr:to>
      <xdr:col>6</xdr:col>
      <xdr:colOff>511175</xdr:colOff>
      <xdr:row>74</xdr:row>
      <xdr:rowOff>96708</xdr:rowOff>
    </xdr:to>
    <xdr:cxnSp macro="">
      <xdr:nvCxnSpPr>
        <xdr:cNvPr id="176" name="直線コネクタ 175"/>
        <xdr:cNvCxnSpPr/>
      </xdr:nvCxnSpPr>
      <xdr:spPr>
        <a:xfrm>
          <a:off x="3797300" y="12597813"/>
          <a:ext cx="838200" cy="18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136273</xdr:rowOff>
    </xdr:from>
    <xdr:ext cx="599010" cy="259045"/>
    <xdr:sp macro="" textlink="">
      <xdr:nvSpPr>
        <xdr:cNvPr id="177" name="民生費平均値テキスト"/>
        <xdr:cNvSpPr txBox="1"/>
      </xdr:nvSpPr>
      <xdr:spPr>
        <a:xfrm>
          <a:off x="4686300" y="129950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168,452</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157846</xdr:rowOff>
    </xdr:from>
    <xdr:to>
      <xdr:col>6</xdr:col>
      <xdr:colOff>561975</xdr:colOff>
      <xdr:row>76</xdr:row>
      <xdr:rowOff>87996</xdr:rowOff>
    </xdr:to>
    <xdr:sp macro="" textlink="">
      <xdr:nvSpPr>
        <xdr:cNvPr id="178" name="フローチャート : 判断 177"/>
        <xdr:cNvSpPr/>
      </xdr:nvSpPr>
      <xdr:spPr>
        <a:xfrm>
          <a:off x="4584700" y="1301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73</xdr:row>
      <xdr:rowOff>81963</xdr:rowOff>
    </xdr:from>
    <xdr:to>
      <xdr:col>5</xdr:col>
      <xdr:colOff>358775</xdr:colOff>
      <xdr:row>75</xdr:row>
      <xdr:rowOff>48154</xdr:rowOff>
    </xdr:to>
    <xdr:cxnSp macro="">
      <xdr:nvCxnSpPr>
        <xdr:cNvPr id="179" name="直線コネクタ 178"/>
        <xdr:cNvCxnSpPr/>
      </xdr:nvCxnSpPr>
      <xdr:spPr>
        <a:xfrm flipV="1">
          <a:off x="2908300" y="12597813"/>
          <a:ext cx="889000" cy="309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43439</xdr:rowOff>
    </xdr:from>
    <xdr:to>
      <xdr:col>5</xdr:col>
      <xdr:colOff>409575</xdr:colOff>
      <xdr:row>76</xdr:row>
      <xdr:rowOff>145039</xdr:rowOff>
    </xdr:to>
    <xdr:sp macro="" textlink="">
      <xdr:nvSpPr>
        <xdr:cNvPr id="180" name="フローチャート : 判断 179"/>
        <xdr:cNvSpPr/>
      </xdr:nvSpPr>
      <xdr:spPr>
        <a:xfrm>
          <a:off x="3746500" y="13073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136166</xdr:rowOff>
    </xdr:from>
    <xdr:ext cx="599010" cy="259045"/>
    <xdr:sp macro="" textlink="">
      <xdr:nvSpPr>
        <xdr:cNvPr id="181" name="テキスト ボックス 180"/>
        <xdr:cNvSpPr txBox="1"/>
      </xdr:nvSpPr>
      <xdr:spPr>
        <a:xfrm>
          <a:off x="3497794" y="13166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160,966</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48154</xdr:rowOff>
    </xdr:from>
    <xdr:to>
      <xdr:col>4</xdr:col>
      <xdr:colOff>155575</xdr:colOff>
      <xdr:row>75</xdr:row>
      <xdr:rowOff>113480</xdr:rowOff>
    </xdr:to>
    <xdr:cxnSp macro="">
      <xdr:nvCxnSpPr>
        <xdr:cNvPr id="182" name="直線コネクタ 181"/>
        <xdr:cNvCxnSpPr/>
      </xdr:nvCxnSpPr>
      <xdr:spPr>
        <a:xfrm flipV="1">
          <a:off x="2019300" y="12906904"/>
          <a:ext cx="889000" cy="65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70543</xdr:rowOff>
    </xdr:from>
    <xdr:to>
      <xdr:col>4</xdr:col>
      <xdr:colOff>206375</xdr:colOff>
      <xdr:row>77</xdr:row>
      <xdr:rowOff>693</xdr:rowOff>
    </xdr:to>
    <xdr:sp macro="" textlink="">
      <xdr:nvSpPr>
        <xdr:cNvPr id="183" name="フローチャート : 判断 182"/>
        <xdr:cNvSpPr/>
      </xdr:nvSpPr>
      <xdr:spPr>
        <a:xfrm>
          <a:off x="2857500" y="1310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163270</xdr:rowOff>
    </xdr:from>
    <xdr:ext cx="599010" cy="259045"/>
    <xdr:sp macro="" textlink="">
      <xdr:nvSpPr>
        <xdr:cNvPr id="184" name="テキスト ボックス 183"/>
        <xdr:cNvSpPr txBox="1"/>
      </xdr:nvSpPr>
      <xdr:spPr>
        <a:xfrm>
          <a:off x="2608794" y="13193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157,409</a:t>
          </a:r>
          <a:endParaRPr kumimoji="1" lang="ja-JP" altLang="en-US" sz="1000" b="1">
            <a:solidFill>
              <a:srgbClr val="000080"/>
            </a:solidFill>
            <a:latin typeface="ＭＳ Ｐゴシック"/>
          </a:endParaRPr>
        </a:p>
      </xdr:txBody>
    </xdr:sp>
    <xdr:clientData/>
  </xdr:oneCellAnchor>
  <xdr:twoCellAnchor>
    <xdr:from>
      <xdr:col>1</xdr:col>
      <xdr:colOff>434975</xdr:colOff>
      <xdr:row>75</xdr:row>
      <xdr:rowOff>93325</xdr:rowOff>
    </xdr:from>
    <xdr:to>
      <xdr:col>2</xdr:col>
      <xdr:colOff>638175</xdr:colOff>
      <xdr:row>75</xdr:row>
      <xdr:rowOff>113480</xdr:rowOff>
    </xdr:to>
    <xdr:cxnSp macro="">
      <xdr:nvCxnSpPr>
        <xdr:cNvPr id="185" name="直線コネクタ 184"/>
        <xdr:cNvCxnSpPr/>
      </xdr:nvCxnSpPr>
      <xdr:spPr>
        <a:xfrm>
          <a:off x="1130300" y="12952075"/>
          <a:ext cx="889000" cy="20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90698</xdr:rowOff>
    </xdr:from>
    <xdr:to>
      <xdr:col>3</xdr:col>
      <xdr:colOff>3175</xdr:colOff>
      <xdr:row>77</xdr:row>
      <xdr:rowOff>20848</xdr:rowOff>
    </xdr:to>
    <xdr:sp macro="" textlink="">
      <xdr:nvSpPr>
        <xdr:cNvPr id="186" name="フローチャート : 判断 185"/>
        <xdr:cNvSpPr/>
      </xdr:nvSpPr>
      <xdr:spPr>
        <a:xfrm>
          <a:off x="1968500" y="13120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11975</xdr:rowOff>
    </xdr:from>
    <xdr:ext cx="599010" cy="259045"/>
    <xdr:sp macro="" textlink="">
      <xdr:nvSpPr>
        <xdr:cNvPr id="187" name="テキスト ボックス 186"/>
        <xdr:cNvSpPr txBox="1"/>
      </xdr:nvSpPr>
      <xdr:spPr>
        <a:xfrm>
          <a:off x="1719794" y="13213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154,764</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76076</xdr:rowOff>
    </xdr:from>
    <xdr:to>
      <xdr:col>1</xdr:col>
      <xdr:colOff>485775</xdr:colOff>
      <xdr:row>77</xdr:row>
      <xdr:rowOff>6226</xdr:rowOff>
    </xdr:to>
    <xdr:sp macro="" textlink="">
      <xdr:nvSpPr>
        <xdr:cNvPr id="188" name="フローチャート : 判断 187"/>
        <xdr:cNvSpPr/>
      </xdr:nvSpPr>
      <xdr:spPr>
        <a:xfrm>
          <a:off x="1079500" y="13106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168803</xdr:rowOff>
    </xdr:from>
    <xdr:ext cx="599010" cy="259045"/>
    <xdr:sp macro="" textlink="">
      <xdr:nvSpPr>
        <xdr:cNvPr id="189" name="テキスト ボックス 188"/>
        <xdr:cNvSpPr txBox="1"/>
      </xdr:nvSpPr>
      <xdr:spPr>
        <a:xfrm>
          <a:off x="830794" y="13199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156,683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74</xdr:row>
      <xdr:rowOff>45908</xdr:rowOff>
    </xdr:from>
    <xdr:to>
      <xdr:col>6</xdr:col>
      <xdr:colOff>561975</xdr:colOff>
      <xdr:row>74</xdr:row>
      <xdr:rowOff>147508</xdr:rowOff>
    </xdr:to>
    <xdr:sp macro="" textlink="">
      <xdr:nvSpPr>
        <xdr:cNvPr id="195" name="円/楕円 194"/>
        <xdr:cNvSpPr/>
      </xdr:nvSpPr>
      <xdr:spPr>
        <a:xfrm>
          <a:off x="4584700" y="12733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73</xdr:row>
      <xdr:rowOff>68785</xdr:rowOff>
    </xdr:from>
    <xdr:ext cx="599010" cy="259045"/>
    <xdr:sp macro="" textlink="">
      <xdr:nvSpPr>
        <xdr:cNvPr id="196" name="民生費該当値テキスト"/>
        <xdr:cNvSpPr txBox="1"/>
      </xdr:nvSpPr>
      <xdr:spPr>
        <a:xfrm>
          <a:off x="4686300" y="12584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205,642</a:t>
          </a:r>
          <a:endParaRPr kumimoji="1" lang="ja-JP" altLang="en-US" sz="1000" b="1">
            <a:solidFill>
              <a:srgbClr val="FF0000"/>
            </a:solidFill>
            <a:latin typeface="ＭＳ Ｐゴシック"/>
          </a:endParaRPr>
        </a:p>
      </xdr:txBody>
    </xdr:sp>
    <xdr:clientData/>
  </xdr:oneCellAnchor>
  <xdr:twoCellAnchor>
    <xdr:from>
      <xdr:col>5</xdr:col>
      <xdr:colOff>307975</xdr:colOff>
      <xdr:row>73</xdr:row>
      <xdr:rowOff>31163</xdr:rowOff>
    </xdr:from>
    <xdr:to>
      <xdr:col>5</xdr:col>
      <xdr:colOff>409575</xdr:colOff>
      <xdr:row>73</xdr:row>
      <xdr:rowOff>132763</xdr:rowOff>
    </xdr:to>
    <xdr:sp macro="" textlink="">
      <xdr:nvSpPr>
        <xdr:cNvPr id="197" name="円/楕円 196"/>
        <xdr:cNvSpPr/>
      </xdr:nvSpPr>
      <xdr:spPr>
        <a:xfrm>
          <a:off x="3746500" y="12547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71</xdr:row>
      <xdr:rowOff>149290</xdr:rowOff>
    </xdr:from>
    <xdr:ext cx="599010" cy="259045"/>
    <xdr:sp macro="" textlink="">
      <xdr:nvSpPr>
        <xdr:cNvPr id="198" name="テキスト ボックス 197"/>
        <xdr:cNvSpPr txBox="1"/>
      </xdr:nvSpPr>
      <xdr:spPr>
        <a:xfrm>
          <a:off x="3497794" y="12322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230,077</a:t>
          </a:r>
          <a:endParaRPr kumimoji="1" lang="ja-JP" altLang="en-US" sz="1000" b="1">
            <a:solidFill>
              <a:srgbClr val="FF0000"/>
            </a:solidFill>
            <a:latin typeface="ＭＳ Ｐゴシック"/>
          </a:endParaRPr>
        </a:p>
      </xdr:txBody>
    </xdr:sp>
    <xdr:clientData/>
  </xdr:oneCellAnchor>
  <xdr:twoCellAnchor>
    <xdr:from>
      <xdr:col>4</xdr:col>
      <xdr:colOff>104775</xdr:colOff>
      <xdr:row>74</xdr:row>
      <xdr:rowOff>168804</xdr:rowOff>
    </xdr:from>
    <xdr:to>
      <xdr:col>4</xdr:col>
      <xdr:colOff>206375</xdr:colOff>
      <xdr:row>75</xdr:row>
      <xdr:rowOff>98954</xdr:rowOff>
    </xdr:to>
    <xdr:sp macro="" textlink="">
      <xdr:nvSpPr>
        <xdr:cNvPr id="199" name="円/楕円 198"/>
        <xdr:cNvSpPr/>
      </xdr:nvSpPr>
      <xdr:spPr>
        <a:xfrm>
          <a:off x="2857500" y="1285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73</xdr:row>
      <xdr:rowOff>115481</xdr:rowOff>
    </xdr:from>
    <xdr:ext cx="599010" cy="259045"/>
    <xdr:sp macro="" textlink="">
      <xdr:nvSpPr>
        <xdr:cNvPr id="200" name="テキスト ボックス 199"/>
        <xdr:cNvSpPr txBox="1"/>
      </xdr:nvSpPr>
      <xdr:spPr>
        <a:xfrm>
          <a:off x="2608794" y="12631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189,514</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62680</xdr:rowOff>
    </xdr:from>
    <xdr:to>
      <xdr:col>3</xdr:col>
      <xdr:colOff>3175</xdr:colOff>
      <xdr:row>75</xdr:row>
      <xdr:rowOff>164280</xdr:rowOff>
    </xdr:to>
    <xdr:sp macro="" textlink="">
      <xdr:nvSpPr>
        <xdr:cNvPr id="201" name="円/楕円 200"/>
        <xdr:cNvSpPr/>
      </xdr:nvSpPr>
      <xdr:spPr>
        <a:xfrm>
          <a:off x="1968500" y="1292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9357</xdr:rowOff>
    </xdr:from>
    <xdr:ext cx="599010" cy="259045"/>
    <xdr:sp macro="" textlink="">
      <xdr:nvSpPr>
        <xdr:cNvPr id="202" name="テキスト ボックス 201"/>
        <xdr:cNvSpPr txBox="1"/>
      </xdr:nvSpPr>
      <xdr:spPr>
        <a:xfrm>
          <a:off x="1719794" y="12696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180,941</a:t>
          </a:r>
          <a:endParaRPr kumimoji="1" lang="ja-JP" altLang="en-US" sz="1000" b="1">
            <a:solidFill>
              <a:srgbClr val="FF0000"/>
            </a:solidFill>
            <a:latin typeface="ＭＳ Ｐゴシック"/>
          </a:endParaRPr>
        </a:p>
      </xdr:txBody>
    </xdr:sp>
    <xdr:clientData/>
  </xdr:oneCellAnchor>
  <xdr:twoCellAnchor>
    <xdr:from>
      <xdr:col>1</xdr:col>
      <xdr:colOff>384175</xdr:colOff>
      <xdr:row>75</xdr:row>
      <xdr:rowOff>42525</xdr:rowOff>
    </xdr:from>
    <xdr:to>
      <xdr:col>1</xdr:col>
      <xdr:colOff>485775</xdr:colOff>
      <xdr:row>75</xdr:row>
      <xdr:rowOff>144125</xdr:rowOff>
    </xdr:to>
    <xdr:sp macro="" textlink="">
      <xdr:nvSpPr>
        <xdr:cNvPr id="203" name="円/楕円 202"/>
        <xdr:cNvSpPr/>
      </xdr:nvSpPr>
      <xdr:spPr>
        <a:xfrm>
          <a:off x="1079500" y="1290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73</xdr:row>
      <xdr:rowOff>160652</xdr:rowOff>
    </xdr:from>
    <xdr:ext cx="599010" cy="259045"/>
    <xdr:sp macro="" textlink="">
      <xdr:nvSpPr>
        <xdr:cNvPr id="204" name="テキスト ボックス 203"/>
        <xdr:cNvSpPr txBox="1"/>
      </xdr:nvSpPr>
      <xdr:spPr>
        <a:xfrm>
          <a:off x="830794" y="12676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183,586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70/119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41,412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16" name="テキスト ボックス 215"/>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0" name="テキスト ボックス 219"/>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2" name="テキスト ボックス 221"/>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12827</xdr:rowOff>
    </xdr:from>
    <xdr:to>
      <xdr:col>6</xdr:col>
      <xdr:colOff>510540</xdr:colOff>
      <xdr:row>98</xdr:row>
      <xdr:rowOff>33880</xdr:rowOff>
    </xdr:to>
    <xdr:cxnSp macro="">
      <xdr:nvCxnSpPr>
        <xdr:cNvPr id="230" name="直線コネクタ 229"/>
        <xdr:cNvCxnSpPr/>
      </xdr:nvCxnSpPr>
      <xdr:spPr>
        <a:xfrm flipV="1">
          <a:off x="4633595" y="15443327"/>
          <a:ext cx="1270" cy="13926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37707</xdr:rowOff>
    </xdr:from>
    <xdr:ext cx="534377" cy="259045"/>
    <xdr:sp macro="" textlink="">
      <xdr:nvSpPr>
        <xdr:cNvPr id="231" name="衛生費最小値テキスト"/>
        <xdr:cNvSpPr txBox="1"/>
      </xdr:nvSpPr>
      <xdr:spPr>
        <a:xfrm>
          <a:off x="4686300" y="16839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21,721</a:t>
          </a:r>
          <a:endParaRPr kumimoji="1" lang="ja-JP" altLang="en-US" sz="1000" b="1">
            <a:latin typeface="ＭＳ Ｐゴシック"/>
          </a:endParaRPr>
        </a:p>
      </xdr:txBody>
    </xdr:sp>
    <xdr:clientData/>
  </xdr:oneCellAnchor>
  <xdr:twoCellAnchor>
    <xdr:from>
      <xdr:col>6</xdr:col>
      <xdr:colOff>422275</xdr:colOff>
      <xdr:row>98</xdr:row>
      <xdr:rowOff>33880</xdr:rowOff>
    </xdr:from>
    <xdr:to>
      <xdr:col>6</xdr:col>
      <xdr:colOff>600075</xdr:colOff>
      <xdr:row>98</xdr:row>
      <xdr:rowOff>33880</xdr:rowOff>
    </xdr:to>
    <xdr:cxnSp macro="">
      <xdr:nvCxnSpPr>
        <xdr:cNvPr id="232" name="直線コネクタ 231"/>
        <xdr:cNvCxnSpPr/>
      </xdr:nvCxnSpPr>
      <xdr:spPr>
        <a:xfrm>
          <a:off x="4546600" y="1683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130954</xdr:rowOff>
    </xdr:from>
    <xdr:ext cx="599010" cy="259045"/>
    <xdr:sp macro="" textlink="">
      <xdr:nvSpPr>
        <xdr:cNvPr id="233" name="衛生費最大値テキスト"/>
        <xdr:cNvSpPr txBox="1"/>
      </xdr:nvSpPr>
      <xdr:spPr>
        <a:xfrm>
          <a:off x="4686300" y="15218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149,655</a:t>
          </a:r>
          <a:endParaRPr kumimoji="1" lang="ja-JP" altLang="en-US" sz="1000" b="1">
            <a:latin typeface="ＭＳ Ｐゴシック"/>
          </a:endParaRPr>
        </a:p>
      </xdr:txBody>
    </xdr:sp>
    <xdr:clientData/>
  </xdr:oneCellAnchor>
  <xdr:twoCellAnchor>
    <xdr:from>
      <xdr:col>6</xdr:col>
      <xdr:colOff>422275</xdr:colOff>
      <xdr:row>90</xdr:row>
      <xdr:rowOff>12827</xdr:rowOff>
    </xdr:from>
    <xdr:to>
      <xdr:col>6</xdr:col>
      <xdr:colOff>600075</xdr:colOff>
      <xdr:row>90</xdr:row>
      <xdr:rowOff>12827</xdr:rowOff>
    </xdr:to>
    <xdr:cxnSp macro="">
      <xdr:nvCxnSpPr>
        <xdr:cNvPr id="234" name="直線コネクタ 233"/>
        <xdr:cNvCxnSpPr/>
      </xdr:nvCxnSpPr>
      <xdr:spPr>
        <a:xfrm>
          <a:off x="4546600" y="15443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141441</xdr:rowOff>
    </xdr:from>
    <xdr:to>
      <xdr:col>6</xdr:col>
      <xdr:colOff>511175</xdr:colOff>
      <xdr:row>96</xdr:row>
      <xdr:rowOff>170256</xdr:rowOff>
    </xdr:to>
    <xdr:cxnSp macro="">
      <xdr:nvCxnSpPr>
        <xdr:cNvPr id="235" name="直線コネクタ 234"/>
        <xdr:cNvCxnSpPr/>
      </xdr:nvCxnSpPr>
      <xdr:spPr>
        <a:xfrm flipV="1">
          <a:off x="3797300" y="16600641"/>
          <a:ext cx="838200" cy="28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27064</xdr:rowOff>
    </xdr:from>
    <xdr:ext cx="534377" cy="259045"/>
    <xdr:sp macro="" textlink="">
      <xdr:nvSpPr>
        <xdr:cNvPr id="236" name="衛生費平均値テキスト"/>
        <xdr:cNvSpPr txBox="1"/>
      </xdr:nvSpPr>
      <xdr:spPr>
        <a:xfrm>
          <a:off x="4686300" y="163148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51,282</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4187</xdr:rowOff>
    </xdr:from>
    <xdr:to>
      <xdr:col>6</xdr:col>
      <xdr:colOff>561975</xdr:colOff>
      <xdr:row>96</xdr:row>
      <xdr:rowOff>105787</xdr:rowOff>
    </xdr:to>
    <xdr:sp macro="" textlink="">
      <xdr:nvSpPr>
        <xdr:cNvPr id="237" name="フローチャート : 判断 236"/>
        <xdr:cNvSpPr/>
      </xdr:nvSpPr>
      <xdr:spPr>
        <a:xfrm>
          <a:off x="4584700" y="16463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130392</xdr:rowOff>
    </xdr:from>
    <xdr:to>
      <xdr:col>5</xdr:col>
      <xdr:colOff>358775</xdr:colOff>
      <xdr:row>96</xdr:row>
      <xdr:rowOff>170256</xdr:rowOff>
    </xdr:to>
    <xdr:cxnSp macro="">
      <xdr:nvCxnSpPr>
        <xdr:cNvPr id="238" name="直線コネクタ 237"/>
        <xdr:cNvCxnSpPr/>
      </xdr:nvCxnSpPr>
      <xdr:spPr>
        <a:xfrm>
          <a:off x="2908300" y="16589592"/>
          <a:ext cx="889000" cy="39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16565</xdr:rowOff>
    </xdr:from>
    <xdr:to>
      <xdr:col>5</xdr:col>
      <xdr:colOff>409575</xdr:colOff>
      <xdr:row>96</xdr:row>
      <xdr:rowOff>118165</xdr:rowOff>
    </xdr:to>
    <xdr:sp macro="" textlink="">
      <xdr:nvSpPr>
        <xdr:cNvPr id="239" name="フローチャート : 判断 238"/>
        <xdr:cNvSpPr/>
      </xdr:nvSpPr>
      <xdr:spPr>
        <a:xfrm>
          <a:off x="3746500" y="1647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134692</xdr:rowOff>
    </xdr:from>
    <xdr:ext cx="534377" cy="259045"/>
    <xdr:sp macro="" textlink="">
      <xdr:nvSpPr>
        <xdr:cNvPr id="240" name="テキスト ボックス 239"/>
        <xdr:cNvSpPr txBox="1"/>
      </xdr:nvSpPr>
      <xdr:spPr>
        <a:xfrm>
          <a:off x="3530111" y="16250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50,145</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130392</xdr:rowOff>
    </xdr:from>
    <xdr:to>
      <xdr:col>4</xdr:col>
      <xdr:colOff>155575</xdr:colOff>
      <xdr:row>96</xdr:row>
      <xdr:rowOff>159207</xdr:rowOff>
    </xdr:to>
    <xdr:cxnSp macro="">
      <xdr:nvCxnSpPr>
        <xdr:cNvPr id="241" name="直線コネクタ 240"/>
        <xdr:cNvCxnSpPr/>
      </xdr:nvCxnSpPr>
      <xdr:spPr>
        <a:xfrm flipV="1">
          <a:off x="2019300" y="16589592"/>
          <a:ext cx="889000" cy="28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53434</xdr:rowOff>
    </xdr:from>
    <xdr:to>
      <xdr:col>4</xdr:col>
      <xdr:colOff>206375</xdr:colOff>
      <xdr:row>96</xdr:row>
      <xdr:rowOff>155034</xdr:rowOff>
    </xdr:to>
    <xdr:sp macro="" textlink="">
      <xdr:nvSpPr>
        <xdr:cNvPr id="242" name="フローチャート : 判断 241"/>
        <xdr:cNvSpPr/>
      </xdr:nvSpPr>
      <xdr:spPr>
        <a:xfrm>
          <a:off x="2857500" y="16512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111</xdr:rowOff>
    </xdr:from>
    <xdr:ext cx="534377" cy="259045"/>
    <xdr:sp macro="" textlink="">
      <xdr:nvSpPr>
        <xdr:cNvPr id="243" name="テキスト ボックス 242"/>
        <xdr:cNvSpPr txBox="1"/>
      </xdr:nvSpPr>
      <xdr:spPr>
        <a:xfrm>
          <a:off x="2641111" y="16287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46,758</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143097</xdr:rowOff>
    </xdr:from>
    <xdr:to>
      <xdr:col>2</xdr:col>
      <xdr:colOff>638175</xdr:colOff>
      <xdr:row>96</xdr:row>
      <xdr:rowOff>159207</xdr:rowOff>
    </xdr:to>
    <xdr:cxnSp macro="">
      <xdr:nvCxnSpPr>
        <xdr:cNvPr id="244" name="直線コネクタ 243"/>
        <xdr:cNvCxnSpPr/>
      </xdr:nvCxnSpPr>
      <xdr:spPr>
        <a:xfrm>
          <a:off x="1130300" y="16602297"/>
          <a:ext cx="889000" cy="16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59051</xdr:rowOff>
    </xdr:from>
    <xdr:to>
      <xdr:col>3</xdr:col>
      <xdr:colOff>3175</xdr:colOff>
      <xdr:row>96</xdr:row>
      <xdr:rowOff>160651</xdr:rowOff>
    </xdr:to>
    <xdr:sp macro="" textlink="">
      <xdr:nvSpPr>
        <xdr:cNvPr id="245" name="フローチャート : 判断 244"/>
        <xdr:cNvSpPr/>
      </xdr:nvSpPr>
      <xdr:spPr>
        <a:xfrm>
          <a:off x="1968500" y="16518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5728</xdr:rowOff>
    </xdr:from>
    <xdr:ext cx="534377" cy="259045"/>
    <xdr:sp macro="" textlink="">
      <xdr:nvSpPr>
        <xdr:cNvPr id="246" name="テキスト ボックス 245"/>
        <xdr:cNvSpPr txBox="1"/>
      </xdr:nvSpPr>
      <xdr:spPr>
        <a:xfrm>
          <a:off x="1752111" y="16293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46,242</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57843</xdr:rowOff>
    </xdr:from>
    <xdr:to>
      <xdr:col>1</xdr:col>
      <xdr:colOff>485775</xdr:colOff>
      <xdr:row>96</xdr:row>
      <xdr:rowOff>159443</xdr:rowOff>
    </xdr:to>
    <xdr:sp macro="" textlink="">
      <xdr:nvSpPr>
        <xdr:cNvPr id="247" name="フローチャート : 判断 246"/>
        <xdr:cNvSpPr/>
      </xdr:nvSpPr>
      <xdr:spPr>
        <a:xfrm>
          <a:off x="1079500" y="1651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4520</xdr:rowOff>
    </xdr:from>
    <xdr:ext cx="534377" cy="259045"/>
    <xdr:sp macro="" textlink="">
      <xdr:nvSpPr>
        <xdr:cNvPr id="248" name="テキスト ボックス 247"/>
        <xdr:cNvSpPr txBox="1"/>
      </xdr:nvSpPr>
      <xdr:spPr>
        <a:xfrm>
          <a:off x="863111" y="16292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46,353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90641</xdr:rowOff>
    </xdr:from>
    <xdr:to>
      <xdr:col>6</xdr:col>
      <xdr:colOff>561975</xdr:colOff>
      <xdr:row>97</xdr:row>
      <xdr:rowOff>20791</xdr:rowOff>
    </xdr:to>
    <xdr:sp macro="" textlink="">
      <xdr:nvSpPr>
        <xdr:cNvPr id="254" name="円/楕円 253"/>
        <xdr:cNvSpPr/>
      </xdr:nvSpPr>
      <xdr:spPr>
        <a:xfrm>
          <a:off x="4584700" y="16549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69068</xdr:rowOff>
    </xdr:from>
    <xdr:ext cx="534377" cy="259045"/>
    <xdr:sp macro="" textlink="">
      <xdr:nvSpPr>
        <xdr:cNvPr id="255" name="衛生費該当値テキスト"/>
        <xdr:cNvSpPr txBox="1"/>
      </xdr:nvSpPr>
      <xdr:spPr>
        <a:xfrm>
          <a:off x="4686300" y="16528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43,340</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119456</xdr:rowOff>
    </xdr:from>
    <xdr:to>
      <xdr:col>5</xdr:col>
      <xdr:colOff>409575</xdr:colOff>
      <xdr:row>97</xdr:row>
      <xdr:rowOff>49606</xdr:rowOff>
    </xdr:to>
    <xdr:sp macro="" textlink="">
      <xdr:nvSpPr>
        <xdr:cNvPr id="256" name="円/楕円 255"/>
        <xdr:cNvSpPr/>
      </xdr:nvSpPr>
      <xdr:spPr>
        <a:xfrm>
          <a:off x="3746500" y="16578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40733</xdr:rowOff>
    </xdr:from>
    <xdr:ext cx="534377" cy="259045"/>
    <xdr:sp macro="" textlink="">
      <xdr:nvSpPr>
        <xdr:cNvPr id="257" name="テキスト ボックス 256"/>
        <xdr:cNvSpPr txBox="1"/>
      </xdr:nvSpPr>
      <xdr:spPr>
        <a:xfrm>
          <a:off x="3530111" y="16671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40,693</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79592</xdr:rowOff>
    </xdr:from>
    <xdr:to>
      <xdr:col>4</xdr:col>
      <xdr:colOff>206375</xdr:colOff>
      <xdr:row>97</xdr:row>
      <xdr:rowOff>9742</xdr:rowOff>
    </xdr:to>
    <xdr:sp macro="" textlink="">
      <xdr:nvSpPr>
        <xdr:cNvPr id="258" name="円/楕円 257"/>
        <xdr:cNvSpPr/>
      </xdr:nvSpPr>
      <xdr:spPr>
        <a:xfrm>
          <a:off x="2857500" y="16538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869</xdr:rowOff>
    </xdr:from>
    <xdr:ext cx="534377" cy="259045"/>
    <xdr:sp macro="" textlink="">
      <xdr:nvSpPr>
        <xdr:cNvPr id="259" name="テキスト ボックス 258"/>
        <xdr:cNvSpPr txBox="1"/>
      </xdr:nvSpPr>
      <xdr:spPr>
        <a:xfrm>
          <a:off x="2641111" y="16631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44,355</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108407</xdr:rowOff>
    </xdr:from>
    <xdr:to>
      <xdr:col>3</xdr:col>
      <xdr:colOff>3175</xdr:colOff>
      <xdr:row>97</xdr:row>
      <xdr:rowOff>38557</xdr:rowOff>
    </xdr:to>
    <xdr:sp macro="" textlink="">
      <xdr:nvSpPr>
        <xdr:cNvPr id="260" name="円/楕円 259"/>
        <xdr:cNvSpPr/>
      </xdr:nvSpPr>
      <xdr:spPr>
        <a:xfrm>
          <a:off x="1968500" y="16567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29684</xdr:rowOff>
    </xdr:from>
    <xdr:ext cx="534377" cy="259045"/>
    <xdr:sp macro="" textlink="">
      <xdr:nvSpPr>
        <xdr:cNvPr id="261" name="テキスト ボックス 260"/>
        <xdr:cNvSpPr txBox="1"/>
      </xdr:nvSpPr>
      <xdr:spPr>
        <a:xfrm>
          <a:off x="1752111" y="16660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41,708</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92297</xdr:rowOff>
    </xdr:from>
    <xdr:to>
      <xdr:col>1</xdr:col>
      <xdr:colOff>485775</xdr:colOff>
      <xdr:row>97</xdr:row>
      <xdr:rowOff>22447</xdr:rowOff>
    </xdr:to>
    <xdr:sp macro="" textlink="">
      <xdr:nvSpPr>
        <xdr:cNvPr id="262" name="円/楕円 261"/>
        <xdr:cNvSpPr/>
      </xdr:nvSpPr>
      <xdr:spPr>
        <a:xfrm>
          <a:off x="1079500" y="16551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13574</xdr:rowOff>
    </xdr:from>
    <xdr:ext cx="534377" cy="259045"/>
    <xdr:sp macro="" textlink="">
      <xdr:nvSpPr>
        <xdr:cNvPr id="263" name="テキスト ボックス 262"/>
        <xdr:cNvSpPr txBox="1"/>
      </xdr:nvSpPr>
      <xdr:spPr>
        <a:xfrm>
          <a:off x="863111" y="16644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43,188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14/119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5" name="テキスト ボックス 274"/>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54627</xdr:rowOff>
    </xdr:from>
    <xdr:ext cx="467179" cy="259045"/>
    <xdr:sp macro="" textlink="">
      <xdr:nvSpPr>
        <xdr:cNvPr id="277" name="テキスト ボックス 276"/>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111777</xdr:rowOff>
    </xdr:from>
    <xdr:ext cx="531299" cy="259045"/>
    <xdr:sp macro="" textlink="">
      <xdr:nvSpPr>
        <xdr:cNvPr id="279" name="テキスト ボックス 278"/>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168927</xdr:rowOff>
    </xdr:from>
    <xdr:ext cx="531299" cy="259045"/>
    <xdr:sp macro="" textlink="">
      <xdr:nvSpPr>
        <xdr:cNvPr id="281" name="テキスト ボックス 280"/>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3" name="テキスト ボックス 282"/>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33</xdr:row>
      <xdr:rowOff>61976</xdr:rowOff>
    </xdr:from>
    <xdr:to>
      <xdr:col>15</xdr:col>
      <xdr:colOff>180340</xdr:colOff>
      <xdr:row>38</xdr:row>
      <xdr:rowOff>139700</xdr:rowOff>
    </xdr:to>
    <xdr:cxnSp macro="">
      <xdr:nvCxnSpPr>
        <xdr:cNvPr id="285" name="直線コネクタ 284"/>
        <xdr:cNvCxnSpPr/>
      </xdr:nvCxnSpPr>
      <xdr:spPr>
        <a:xfrm flipV="1">
          <a:off x="10475595" y="5719826"/>
          <a:ext cx="1270" cy="9349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86"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87" name="直線コネクタ 286"/>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32</xdr:row>
      <xdr:rowOff>8653</xdr:rowOff>
    </xdr:from>
    <xdr:ext cx="534377" cy="259045"/>
    <xdr:sp macro="" textlink="">
      <xdr:nvSpPr>
        <xdr:cNvPr id="288" name="労働費最大値テキスト"/>
        <xdr:cNvSpPr txBox="1"/>
      </xdr:nvSpPr>
      <xdr:spPr>
        <a:xfrm>
          <a:off x="10528300" y="5495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10,225</a:t>
          </a:r>
          <a:endParaRPr kumimoji="1" lang="ja-JP" altLang="en-US" sz="1000" b="1">
            <a:latin typeface="ＭＳ Ｐゴシック"/>
          </a:endParaRPr>
        </a:p>
      </xdr:txBody>
    </xdr:sp>
    <xdr:clientData/>
  </xdr:oneCellAnchor>
  <xdr:twoCellAnchor>
    <xdr:from>
      <xdr:col>15</xdr:col>
      <xdr:colOff>92075</xdr:colOff>
      <xdr:row>33</xdr:row>
      <xdr:rowOff>61976</xdr:rowOff>
    </xdr:from>
    <xdr:to>
      <xdr:col>15</xdr:col>
      <xdr:colOff>269875</xdr:colOff>
      <xdr:row>33</xdr:row>
      <xdr:rowOff>61976</xdr:rowOff>
    </xdr:to>
    <xdr:cxnSp macro="">
      <xdr:nvCxnSpPr>
        <xdr:cNvPr id="289" name="直線コネクタ 288"/>
        <xdr:cNvCxnSpPr/>
      </xdr:nvCxnSpPr>
      <xdr:spPr>
        <a:xfrm>
          <a:off x="10388600" y="5719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168778</xdr:rowOff>
    </xdr:from>
    <xdr:to>
      <xdr:col>15</xdr:col>
      <xdr:colOff>180975</xdr:colOff>
      <xdr:row>37</xdr:row>
      <xdr:rowOff>114920</xdr:rowOff>
    </xdr:to>
    <xdr:cxnSp macro="">
      <xdr:nvCxnSpPr>
        <xdr:cNvPr id="290" name="直線コネクタ 289"/>
        <xdr:cNvCxnSpPr/>
      </xdr:nvCxnSpPr>
      <xdr:spPr>
        <a:xfrm>
          <a:off x="9639300" y="6169528"/>
          <a:ext cx="838200" cy="289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159316</xdr:rowOff>
    </xdr:from>
    <xdr:ext cx="378565" cy="259045"/>
    <xdr:sp macro="" textlink="">
      <xdr:nvSpPr>
        <xdr:cNvPr id="291" name="労働費平均値テキスト"/>
        <xdr:cNvSpPr txBox="1"/>
      </xdr:nvSpPr>
      <xdr:spPr>
        <a:xfrm>
          <a:off x="10528300" y="650296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9439</xdr:rowOff>
    </xdr:from>
    <xdr:to>
      <xdr:col>15</xdr:col>
      <xdr:colOff>231775</xdr:colOff>
      <xdr:row>38</xdr:row>
      <xdr:rowOff>111039</xdr:rowOff>
    </xdr:to>
    <xdr:sp macro="" textlink="">
      <xdr:nvSpPr>
        <xdr:cNvPr id="292" name="フローチャート : 判断 291"/>
        <xdr:cNvSpPr/>
      </xdr:nvSpPr>
      <xdr:spPr>
        <a:xfrm>
          <a:off x="10426700" y="6524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90048</xdr:rowOff>
    </xdr:from>
    <xdr:to>
      <xdr:col>14</xdr:col>
      <xdr:colOff>28575</xdr:colOff>
      <xdr:row>35</xdr:row>
      <xdr:rowOff>168778</xdr:rowOff>
    </xdr:to>
    <xdr:cxnSp macro="">
      <xdr:nvCxnSpPr>
        <xdr:cNvPr id="293" name="直線コネクタ 292"/>
        <xdr:cNvCxnSpPr/>
      </xdr:nvCxnSpPr>
      <xdr:spPr>
        <a:xfrm>
          <a:off x="8750300" y="6090798"/>
          <a:ext cx="889000" cy="78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102525</xdr:rowOff>
    </xdr:from>
    <xdr:to>
      <xdr:col>14</xdr:col>
      <xdr:colOff>79375</xdr:colOff>
      <xdr:row>38</xdr:row>
      <xdr:rowOff>32675</xdr:rowOff>
    </xdr:to>
    <xdr:sp macro="" textlink="">
      <xdr:nvSpPr>
        <xdr:cNvPr id="294" name="フローチャート : 判断 293"/>
        <xdr:cNvSpPr/>
      </xdr:nvSpPr>
      <xdr:spPr>
        <a:xfrm>
          <a:off x="9588500" y="6446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38</xdr:row>
      <xdr:rowOff>23802</xdr:rowOff>
    </xdr:from>
    <xdr:ext cx="469744" cy="259045"/>
    <xdr:sp macro="" textlink="">
      <xdr:nvSpPr>
        <xdr:cNvPr id="295" name="テキスト ボックス 294"/>
        <xdr:cNvSpPr txBox="1"/>
      </xdr:nvSpPr>
      <xdr:spPr>
        <a:xfrm>
          <a:off x="9404427" y="6538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1,726</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90048</xdr:rowOff>
    </xdr:from>
    <xdr:to>
      <xdr:col>12</xdr:col>
      <xdr:colOff>511175</xdr:colOff>
      <xdr:row>35</xdr:row>
      <xdr:rowOff>143266</xdr:rowOff>
    </xdr:to>
    <xdr:cxnSp macro="">
      <xdr:nvCxnSpPr>
        <xdr:cNvPr id="296" name="直線コネクタ 295"/>
        <xdr:cNvCxnSpPr/>
      </xdr:nvCxnSpPr>
      <xdr:spPr>
        <a:xfrm flipV="1">
          <a:off x="7861300" y="6090798"/>
          <a:ext cx="889000" cy="53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43088</xdr:rowOff>
    </xdr:from>
    <xdr:to>
      <xdr:col>12</xdr:col>
      <xdr:colOff>561975</xdr:colOff>
      <xdr:row>37</xdr:row>
      <xdr:rowOff>144688</xdr:rowOff>
    </xdr:to>
    <xdr:sp macro="" textlink="">
      <xdr:nvSpPr>
        <xdr:cNvPr id="297" name="フローチャート : 判断 296"/>
        <xdr:cNvSpPr/>
      </xdr:nvSpPr>
      <xdr:spPr>
        <a:xfrm>
          <a:off x="8699500" y="6386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135816</xdr:rowOff>
    </xdr:from>
    <xdr:ext cx="469744" cy="259045"/>
    <xdr:sp macro="" textlink="">
      <xdr:nvSpPr>
        <xdr:cNvPr id="298" name="テキスト ボックス 297"/>
        <xdr:cNvSpPr txBox="1"/>
      </xdr:nvSpPr>
      <xdr:spPr>
        <a:xfrm>
          <a:off x="8515427" y="6479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2,376</a:t>
          </a:r>
          <a:endParaRPr kumimoji="1" lang="ja-JP" altLang="en-US" sz="1000" b="1">
            <a:solidFill>
              <a:srgbClr val="000080"/>
            </a:solidFill>
            <a:latin typeface="ＭＳ Ｐゴシック"/>
          </a:endParaRPr>
        </a:p>
      </xdr:txBody>
    </xdr:sp>
    <xdr:clientData/>
  </xdr:oneCellAnchor>
  <xdr:twoCellAnchor>
    <xdr:from>
      <xdr:col>10</xdr:col>
      <xdr:colOff>104775</xdr:colOff>
      <xdr:row>30</xdr:row>
      <xdr:rowOff>74046</xdr:rowOff>
    </xdr:from>
    <xdr:to>
      <xdr:col>11</xdr:col>
      <xdr:colOff>307975</xdr:colOff>
      <xdr:row>35</xdr:row>
      <xdr:rowOff>143266</xdr:rowOff>
    </xdr:to>
    <xdr:cxnSp macro="">
      <xdr:nvCxnSpPr>
        <xdr:cNvPr id="299" name="直線コネクタ 298"/>
        <xdr:cNvCxnSpPr/>
      </xdr:nvCxnSpPr>
      <xdr:spPr>
        <a:xfrm>
          <a:off x="6972300" y="5217546"/>
          <a:ext cx="889000" cy="926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3770</xdr:rowOff>
    </xdr:from>
    <xdr:to>
      <xdr:col>11</xdr:col>
      <xdr:colOff>358775</xdr:colOff>
      <xdr:row>37</xdr:row>
      <xdr:rowOff>105370</xdr:rowOff>
    </xdr:to>
    <xdr:sp macro="" textlink="">
      <xdr:nvSpPr>
        <xdr:cNvPr id="300" name="フローチャート : 判断 299"/>
        <xdr:cNvSpPr/>
      </xdr:nvSpPr>
      <xdr:spPr>
        <a:xfrm>
          <a:off x="7810500" y="634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96497</xdr:rowOff>
    </xdr:from>
    <xdr:ext cx="469744" cy="259045"/>
    <xdr:sp macro="" textlink="">
      <xdr:nvSpPr>
        <xdr:cNvPr id="301" name="テキスト ボックス 300"/>
        <xdr:cNvSpPr txBox="1"/>
      </xdr:nvSpPr>
      <xdr:spPr>
        <a:xfrm>
          <a:off x="7626427" y="6440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2,806</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34676</xdr:rowOff>
    </xdr:from>
    <xdr:to>
      <xdr:col>10</xdr:col>
      <xdr:colOff>155575</xdr:colOff>
      <xdr:row>36</xdr:row>
      <xdr:rowOff>136276</xdr:rowOff>
    </xdr:to>
    <xdr:sp macro="" textlink="">
      <xdr:nvSpPr>
        <xdr:cNvPr id="302" name="フローチャート : 判断 301"/>
        <xdr:cNvSpPr/>
      </xdr:nvSpPr>
      <xdr:spPr>
        <a:xfrm>
          <a:off x="6921500" y="6206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127403</xdr:rowOff>
    </xdr:from>
    <xdr:ext cx="469744" cy="259045"/>
    <xdr:sp macro="" textlink="">
      <xdr:nvSpPr>
        <xdr:cNvPr id="303" name="テキスト ボックス 302"/>
        <xdr:cNvSpPr txBox="1"/>
      </xdr:nvSpPr>
      <xdr:spPr>
        <a:xfrm>
          <a:off x="6737427" y="6299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4,343</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64120</xdr:rowOff>
    </xdr:from>
    <xdr:to>
      <xdr:col>15</xdr:col>
      <xdr:colOff>231775</xdr:colOff>
      <xdr:row>37</xdr:row>
      <xdr:rowOff>165720</xdr:rowOff>
    </xdr:to>
    <xdr:sp macro="" textlink="">
      <xdr:nvSpPr>
        <xdr:cNvPr id="309" name="円/楕円 308"/>
        <xdr:cNvSpPr/>
      </xdr:nvSpPr>
      <xdr:spPr>
        <a:xfrm>
          <a:off x="10426700" y="6407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86997</xdr:rowOff>
    </xdr:from>
    <xdr:ext cx="469744" cy="259045"/>
    <xdr:sp macro="" textlink="">
      <xdr:nvSpPr>
        <xdr:cNvPr id="310" name="労働費該当値テキスト"/>
        <xdr:cNvSpPr txBox="1"/>
      </xdr:nvSpPr>
      <xdr:spPr>
        <a:xfrm>
          <a:off x="10528300" y="6259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2,146</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117978</xdr:rowOff>
    </xdr:from>
    <xdr:to>
      <xdr:col>14</xdr:col>
      <xdr:colOff>79375</xdr:colOff>
      <xdr:row>36</xdr:row>
      <xdr:rowOff>48128</xdr:rowOff>
    </xdr:to>
    <xdr:sp macro="" textlink="">
      <xdr:nvSpPr>
        <xdr:cNvPr id="311" name="円/楕円 310"/>
        <xdr:cNvSpPr/>
      </xdr:nvSpPr>
      <xdr:spPr>
        <a:xfrm>
          <a:off x="9588500" y="6118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34</xdr:row>
      <xdr:rowOff>64655</xdr:rowOff>
    </xdr:from>
    <xdr:ext cx="469744" cy="259045"/>
    <xdr:sp macro="" textlink="">
      <xdr:nvSpPr>
        <xdr:cNvPr id="312" name="テキスト ボックス 311"/>
        <xdr:cNvSpPr txBox="1"/>
      </xdr:nvSpPr>
      <xdr:spPr>
        <a:xfrm>
          <a:off x="9404427" y="5893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5,307</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39248</xdr:rowOff>
    </xdr:from>
    <xdr:to>
      <xdr:col>12</xdr:col>
      <xdr:colOff>561975</xdr:colOff>
      <xdr:row>35</xdr:row>
      <xdr:rowOff>140848</xdr:rowOff>
    </xdr:to>
    <xdr:sp macro="" textlink="">
      <xdr:nvSpPr>
        <xdr:cNvPr id="313" name="円/楕円 312"/>
        <xdr:cNvSpPr/>
      </xdr:nvSpPr>
      <xdr:spPr>
        <a:xfrm>
          <a:off x="8699500" y="6039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33</xdr:row>
      <xdr:rowOff>157375</xdr:rowOff>
    </xdr:from>
    <xdr:ext cx="469744" cy="259045"/>
    <xdr:sp macro="" textlink="">
      <xdr:nvSpPr>
        <xdr:cNvPr id="314" name="テキスト ボックス 313"/>
        <xdr:cNvSpPr txBox="1"/>
      </xdr:nvSpPr>
      <xdr:spPr>
        <a:xfrm>
          <a:off x="8515427" y="5815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6,168</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92466</xdr:rowOff>
    </xdr:from>
    <xdr:to>
      <xdr:col>11</xdr:col>
      <xdr:colOff>358775</xdr:colOff>
      <xdr:row>36</xdr:row>
      <xdr:rowOff>22616</xdr:rowOff>
    </xdr:to>
    <xdr:sp macro="" textlink="">
      <xdr:nvSpPr>
        <xdr:cNvPr id="315" name="円/楕円 314"/>
        <xdr:cNvSpPr/>
      </xdr:nvSpPr>
      <xdr:spPr>
        <a:xfrm>
          <a:off x="7810500" y="6093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39143</xdr:rowOff>
    </xdr:from>
    <xdr:ext cx="469744" cy="259045"/>
    <xdr:sp macro="" textlink="">
      <xdr:nvSpPr>
        <xdr:cNvPr id="316" name="テキスト ボックス 315"/>
        <xdr:cNvSpPr txBox="1"/>
      </xdr:nvSpPr>
      <xdr:spPr>
        <a:xfrm>
          <a:off x="7626427" y="5868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5,586</a:t>
          </a:r>
          <a:endParaRPr kumimoji="1" lang="ja-JP" altLang="en-US" sz="1000" b="1">
            <a:solidFill>
              <a:srgbClr val="FF0000"/>
            </a:solidFill>
            <a:latin typeface="ＭＳ Ｐゴシック"/>
          </a:endParaRPr>
        </a:p>
      </xdr:txBody>
    </xdr:sp>
    <xdr:clientData/>
  </xdr:oneCellAnchor>
  <xdr:twoCellAnchor>
    <xdr:from>
      <xdr:col>10</xdr:col>
      <xdr:colOff>53975</xdr:colOff>
      <xdr:row>30</xdr:row>
      <xdr:rowOff>23246</xdr:rowOff>
    </xdr:from>
    <xdr:to>
      <xdr:col>10</xdr:col>
      <xdr:colOff>155575</xdr:colOff>
      <xdr:row>30</xdr:row>
      <xdr:rowOff>124846</xdr:rowOff>
    </xdr:to>
    <xdr:sp macro="" textlink="">
      <xdr:nvSpPr>
        <xdr:cNvPr id="317" name="円/楕円 316"/>
        <xdr:cNvSpPr/>
      </xdr:nvSpPr>
      <xdr:spPr>
        <a:xfrm>
          <a:off x="6921500" y="5166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28</xdr:row>
      <xdr:rowOff>141373</xdr:rowOff>
    </xdr:from>
    <xdr:ext cx="534377" cy="259045"/>
    <xdr:sp macro="" textlink="">
      <xdr:nvSpPr>
        <xdr:cNvPr id="318" name="テキスト ボックス 317"/>
        <xdr:cNvSpPr txBox="1"/>
      </xdr:nvSpPr>
      <xdr:spPr>
        <a:xfrm>
          <a:off x="6705111" y="4941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15,718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75/119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26,428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32" name="テキスト ボックス 331"/>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4" name="テキスト ボックス 333"/>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6" name="テキスト ボックス 335"/>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26607</xdr:rowOff>
    </xdr:from>
    <xdr:to>
      <xdr:col>15</xdr:col>
      <xdr:colOff>180340</xdr:colOff>
      <xdr:row>58</xdr:row>
      <xdr:rowOff>83711</xdr:rowOff>
    </xdr:to>
    <xdr:cxnSp macro="">
      <xdr:nvCxnSpPr>
        <xdr:cNvPr id="340" name="直線コネクタ 339"/>
        <xdr:cNvCxnSpPr/>
      </xdr:nvCxnSpPr>
      <xdr:spPr>
        <a:xfrm flipV="1">
          <a:off x="10475595" y="8599107"/>
          <a:ext cx="1270" cy="1428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87538</xdr:rowOff>
    </xdr:from>
    <xdr:ext cx="469744" cy="259045"/>
    <xdr:sp macro="" textlink="">
      <xdr:nvSpPr>
        <xdr:cNvPr id="341" name="農林水産業費最小値テキスト"/>
        <xdr:cNvSpPr txBox="1"/>
      </xdr:nvSpPr>
      <xdr:spPr>
        <a:xfrm>
          <a:off x="10528300" y="10031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6,123</a:t>
          </a:r>
          <a:endParaRPr kumimoji="1" lang="ja-JP" altLang="en-US" sz="1000" b="1">
            <a:latin typeface="ＭＳ Ｐゴシック"/>
          </a:endParaRPr>
        </a:p>
      </xdr:txBody>
    </xdr:sp>
    <xdr:clientData/>
  </xdr:oneCellAnchor>
  <xdr:twoCellAnchor>
    <xdr:from>
      <xdr:col>15</xdr:col>
      <xdr:colOff>92075</xdr:colOff>
      <xdr:row>58</xdr:row>
      <xdr:rowOff>83711</xdr:rowOff>
    </xdr:from>
    <xdr:to>
      <xdr:col>15</xdr:col>
      <xdr:colOff>269875</xdr:colOff>
      <xdr:row>58</xdr:row>
      <xdr:rowOff>83711</xdr:rowOff>
    </xdr:to>
    <xdr:cxnSp macro="">
      <xdr:nvCxnSpPr>
        <xdr:cNvPr id="342" name="直線コネクタ 341"/>
        <xdr:cNvCxnSpPr/>
      </xdr:nvCxnSpPr>
      <xdr:spPr>
        <a:xfrm>
          <a:off x="10388600" y="10027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144734</xdr:rowOff>
    </xdr:from>
    <xdr:ext cx="599010" cy="259045"/>
    <xdr:sp macro="" textlink="">
      <xdr:nvSpPr>
        <xdr:cNvPr id="343" name="農林水産業費最大値テキスト"/>
        <xdr:cNvSpPr txBox="1"/>
      </xdr:nvSpPr>
      <xdr:spPr>
        <a:xfrm>
          <a:off x="10528300" y="8374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162,368</a:t>
          </a:r>
          <a:endParaRPr kumimoji="1" lang="ja-JP" altLang="en-US" sz="1000" b="1">
            <a:latin typeface="ＭＳ Ｐゴシック"/>
          </a:endParaRPr>
        </a:p>
      </xdr:txBody>
    </xdr:sp>
    <xdr:clientData/>
  </xdr:oneCellAnchor>
  <xdr:twoCellAnchor>
    <xdr:from>
      <xdr:col>15</xdr:col>
      <xdr:colOff>92075</xdr:colOff>
      <xdr:row>50</xdr:row>
      <xdr:rowOff>26607</xdr:rowOff>
    </xdr:from>
    <xdr:to>
      <xdr:col>15</xdr:col>
      <xdr:colOff>269875</xdr:colOff>
      <xdr:row>50</xdr:row>
      <xdr:rowOff>26607</xdr:rowOff>
    </xdr:to>
    <xdr:cxnSp macro="">
      <xdr:nvCxnSpPr>
        <xdr:cNvPr id="344" name="直線コネクタ 343"/>
        <xdr:cNvCxnSpPr/>
      </xdr:nvCxnSpPr>
      <xdr:spPr>
        <a:xfrm>
          <a:off x="10388600" y="8599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81498</xdr:rowOff>
    </xdr:from>
    <xdr:to>
      <xdr:col>15</xdr:col>
      <xdr:colOff>180975</xdr:colOff>
      <xdr:row>57</xdr:row>
      <xdr:rowOff>83300</xdr:rowOff>
    </xdr:to>
    <xdr:cxnSp macro="">
      <xdr:nvCxnSpPr>
        <xdr:cNvPr id="345" name="直線コネクタ 344"/>
        <xdr:cNvCxnSpPr/>
      </xdr:nvCxnSpPr>
      <xdr:spPr>
        <a:xfrm>
          <a:off x="9639300" y="9854148"/>
          <a:ext cx="838200" cy="1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159143</xdr:rowOff>
    </xdr:from>
    <xdr:ext cx="534377" cy="259045"/>
    <xdr:sp macro="" textlink="">
      <xdr:nvSpPr>
        <xdr:cNvPr id="346" name="農林水産業費平均値テキスト"/>
        <xdr:cNvSpPr txBox="1"/>
      </xdr:nvSpPr>
      <xdr:spPr>
        <a:xfrm>
          <a:off x="10528300" y="95888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32,320</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136266</xdr:rowOff>
    </xdr:from>
    <xdr:to>
      <xdr:col>15</xdr:col>
      <xdr:colOff>231775</xdr:colOff>
      <xdr:row>57</xdr:row>
      <xdr:rowOff>66416</xdr:rowOff>
    </xdr:to>
    <xdr:sp macro="" textlink="">
      <xdr:nvSpPr>
        <xdr:cNvPr id="347" name="フローチャート : 判断 346"/>
        <xdr:cNvSpPr/>
      </xdr:nvSpPr>
      <xdr:spPr>
        <a:xfrm>
          <a:off x="10426700" y="9737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81498</xdr:rowOff>
    </xdr:from>
    <xdr:to>
      <xdr:col>14</xdr:col>
      <xdr:colOff>28575</xdr:colOff>
      <xdr:row>57</xdr:row>
      <xdr:rowOff>89298</xdr:rowOff>
    </xdr:to>
    <xdr:cxnSp macro="">
      <xdr:nvCxnSpPr>
        <xdr:cNvPr id="348" name="直線コネクタ 347"/>
        <xdr:cNvCxnSpPr/>
      </xdr:nvCxnSpPr>
      <xdr:spPr>
        <a:xfrm flipV="1">
          <a:off x="8750300" y="9854148"/>
          <a:ext cx="889000" cy="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165215</xdr:rowOff>
    </xdr:from>
    <xdr:to>
      <xdr:col>14</xdr:col>
      <xdr:colOff>79375</xdr:colOff>
      <xdr:row>57</xdr:row>
      <xdr:rowOff>95365</xdr:rowOff>
    </xdr:to>
    <xdr:sp macro="" textlink="">
      <xdr:nvSpPr>
        <xdr:cNvPr id="349" name="フローチャート : 判断 348"/>
        <xdr:cNvSpPr/>
      </xdr:nvSpPr>
      <xdr:spPr>
        <a:xfrm>
          <a:off x="9588500" y="9766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111892</xdr:rowOff>
    </xdr:from>
    <xdr:ext cx="534377" cy="259045"/>
    <xdr:sp macro="" textlink="">
      <xdr:nvSpPr>
        <xdr:cNvPr id="350" name="テキスト ボックス 349"/>
        <xdr:cNvSpPr txBox="1"/>
      </xdr:nvSpPr>
      <xdr:spPr>
        <a:xfrm>
          <a:off x="9372111" y="9541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29,154</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19319</xdr:rowOff>
    </xdr:from>
    <xdr:to>
      <xdr:col>12</xdr:col>
      <xdr:colOff>511175</xdr:colOff>
      <xdr:row>57</xdr:row>
      <xdr:rowOff>89298</xdr:rowOff>
    </xdr:to>
    <xdr:cxnSp macro="">
      <xdr:nvCxnSpPr>
        <xdr:cNvPr id="351" name="直線コネクタ 350"/>
        <xdr:cNvCxnSpPr/>
      </xdr:nvCxnSpPr>
      <xdr:spPr>
        <a:xfrm>
          <a:off x="7861300" y="9791969"/>
          <a:ext cx="889000" cy="69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167026</xdr:rowOff>
    </xdr:from>
    <xdr:to>
      <xdr:col>12</xdr:col>
      <xdr:colOff>561975</xdr:colOff>
      <xdr:row>57</xdr:row>
      <xdr:rowOff>97176</xdr:rowOff>
    </xdr:to>
    <xdr:sp macro="" textlink="">
      <xdr:nvSpPr>
        <xdr:cNvPr id="352" name="フローチャート : 判断 351"/>
        <xdr:cNvSpPr/>
      </xdr:nvSpPr>
      <xdr:spPr>
        <a:xfrm>
          <a:off x="8699500" y="9768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113703</xdr:rowOff>
    </xdr:from>
    <xdr:ext cx="534377" cy="259045"/>
    <xdr:sp macro="" textlink="">
      <xdr:nvSpPr>
        <xdr:cNvPr id="353" name="テキスト ボックス 352"/>
        <xdr:cNvSpPr txBox="1"/>
      </xdr:nvSpPr>
      <xdr:spPr>
        <a:xfrm>
          <a:off x="8483111" y="9543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28,956</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19319</xdr:rowOff>
    </xdr:from>
    <xdr:to>
      <xdr:col>11</xdr:col>
      <xdr:colOff>307975</xdr:colOff>
      <xdr:row>57</xdr:row>
      <xdr:rowOff>104487</xdr:rowOff>
    </xdr:to>
    <xdr:cxnSp macro="">
      <xdr:nvCxnSpPr>
        <xdr:cNvPr id="354" name="直線コネクタ 353"/>
        <xdr:cNvCxnSpPr/>
      </xdr:nvCxnSpPr>
      <xdr:spPr>
        <a:xfrm flipV="1">
          <a:off x="6972300" y="9791969"/>
          <a:ext cx="889000" cy="85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21161</xdr:rowOff>
    </xdr:from>
    <xdr:to>
      <xdr:col>11</xdr:col>
      <xdr:colOff>358775</xdr:colOff>
      <xdr:row>57</xdr:row>
      <xdr:rowOff>122761</xdr:rowOff>
    </xdr:to>
    <xdr:sp macro="" textlink="">
      <xdr:nvSpPr>
        <xdr:cNvPr id="355" name="フローチャート : 判断 354"/>
        <xdr:cNvSpPr/>
      </xdr:nvSpPr>
      <xdr:spPr>
        <a:xfrm>
          <a:off x="7810500" y="979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113888</xdr:rowOff>
    </xdr:from>
    <xdr:ext cx="534377" cy="259045"/>
    <xdr:sp macro="" textlink="">
      <xdr:nvSpPr>
        <xdr:cNvPr id="356" name="テキスト ボックス 355"/>
        <xdr:cNvSpPr txBox="1"/>
      </xdr:nvSpPr>
      <xdr:spPr>
        <a:xfrm>
          <a:off x="7594111" y="9886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26,158</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38224</xdr:rowOff>
    </xdr:from>
    <xdr:to>
      <xdr:col>10</xdr:col>
      <xdr:colOff>155575</xdr:colOff>
      <xdr:row>57</xdr:row>
      <xdr:rowOff>139824</xdr:rowOff>
    </xdr:to>
    <xdr:sp macro="" textlink="">
      <xdr:nvSpPr>
        <xdr:cNvPr id="357" name="フローチャート : 判断 356"/>
        <xdr:cNvSpPr/>
      </xdr:nvSpPr>
      <xdr:spPr>
        <a:xfrm>
          <a:off x="6921500" y="9810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156351</xdr:rowOff>
    </xdr:from>
    <xdr:ext cx="534377" cy="259045"/>
    <xdr:sp macro="" textlink="">
      <xdr:nvSpPr>
        <xdr:cNvPr id="358" name="テキスト ボックス 357"/>
        <xdr:cNvSpPr txBox="1"/>
      </xdr:nvSpPr>
      <xdr:spPr>
        <a:xfrm>
          <a:off x="6705111" y="9586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24,292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32500</xdr:rowOff>
    </xdr:from>
    <xdr:to>
      <xdr:col>15</xdr:col>
      <xdr:colOff>231775</xdr:colOff>
      <xdr:row>57</xdr:row>
      <xdr:rowOff>134100</xdr:rowOff>
    </xdr:to>
    <xdr:sp macro="" textlink="">
      <xdr:nvSpPr>
        <xdr:cNvPr id="364" name="円/楕円 363"/>
        <xdr:cNvSpPr/>
      </xdr:nvSpPr>
      <xdr:spPr>
        <a:xfrm>
          <a:off x="10426700" y="9805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10927</xdr:rowOff>
    </xdr:from>
    <xdr:ext cx="534377" cy="259045"/>
    <xdr:sp macro="" textlink="">
      <xdr:nvSpPr>
        <xdr:cNvPr id="365" name="農林水産業費該当値テキスト"/>
        <xdr:cNvSpPr txBox="1"/>
      </xdr:nvSpPr>
      <xdr:spPr>
        <a:xfrm>
          <a:off x="10528300" y="9783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24,918</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30698</xdr:rowOff>
    </xdr:from>
    <xdr:to>
      <xdr:col>14</xdr:col>
      <xdr:colOff>79375</xdr:colOff>
      <xdr:row>57</xdr:row>
      <xdr:rowOff>132298</xdr:rowOff>
    </xdr:to>
    <xdr:sp macro="" textlink="">
      <xdr:nvSpPr>
        <xdr:cNvPr id="366" name="円/楕円 365"/>
        <xdr:cNvSpPr/>
      </xdr:nvSpPr>
      <xdr:spPr>
        <a:xfrm>
          <a:off x="9588500" y="9803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123425</xdr:rowOff>
    </xdr:from>
    <xdr:ext cx="534377" cy="259045"/>
    <xdr:sp macro="" textlink="">
      <xdr:nvSpPr>
        <xdr:cNvPr id="367" name="テキスト ボックス 366"/>
        <xdr:cNvSpPr txBox="1"/>
      </xdr:nvSpPr>
      <xdr:spPr>
        <a:xfrm>
          <a:off x="9372111" y="9896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25,115</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38498</xdr:rowOff>
    </xdr:from>
    <xdr:to>
      <xdr:col>12</xdr:col>
      <xdr:colOff>561975</xdr:colOff>
      <xdr:row>57</xdr:row>
      <xdr:rowOff>140098</xdr:rowOff>
    </xdr:to>
    <xdr:sp macro="" textlink="">
      <xdr:nvSpPr>
        <xdr:cNvPr id="368" name="円/楕円 367"/>
        <xdr:cNvSpPr/>
      </xdr:nvSpPr>
      <xdr:spPr>
        <a:xfrm>
          <a:off x="8699500" y="9811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131225</xdr:rowOff>
    </xdr:from>
    <xdr:ext cx="534377" cy="259045"/>
    <xdr:sp macro="" textlink="">
      <xdr:nvSpPr>
        <xdr:cNvPr id="369" name="テキスト ボックス 368"/>
        <xdr:cNvSpPr txBox="1"/>
      </xdr:nvSpPr>
      <xdr:spPr>
        <a:xfrm>
          <a:off x="8483111" y="9903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24,262</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139969</xdr:rowOff>
    </xdr:from>
    <xdr:to>
      <xdr:col>11</xdr:col>
      <xdr:colOff>358775</xdr:colOff>
      <xdr:row>57</xdr:row>
      <xdr:rowOff>70119</xdr:rowOff>
    </xdr:to>
    <xdr:sp macro="" textlink="">
      <xdr:nvSpPr>
        <xdr:cNvPr id="370" name="円/楕円 369"/>
        <xdr:cNvSpPr/>
      </xdr:nvSpPr>
      <xdr:spPr>
        <a:xfrm>
          <a:off x="7810500" y="9741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86646</xdr:rowOff>
    </xdr:from>
    <xdr:ext cx="534377" cy="259045"/>
    <xdr:sp macro="" textlink="">
      <xdr:nvSpPr>
        <xdr:cNvPr id="371" name="テキスト ボックス 370"/>
        <xdr:cNvSpPr txBox="1"/>
      </xdr:nvSpPr>
      <xdr:spPr>
        <a:xfrm>
          <a:off x="7594111" y="9516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31,915</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53687</xdr:rowOff>
    </xdr:from>
    <xdr:to>
      <xdr:col>10</xdr:col>
      <xdr:colOff>155575</xdr:colOff>
      <xdr:row>57</xdr:row>
      <xdr:rowOff>155287</xdr:rowOff>
    </xdr:to>
    <xdr:sp macro="" textlink="">
      <xdr:nvSpPr>
        <xdr:cNvPr id="372" name="円/楕円 371"/>
        <xdr:cNvSpPr/>
      </xdr:nvSpPr>
      <xdr:spPr>
        <a:xfrm>
          <a:off x="6921500" y="9826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146414</xdr:rowOff>
    </xdr:from>
    <xdr:ext cx="534377" cy="259045"/>
    <xdr:sp macro="" textlink="">
      <xdr:nvSpPr>
        <xdr:cNvPr id="373" name="テキスト ボックス 372"/>
        <xdr:cNvSpPr txBox="1"/>
      </xdr:nvSpPr>
      <xdr:spPr>
        <a:xfrm>
          <a:off x="6705111" y="9919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22,601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40/119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10,131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4" name="直線コネクタ 383"/>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5" name="テキスト ボックス 384"/>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86" name="直線コネクタ 385"/>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87" name="テキスト ボックス 386"/>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88" name="直線コネクタ 387"/>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89" name="テキスト ボックス 388"/>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0" name="直線コネクタ 389"/>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1" name="テキスト ボックス 390"/>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2" name="直線コネクタ 391"/>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3" name="テキスト ボックス 392"/>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4" name="直線コネクタ 393"/>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395" name="テキスト ボックス 394"/>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7" name="テキスト ボックス 39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167018</xdr:rowOff>
    </xdr:from>
    <xdr:to>
      <xdr:col>15</xdr:col>
      <xdr:colOff>180340</xdr:colOff>
      <xdr:row>79</xdr:row>
      <xdr:rowOff>58841</xdr:rowOff>
    </xdr:to>
    <xdr:cxnSp macro="">
      <xdr:nvCxnSpPr>
        <xdr:cNvPr id="399" name="直線コネクタ 398"/>
        <xdr:cNvCxnSpPr/>
      </xdr:nvCxnSpPr>
      <xdr:spPr>
        <a:xfrm flipV="1">
          <a:off x="10475595" y="12168518"/>
          <a:ext cx="1270" cy="1434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62668</xdr:rowOff>
    </xdr:from>
    <xdr:ext cx="469744" cy="259045"/>
    <xdr:sp macro="" textlink="">
      <xdr:nvSpPr>
        <xdr:cNvPr id="400" name="商工費最小値テキスト"/>
        <xdr:cNvSpPr txBox="1"/>
      </xdr:nvSpPr>
      <xdr:spPr>
        <a:xfrm>
          <a:off x="10528300" y="13607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2,452</a:t>
          </a:r>
          <a:endParaRPr kumimoji="1" lang="ja-JP" altLang="en-US" sz="1000" b="1">
            <a:latin typeface="ＭＳ Ｐゴシック"/>
          </a:endParaRPr>
        </a:p>
      </xdr:txBody>
    </xdr:sp>
    <xdr:clientData/>
  </xdr:oneCellAnchor>
  <xdr:twoCellAnchor>
    <xdr:from>
      <xdr:col>15</xdr:col>
      <xdr:colOff>92075</xdr:colOff>
      <xdr:row>79</xdr:row>
      <xdr:rowOff>58841</xdr:rowOff>
    </xdr:from>
    <xdr:to>
      <xdr:col>15</xdr:col>
      <xdr:colOff>269875</xdr:colOff>
      <xdr:row>79</xdr:row>
      <xdr:rowOff>58841</xdr:rowOff>
    </xdr:to>
    <xdr:cxnSp macro="">
      <xdr:nvCxnSpPr>
        <xdr:cNvPr id="401" name="直線コネクタ 400"/>
        <xdr:cNvCxnSpPr/>
      </xdr:nvCxnSpPr>
      <xdr:spPr>
        <a:xfrm>
          <a:off x="10388600" y="13603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113695</xdr:rowOff>
    </xdr:from>
    <xdr:ext cx="534377" cy="259045"/>
    <xdr:sp macro="" textlink="">
      <xdr:nvSpPr>
        <xdr:cNvPr id="402" name="商工費最大値テキスト"/>
        <xdr:cNvSpPr txBox="1"/>
      </xdr:nvSpPr>
      <xdr:spPr>
        <a:xfrm>
          <a:off x="10528300" y="11943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90,327</a:t>
          </a:r>
          <a:endParaRPr kumimoji="1" lang="ja-JP" altLang="en-US" sz="1000" b="1">
            <a:latin typeface="ＭＳ Ｐゴシック"/>
          </a:endParaRPr>
        </a:p>
      </xdr:txBody>
    </xdr:sp>
    <xdr:clientData/>
  </xdr:oneCellAnchor>
  <xdr:twoCellAnchor>
    <xdr:from>
      <xdr:col>15</xdr:col>
      <xdr:colOff>92075</xdr:colOff>
      <xdr:row>70</xdr:row>
      <xdr:rowOff>167018</xdr:rowOff>
    </xdr:from>
    <xdr:to>
      <xdr:col>15</xdr:col>
      <xdr:colOff>269875</xdr:colOff>
      <xdr:row>70</xdr:row>
      <xdr:rowOff>167018</xdr:rowOff>
    </xdr:to>
    <xdr:cxnSp macro="">
      <xdr:nvCxnSpPr>
        <xdr:cNvPr id="403" name="直線コネクタ 402"/>
        <xdr:cNvCxnSpPr/>
      </xdr:nvCxnSpPr>
      <xdr:spPr>
        <a:xfrm>
          <a:off x="10388600" y="12168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92201</xdr:rowOff>
    </xdr:from>
    <xdr:to>
      <xdr:col>15</xdr:col>
      <xdr:colOff>180975</xdr:colOff>
      <xdr:row>77</xdr:row>
      <xdr:rowOff>93278</xdr:rowOff>
    </xdr:to>
    <xdr:cxnSp macro="">
      <xdr:nvCxnSpPr>
        <xdr:cNvPr id="404" name="直線コネクタ 403"/>
        <xdr:cNvCxnSpPr/>
      </xdr:nvCxnSpPr>
      <xdr:spPr>
        <a:xfrm>
          <a:off x="9639300" y="13293851"/>
          <a:ext cx="838200" cy="1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68846</xdr:rowOff>
    </xdr:from>
    <xdr:ext cx="534377" cy="259045"/>
    <xdr:sp macro="" textlink="">
      <xdr:nvSpPr>
        <xdr:cNvPr id="405" name="商工費平均値テキスト"/>
        <xdr:cNvSpPr txBox="1"/>
      </xdr:nvSpPr>
      <xdr:spPr>
        <a:xfrm>
          <a:off x="10528300" y="132704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18,407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90419</xdr:rowOff>
    </xdr:from>
    <xdr:to>
      <xdr:col>15</xdr:col>
      <xdr:colOff>231775</xdr:colOff>
      <xdr:row>78</xdr:row>
      <xdr:rowOff>20569</xdr:rowOff>
    </xdr:to>
    <xdr:sp macro="" textlink="">
      <xdr:nvSpPr>
        <xdr:cNvPr id="406" name="フローチャート : 判断 405"/>
        <xdr:cNvSpPr/>
      </xdr:nvSpPr>
      <xdr:spPr>
        <a:xfrm>
          <a:off x="10426700" y="13292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92201</xdr:rowOff>
    </xdr:from>
    <xdr:to>
      <xdr:col>14</xdr:col>
      <xdr:colOff>28575</xdr:colOff>
      <xdr:row>77</xdr:row>
      <xdr:rowOff>139145</xdr:rowOff>
    </xdr:to>
    <xdr:cxnSp macro="">
      <xdr:nvCxnSpPr>
        <xdr:cNvPr id="407" name="直線コネクタ 406"/>
        <xdr:cNvCxnSpPr/>
      </xdr:nvCxnSpPr>
      <xdr:spPr>
        <a:xfrm flipV="1">
          <a:off x="8750300" y="13293851"/>
          <a:ext cx="889000" cy="46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135747</xdr:rowOff>
    </xdr:from>
    <xdr:to>
      <xdr:col>14</xdr:col>
      <xdr:colOff>79375</xdr:colOff>
      <xdr:row>78</xdr:row>
      <xdr:rowOff>65897</xdr:rowOff>
    </xdr:to>
    <xdr:sp macro="" textlink="">
      <xdr:nvSpPr>
        <xdr:cNvPr id="408" name="フローチャート : 判断 407"/>
        <xdr:cNvSpPr/>
      </xdr:nvSpPr>
      <xdr:spPr>
        <a:xfrm>
          <a:off x="9588500" y="1333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57024</xdr:rowOff>
    </xdr:from>
    <xdr:ext cx="534377" cy="259045"/>
    <xdr:sp macro="" textlink="">
      <xdr:nvSpPr>
        <xdr:cNvPr id="409" name="テキスト ボックス 408"/>
        <xdr:cNvSpPr txBox="1"/>
      </xdr:nvSpPr>
      <xdr:spPr>
        <a:xfrm>
          <a:off x="9372111" y="13430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15,631</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139145</xdr:rowOff>
    </xdr:from>
    <xdr:to>
      <xdr:col>12</xdr:col>
      <xdr:colOff>511175</xdr:colOff>
      <xdr:row>77</xdr:row>
      <xdr:rowOff>141937</xdr:rowOff>
    </xdr:to>
    <xdr:cxnSp macro="">
      <xdr:nvCxnSpPr>
        <xdr:cNvPr id="410" name="直線コネクタ 409"/>
        <xdr:cNvCxnSpPr/>
      </xdr:nvCxnSpPr>
      <xdr:spPr>
        <a:xfrm flipV="1">
          <a:off x="7861300" y="13340795"/>
          <a:ext cx="889000" cy="2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154786</xdr:rowOff>
    </xdr:from>
    <xdr:to>
      <xdr:col>12</xdr:col>
      <xdr:colOff>561975</xdr:colOff>
      <xdr:row>78</xdr:row>
      <xdr:rowOff>84936</xdr:rowOff>
    </xdr:to>
    <xdr:sp macro="" textlink="">
      <xdr:nvSpPr>
        <xdr:cNvPr id="411" name="フローチャート : 判断 410"/>
        <xdr:cNvSpPr/>
      </xdr:nvSpPr>
      <xdr:spPr>
        <a:xfrm>
          <a:off x="8699500" y="13356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76063</xdr:rowOff>
    </xdr:from>
    <xdr:ext cx="534377" cy="259045"/>
    <xdr:sp macro="" textlink="">
      <xdr:nvSpPr>
        <xdr:cNvPr id="412" name="テキスト ボックス 411"/>
        <xdr:cNvSpPr txBox="1"/>
      </xdr:nvSpPr>
      <xdr:spPr>
        <a:xfrm>
          <a:off x="8483111" y="13449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14,465</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112088</xdr:rowOff>
    </xdr:from>
    <xdr:to>
      <xdr:col>11</xdr:col>
      <xdr:colOff>307975</xdr:colOff>
      <xdr:row>77</xdr:row>
      <xdr:rowOff>141937</xdr:rowOff>
    </xdr:to>
    <xdr:cxnSp macro="">
      <xdr:nvCxnSpPr>
        <xdr:cNvPr id="413" name="直線コネクタ 412"/>
        <xdr:cNvCxnSpPr/>
      </xdr:nvCxnSpPr>
      <xdr:spPr>
        <a:xfrm>
          <a:off x="6972300" y="13313738"/>
          <a:ext cx="889000" cy="29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1477</xdr:rowOff>
    </xdr:from>
    <xdr:to>
      <xdr:col>11</xdr:col>
      <xdr:colOff>358775</xdr:colOff>
      <xdr:row>78</xdr:row>
      <xdr:rowOff>103077</xdr:rowOff>
    </xdr:to>
    <xdr:sp macro="" textlink="">
      <xdr:nvSpPr>
        <xdr:cNvPr id="414" name="フローチャート : 判断 413"/>
        <xdr:cNvSpPr/>
      </xdr:nvSpPr>
      <xdr:spPr>
        <a:xfrm>
          <a:off x="7810500" y="1337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94204</xdr:rowOff>
    </xdr:from>
    <xdr:ext cx="534377" cy="259045"/>
    <xdr:sp macro="" textlink="">
      <xdr:nvSpPr>
        <xdr:cNvPr id="415" name="テキスト ボックス 414"/>
        <xdr:cNvSpPr txBox="1"/>
      </xdr:nvSpPr>
      <xdr:spPr>
        <a:xfrm>
          <a:off x="7594111" y="13467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13,354</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3125</xdr:rowOff>
    </xdr:from>
    <xdr:to>
      <xdr:col>10</xdr:col>
      <xdr:colOff>155575</xdr:colOff>
      <xdr:row>78</xdr:row>
      <xdr:rowOff>104725</xdr:rowOff>
    </xdr:to>
    <xdr:sp macro="" textlink="">
      <xdr:nvSpPr>
        <xdr:cNvPr id="416" name="フローチャート : 判断 415"/>
        <xdr:cNvSpPr/>
      </xdr:nvSpPr>
      <xdr:spPr>
        <a:xfrm>
          <a:off x="6921500" y="13376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95852</xdr:rowOff>
    </xdr:from>
    <xdr:ext cx="534377" cy="259045"/>
    <xdr:sp macro="" textlink="">
      <xdr:nvSpPr>
        <xdr:cNvPr id="417" name="テキスト ボックス 416"/>
        <xdr:cNvSpPr txBox="1"/>
      </xdr:nvSpPr>
      <xdr:spPr>
        <a:xfrm>
          <a:off x="6705111" y="13468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13,253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42478</xdr:rowOff>
    </xdr:from>
    <xdr:to>
      <xdr:col>15</xdr:col>
      <xdr:colOff>231775</xdr:colOff>
      <xdr:row>77</xdr:row>
      <xdr:rowOff>144078</xdr:rowOff>
    </xdr:to>
    <xdr:sp macro="" textlink="">
      <xdr:nvSpPr>
        <xdr:cNvPr id="423" name="円/楕円 422"/>
        <xdr:cNvSpPr/>
      </xdr:nvSpPr>
      <xdr:spPr>
        <a:xfrm>
          <a:off x="10426700" y="13244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65355</xdr:rowOff>
    </xdr:from>
    <xdr:ext cx="534377" cy="259045"/>
    <xdr:sp macro="" textlink="">
      <xdr:nvSpPr>
        <xdr:cNvPr id="424" name="商工費該当値テキスト"/>
        <xdr:cNvSpPr txBox="1"/>
      </xdr:nvSpPr>
      <xdr:spPr>
        <a:xfrm>
          <a:off x="10528300" y="13095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21,343</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41401</xdr:rowOff>
    </xdr:from>
    <xdr:to>
      <xdr:col>14</xdr:col>
      <xdr:colOff>79375</xdr:colOff>
      <xdr:row>77</xdr:row>
      <xdr:rowOff>143001</xdr:rowOff>
    </xdr:to>
    <xdr:sp macro="" textlink="">
      <xdr:nvSpPr>
        <xdr:cNvPr id="425" name="円/楕円 424"/>
        <xdr:cNvSpPr/>
      </xdr:nvSpPr>
      <xdr:spPr>
        <a:xfrm>
          <a:off x="9588500" y="13243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159528</xdr:rowOff>
    </xdr:from>
    <xdr:ext cx="534377" cy="259045"/>
    <xdr:sp macro="" textlink="">
      <xdr:nvSpPr>
        <xdr:cNvPr id="426" name="テキスト ボックス 425"/>
        <xdr:cNvSpPr txBox="1"/>
      </xdr:nvSpPr>
      <xdr:spPr>
        <a:xfrm>
          <a:off x="9372111" y="13018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21,409</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88345</xdr:rowOff>
    </xdr:from>
    <xdr:to>
      <xdr:col>12</xdr:col>
      <xdr:colOff>561975</xdr:colOff>
      <xdr:row>78</xdr:row>
      <xdr:rowOff>18495</xdr:rowOff>
    </xdr:to>
    <xdr:sp macro="" textlink="">
      <xdr:nvSpPr>
        <xdr:cNvPr id="427" name="円/楕円 426"/>
        <xdr:cNvSpPr/>
      </xdr:nvSpPr>
      <xdr:spPr>
        <a:xfrm>
          <a:off x="8699500" y="13289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35022</xdr:rowOff>
    </xdr:from>
    <xdr:ext cx="534377" cy="259045"/>
    <xdr:sp macro="" textlink="">
      <xdr:nvSpPr>
        <xdr:cNvPr id="428" name="テキスト ボックス 427"/>
        <xdr:cNvSpPr txBox="1"/>
      </xdr:nvSpPr>
      <xdr:spPr>
        <a:xfrm>
          <a:off x="8483111" y="13065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18,534</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91137</xdr:rowOff>
    </xdr:from>
    <xdr:to>
      <xdr:col>11</xdr:col>
      <xdr:colOff>358775</xdr:colOff>
      <xdr:row>78</xdr:row>
      <xdr:rowOff>21287</xdr:rowOff>
    </xdr:to>
    <xdr:sp macro="" textlink="">
      <xdr:nvSpPr>
        <xdr:cNvPr id="429" name="円/楕円 428"/>
        <xdr:cNvSpPr/>
      </xdr:nvSpPr>
      <xdr:spPr>
        <a:xfrm>
          <a:off x="7810500" y="13292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37814</xdr:rowOff>
    </xdr:from>
    <xdr:ext cx="534377" cy="259045"/>
    <xdr:sp macro="" textlink="">
      <xdr:nvSpPr>
        <xdr:cNvPr id="430" name="テキスト ボックス 429"/>
        <xdr:cNvSpPr txBox="1"/>
      </xdr:nvSpPr>
      <xdr:spPr>
        <a:xfrm>
          <a:off x="7594111" y="13068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18,363</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61288</xdr:rowOff>
    </xdr:from>
    <xdr:to>
      <xdr:col>10</xdr:col>
      <xdr:colOff>155575</xdr:colOff>
      <xdr:row>77</xdr:row>
      <xdr:rowOff>162888</xdr:rowOff>
    </xdr:to>
    <xdr:sp macro="" textlink="">
      <xdr:nvSpPr>
        <xdr:cNvPr id="431" name="円/楕円 430"/>
        <xdr:cNvSpPr/>
      </xdr:nvSpPr>
      <xdr:spPr>
        <a:xfrm>
          <a:off x="6921500" y="13262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7965</xdr:rowOff>
    </xdr:from>
    <xdr:ext cx="534377" cy="259045"/>
    <xdr:sp macro="" textlink="">
      <xdr:nvSpPr>
        <xdr:cNvPr id="432" name="テキスト ボックス 431"/>
        <xdr:cNvSpPr txBox="1"/>
      </xdr:nvSpPr>
      <xdr:spPr>
        <a:xfrm>
          <a:off x="6705111" y="13038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20,191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17/119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49,515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43" name="直線コネクタ 44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4" name="テキスト ボックス 443"/>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5" name="直線コネクタ 44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6" name="テキスト ボックス 445"/>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7" name="直線コネクタ 44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48" name="テキスト ボックス 447"/>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9" name="直線コネクタ 44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50" name="テキスト ボックス 449"/>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2" name="テキスト ボックス 451"/>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83798</xdr:rowOff>
    </xdr:from>
    <xdr:to>
      <xdr:col>15</xdr:col>
      <xdr:colOff>180340</xdr:colOff>
      <xdr:row>98</xdr:row>
      <xdr:rowOff>127699</xdr:rowOff>
    </xdr:to>
    <xdr:cxnSp macro="">
      <xdr:nvCxnSpPr>
        <xdr:cNvPr id="454" name="直線コネクタ 453"/>
        <xdr:cNvCxnSpPr/>
      </xdr:nvCxnSpPr>
      <xdr:spPr>
        <a:xfrm flipV="1">
          <a:off x="10475595" y="15514298"/>
          <a:ext cx="1270" cy="1415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146825</xdr:rowOff>
    </xdr:from>
    <xdr:ext cx="534377" cy="259045"/>
    <xdr:sp macro="" textlink="">
      <xdr:nvSpPr>
        <xdr:cNvPr id="455" name="土木費最小値テキスト"/>
        <xdr:cNvSpPr txBox="1"/>
      </xdr:nvSpPr>
      <xdr:spPr>
        <a:xfrm>
          <a:off x="10528300" y="16948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13,125</a:t>
          </a:r>
          <a:endParaRPr kumimoji="1" lang="ja-JP" altLang="en-US" sz="1000" b="1">
            <a:latin typeface="ＭＳ Ｐゴシック"/>
          </a:endParaRPr>
        </a:p>
      </xdr:txBody>
    </xdr:sp>
    <xdr:clientData/>
  </xdr:oneCellAnchor>
  <xdr:twoCellAnchor>
    <xdr:from>
      <xdr:col>15</xdr:col>
      <xdr:colOff>92075</xdr:colOff>
      <xdr:row>98</xdr:row>
      <xdr:rowOff>127699</xdr:rowOff>
    </xdr:from>
    <xdr:to>
      <xdr:col>15</xdr:col>
      <xdr:colOff>269875</xdr:colOff>
      <xdr:row>98</xdr:row>
      <xdr:rowOff>127699</xdr:rowOff>
    </xdr:to>
    <xdr:cxnSp macro="">
      <xdr:nvCxnSpPr>
        <xdr:cNvPr id="456" name="直線コネクタ 455"/>
        <xdr:cNvCxnSpPr/>
      </xdr:nvCxnSpPr>
      <xdr:spPr>
        <a:xfrm>
          <a:off x="10388600" y="16929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30475</xdr:rowOff>
    </xdr:from>
    <xdr:ext cx="690189" cy="259045"/>
    <xdr:sp macro="" textlink="">
      <xdr:nvSpPr>
        <xdr:cNvPr id="457" name="土木費最大値テキスト"/>
        <xdr:cNvSpPr txBox="1"/>
      </xdr:nvSpPr>
      <xdr:spPr>
        <a:xfrm>
          <a:off x="10528300" y="1528952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1,561,135</a:t>
          </a:r>
          <a:endParaRPr kumimoji="1" lang="ja-JP" altLang="en-US" sz="1000" b="1">
            <a:latin typeface="ＭＳ Ｐゴシック"/>
          </a:endParaRPr>
        </a:p>
      </xdr:txBody>
    </xdr:sp>
    <xdr:clientData/>
  </xdr:oneCellAnchor>
  <xdr:twoCellAnchor>
    <xdr:from>
      <xdr:col>15</xdr:col>
      <xdr:colOff>92075</xdr:colOff>
      <xdr:row>90</xdr:row>
      <xdr:rowOff>83798</xdr:rowOff>
    </xdr:from>
    <xdr:to>
      <xdr:col>15</xdr:col>
      <xdr:colOff>269875</xdr:colOff>
      <xdr:row>90</xdr:row>
      <xdr:rowOff>83798</xdr:rowOff>
    </xdr:to>
    <xdr:cxnSp macro="">
      <xdr:nvCxnSpPr>
        <xdr:cNvPr id="458" name="直線コネクタ 457"/>
        <xdr:cNvCxnSpPr/>
      </xdr:nvCxnSpPr>
      <xdr:spPr>
        <a:xfrm>
          <a:off x="10388600" y="15514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53764</xdr:rowOff>
    </xdr:from>
    <xdr:to>
      <xdr:col>15</xdr:col>
      <xdr:colOff>180975</xdr:colOff>
      <xdr:row>98</xdr:row>
      <xdr:rowOff>65182</xdr:rowOff>
    </xdr:to>
    <xdr:cxnSp macro="">
      <xdr:nvCxnSpPr>
        <xdr:cNvPr id="459" name="直線コネクタ 458"/>
        <xdr:cNvCxnSpPr/>
      </xdr:nvCxnSpPr>
      <xdr:spPr>
        <a:xfrm>
          <a:off x="9639300" y="16855864"/>
          <a:ext cx="838200" cy="11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19824</xdr:rowOff>
    </xdr:from>
    <xdr:ext cx="534377" cy="259045"/>
    <xdr:sp macro="" textlink="">
      <xdr:nvSpPr>
        <xdr:cNvPr id="460" name="土木費平均値テキスト"/>
        <xdr:cNvSpPr txBox="1"/>
      </xdr:nvSpPr>
      <xdr:spPr>
        <a:xfrm>
          <a:off x="10528300" y="168219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51,949</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41397</xdr:rowOff>
    </xdr:from>
    <xdr:to>
      <xdr:col>15</xdr:col>
      <xdr:colOff>231775</xdr:colOff>
      <xdr:row>98</xdr:row>
      <xdr:rowOff>142997</xdr:rowOff>
    </xdr:to>
    <xdr:sp macro="" textlink="">
      <xdr:nvSpPr>
        <xdr:cNvPr id="461" name="フローチャート : 判断 460"/>
        <xdr:cNvSpPr/>
      </xdr:nvSpPr>
      <xdr:spPr>
        <a:xfrm>
          <a:off x="10426700" y="16843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19727</xdr:rowOff>
    </xdr:from>
    <xdr:to>
      <xdr:col>14</xdr:col>
      <xdr:colOff>28575</xdr:colOff>
      <xdr:row>98</xdr:row>
      <xdr:rowOff>53764</xdr:rowOff>
    </xdr:to>
    <xdr:cxnSp macro="">
      <xdr:nvCxnSpPr>
        <xdr:cNvPr id="462" name="直線コネクタ 461"/>
        <xdr:cNvCxnSpPr/>
      </xdr:nvCxnSpPr>
      <xdr:spPr>
        <a:xfrm>
          <a:off x="8750300" y="16821827"/>
          <a:ext cx="889000" cy="34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23851</xdr:rowOff>
    </xdr:from>
    <xdr:to>
      <xdr:col>14</xdr:col>
      <xdr:colOff>79375</xdr:colOff>
      <xdr:row>98</xdr:row>
      <xdr:rowOff>125451</xdr:rowOff>
    </xdr:to>
    <xdr:sp macro="" textlink="">
      <xdr:nvSpPr>
        <xdr:cNvPr id="463" name="フローチャート : 判断 462"/>
        <xdr:cNvSpPr/>
      </xdr:nvSpPr>
      <xdr:spPr>
        <a:xfrm>
          <a:off x="9588500" y="16825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116578</xdr:rowOff>
    </xdr:from>
    <xdr:ext cx="534377" cy="259045"/>
    <xdr:sp macro="" textlink="">
      <xdr:nvSpPr>
        <xdr:cNvPr id="464" name="テキスト ボックス 463"/>
        <xdr:cNvSpPr txBox="1"/>
      </xdr:nvSpPr>
      <xdr:spPr>
        <a:xfrm>
          <a:off x="9372111" y="16918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71,139</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19727</xdr:rowOff>
    </xdr:from>
    <xdr:to>
      <xdr:col>12</xdr:col>
      <xdr:colOff>511175</xdr:colOff>
      <xdr:row>98</xdr:row>
      <xdr:rowOff>50798</xdr:rowOff>
    </xdr:to>
    <xdr:cxnSp macro="">
      <xdr:nvCxnSpPr>
        <xdr:cNvPr id="465" name="直線コネクタ 464"/>
        <xdr:cNvCxnSpPr/>
      </xdr:nvCxnSpPr>
      <xdr:spPr>
        <a:xfrm flipV="1">
          <a:off x="7861300" y="16821827"/>
          <a:ext cx="889000" cy="31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33525</xdr:rowOff>
    </xdr:from>
    <xdr:to>
      <xdr:col>12</xdr:col>
      <xdr:colOff>561975</xdr:colOff>
      <xdr:row>98</xdr:row>
      <xdr:rowOff>135125</xdr:rowOff>
    </xdr:to>
    <xdr:sp macro="" textlink="">
      <xdr:nvSpPr>
        <xdr:cNvPr id="466" name="フローチャート : 判断 465"/>
        <xdr:cNvSpPr/>
      </xdr:nvSpPr>
      <xdr:spPr>
        <a:xfrm>
          <a:off x="8699500" y="16835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126252</xdr:rowOff>
    </xdr:from>
    <xdr:ext cx="534377" cy="259045"/>
    <xdr:sp macro="" textlink="">
      <xdr:nvSpPr>
        <xdr:cNvPr id="467" name="テキスト ボックス 466"/>
        <xdr:cNvSpPr txBox="1"/>
      </xdr:nvSpPr>
      <xdr:spPr>
        <a:xfrm>
          <a:off x="8483111" y="16928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60,559</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37812</xdr:rowOff>
    </xdr:from>
    <xdr:to>
      <xdr:col>11</xdr:col>
      <xdr:colOff>307975</xdr:colOff>
      <xdr:row>98</xdr:row>
      <xdr:rowOff>50798</xdr:rowOff>
    </xdr:to>
    <xdr:cxnSp macro="">
      <xdr:nvCxnSpPr>
        <xdr:cNvPr id="468" name="直線コネクタ 467"/>
        <xdr:cNvCxnSpPr/>
      </xdr:nvCxnSpPr>
      <xdr:spPr>
        <a:xfrm>
          <a:off x="6972300" y="16839912"/>
          <a:ext cx="889000" cy="12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39825</xdr:rowOff>
    </xdr:from>
    <xdr:to>
      <xdr:col>11</xdr:col>
      <xdr:colOff>358775</xdr:colOff>
      <xdr:row>98</xdr:row>
      <xdr:rowOff>141425</xdr:rowOff>
    </xdr:to>
    <xdr:sp macro="" textlink="">
      <xdr:nvSpPr>
        <xdr:cNvPr id="469" name="フローチャート : 判断 468"/>
        <xdr:cNvSpPr/>
      </xdr:nvSpPr>
      <xdr:spPr>
        <a:xfrm>
          <a:off x="7810500" y="1684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132552</xdr:rowOff>
    </xdr:from>
    <xdr:ext cx="534377" cy="259045"/>
    <xdr:sp macro="" textlink="">
      <xdr:nvSpPr>
        <xdr:cNvPr id="470" name="テキスト ボックス 469"/>
        <xdr:cNvSpPr txBox="1"/>
      </xdr:nvSpPr>
      <xdr:spPr>
        <a:xfrm>
          <a:off x="7594111" y="16934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53,669</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42120</xdr:rowOff>
    </xdr:from>
    <xdr:to>
      <xdr:col>10</xdr:col>
      <xdr:colOff>155575</xdr:colOff>
      <xdr:row>98</xdr:row>
      <xdr:rowOff>143720</xdr:rowOff>
    </xdr:to>
    <xdr:sp macro="" textlink="">
      <xdr:nvSpPr>
        <xdr:cNvPr id="471" name="フローチャート : 判断 470"/>
        <xdr:cNvSpPr/>
      </xdr:nvSpPr>
      <xdr:spPr>
        <a:xfrm>
          <a:off x="6921500" y="1684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134847</xdr:rowOff>
    </xdr:from>
    <xdr:ext cx="534377" cy="259045"/>
    <xdr:sp macro="" textlink="">
      <xdr:nvSpPr>
        <xdr:cNvPr id="472" name="テキスト ボックス 471"/>
        <xdr:cNvSpPr txBox="1"/>
      </xdr:nvSpPr>
      <xdr:spPr>
        <a:xfrm>
          <a:off x="6705111" y="16936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51,160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14382</xdr:rowOff>
    </xdr:from>
    <xdr:to>
      <xdr:col>15</xdr:col>
      <xdr:colOff>231775</xdr:colOff>
      <xdr:row>98</xdr:row>
      <xdr:rowOff>115982</xdr:rowOff>
    </xdr:to>
    <xdr:sp macro="" textlink="">
      <xdr:nvSpPr>
        <xdr:cNvPr id="478" name="円/楕円 477"/>
        <xdr:cNvSpPr/>
      </xdr:nvSpPr>
      <xdr:spPr>
        <a:xfrm>
          <a:off x="10426700" y="1681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145209</xdr:rowOff>
    </xdr:from>
    <xdr:ext cx="534377" cy="259045"/>
    <xdr:sp macro="" textlink="">
      <xdr:nvSpPr>
        <xdr:cNvPr id="479" name="土木費該当値テキスト"/>
        <xdr:cNvSpPr txBox="1"/>
      </xdr:nvSpPr>
      <xdr:spPr>
        <a:xfrm>
          <a:off x="10528300" y="16604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81,493</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2964</xdr:rowOff>
    </xdr:from>
    <xdr:to>
      <xdr:col>14</xdr:col>
      <xdr:colOff>79375</xdr:colOff>
      <xdr:row>98</xdr:row>
      <xdr:rowOff>104564</xdr:rowOff>
    </xdr:to>
    <xdr:sp macro="" textlink="">
      <xdr:nvSpPr>
        <xdr:cNvPr id="480" name="円/楕円 479"/>
        <xdr:cNvSpPr/>
      </xdr:nvSpPr>
      <xdr:spPr>
        <a:xfrm>
          <a:off x="9588500" y="16805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121091</xdr:rowOff>
    </xdr:from>
    <xdr:ext cx="534377" cy="259045"/>
    <xdr:sp macro="" textlink="">
      <xdr:nvSpPr>
        <xdr:cNvPr id="481" name="テキスト ボックス 480"/>
        <xdr:cNvSpPr txBox="1"/>
      </xdr:nvSpPr>
      <xdr:spPr>
        <a:xfrm>
          <a:off x="9372111" y="16580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93,981</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140377</xdr:rowOff>
    </xdr:from>
    <xdr:to>
      <xdr:col>12</xdr:col>
      <xdr:colOff>561975</xdr:colOff>
      <xdr:row>98</xdr:row>
      <xdr:rowOff>70527</xdr:rowOff>
    </xdr:to>
    <xdr:sp macro="" textlink="">
      <xdr:nvSpPr>
        <xdr:cNvPr id="482" name="円/楕円 481"/>
        <xdr:cNvSpPr/>
      </xdr:nvSpPr>
      <xdr:spPr>
        <a:xfrm>
          <a:off x="8699500" y="16771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96</xdr:row>
      <xdr:rowOff>87054</xdr:rowOff>
    </xdr:from>
    <xdr:ext cx="599010" cy="259045"/>
    <xdr:sp macro="" textlink="">
      <xdr:nvSpPr>
        <xdr:cNvPr id="483" name="テキスト ボックス 482"/>
        <xdr:cNvSpPr txBox="1"/>
      </xdr:nvSpPr>
      <xdr:spPr>
        <a:xfrm>
          <a:off x="8450794" y="16546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131,203</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171448</xdr:rowOff>
    </xdr:from>
    <xdr:to>
      <xdr:col>11</xdr:col>
      <xdr:colOff>358775</xdr:colOff>
      <xdr:row>98</xdr:row>
      <xdr:rowOff>101598</xdr:rowOff>
    </xdr:to>
    <xdr:sp macro="" textlink="">
      <xdr:nvSpPr>
        <xdr:cNvPr id="484" name="円/楕円 483"/>
        <xdr:cNvSpPr/>
      </xdr:nvSpPr>
      <xdr:spPr>
        <a:xfrm>
          <a:off x="7810500" y="16802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118125</xdr:rowOff>
    </xdr:from>
    <xdr:ext cx="534377" cy="259045"/>
    <xdr:sp macro="" textlink="">
      <xdr:nvSpPr>
        <xdr:cNvPr id="485" name="テキスト ボックス 484"/>
        <xdr:cNvSpPr txBox="1"/>
      </xdr:nvSpPr>
      <xdr:spPr>
        <a:xfrm>
          <a:off x="7594111" y="16577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97,224</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158462</xdr:rowOff>
    </xdr:from>
    <xdr:to>
      <xdr:col>10</xdr:col>
      <xdr:colOff>155575</xdr:colOff>
      <xdr:row>98</xdr:row>
      <xdr:rowOff>88612</xdr:rowOff>
    </xdr:to>
    <xdr:sp macro="" textlink="">
      <xdr:nvSpPr>
        <xdr:cNvPr id="486" name="円/楕円 485"/>
        <xdr:cNvSpPr/>
      </xdr:nvSpPr>
      <xdr:spPr>
        <a:xfrm>
          <a:off x="6921500" y="16789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96</xdr:row>
      <xdr:rowOff>105139</xdr:rowOff>
    </xdr:from>
    <xdr:ext cx="599010" cy="259045"/>
    <xdr:sp macro="" textlink="">
      <xdr:nvSpPr>
        <xdr:cNvPr id="487" name="テキスト ボックス 486"/>
        <xdr:cNvSpPr txBox="1"/>
      </xdr:nvSpPr>
      <xdr:spPr>
        <a:xfrm>
          <a:off x="6672794" y="16564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111,427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37,565</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98" name="直線コネクタ 497"/>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99" name="テキスト ボックス 498"/>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0" name="直線コネクタ 499"/>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01" name="テキスト ボックス 500"/>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2" name="直線コネクタ 501"/>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3" name="テキスト ボックス 502"/>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4" name="直線コネクタ 503"/>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5" name="テキスト ボックス 504"/>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6" name="直線コネクタ 505"/>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07" name="テキスト ボックス 506"/>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08" name="直線コネクタ 507"/>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09" name="テキスト ボックス 508"/>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1" name="テキスト ボックス 51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57045</xdr:rowOff>
    </xdr:from>
    <xdr:to>
      <xdr:col>23</xdr:col>
      <xdr:colOff>516889</xdr:colOff>
      <xdr:row>39</xdr:row>
      <xdr:rowOff>98878</xdr:rowOff>
    </xdr:to>
    <xdr:cxnSp macro="">
      <xdr:nvCxnSpPr>
        <xdr:cNvPr id="513" name="直線コネクタ 512"/>
        <xdr:cNvCxnSpPr/>
      </xdr:nvCxnSpPr>
      <xdr:spPr>
        <a:xfrm flipV="1">
          <a:off x="16317595" y="5200545"/>
          <a:ext cx="1269" cy="1584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102705</xdr:rowOff>
    </xdr:from>
    <xdr:ext cx="249299" cy="259045"/>
    <xdr:sp macro="" textlink="">
      <xdr:nvSpPr>
        <xdr:cNvPr id="514" name="消防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515" name="直線コネクタ 514"/>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3722</xdr:rowOff>
    </xdr:from>
    <xdr:ext cx="534377" cy="259045"/>
    <xdr:sp macro="" textlink="">
      <xdr:nvSpPr>
        <xdr:cNvPr id="516" name="消防費最大値テキスト"/>
        <xdr:cNvSpPr txBox="1"/>
      </xdr:nvSpPr>
      <xdr:spPr>
        <a:xfrm>
          <a:off x="16370300" y="4975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97,062</a:t>
          </a:r>
          <a:endParaRPr kumimoji="1" lang="ja-JP" altLang="en-US" sz="1000" b="1">
            <a:latin typeface="ＭＳ Ｐゴシック"/>
          </a:endParaRPr>
        </a:p>
      </xdr:txBody>
    </xdr:sp>
    <xdr:clientData/>
  </xdr:oneCellAnchor>
  <xdr:twoCellAnchor>
    <xdr:from>
      <xdr:col>23</xdr:col>
      <xdr:colOff>428625</xdr:colOff>
      <xdr:row>30</xdr:row>
      <xdr:rowOff>57045</xdr:rowOff>
    </xdr:from>
    <xdr:to>
      <xdr:col>23</xdr:col>
      <xdr:colOff>606425</xdr:colOff>
      <xdr:row>30</xdr:row>
      <xdr:rowOff>57045</xdr:rowOff>
    </xdr:to>
    <xdr:cxnSp macro="">
      <xdr:nvCxnSpPr>
        <xdr:cNvPr id="517" name="直線コネクタ 516"/>
        <xdr:cNvCxnSpPr/>
      </xdr:nvCxnSpPr>
      <xdr:spPr>
        <a:xfrm>
          <a:off x="16230600" y="5200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33</xdr:row>
      <xdr:rowOff>3863</xdr:rowOff>
    </xdr:from>
    <xdr:to>
      <xdr:col>23</xdr:col>
      <xdr:colOff>517525</xdr:colOff>
      <xdr:row>33</xdr:row>
      <xdr:rowOff>79219</xdr:rowOff>
    </xdr:to>
    <xdr:cxnSp macro="">
      <xdr:nvCxnSpPr>
        <xdr:cNvPr id="518" name="直線コネクタ 517"/>
        <xdr:cNvCxnSpPr/>
      </xdr:nvCxnSpPr>
      <xdr:spPr>
        <a:xfrm flipV="1">
          <a:off x="15481300" y="5661713"/>
          <a:ext cx="838200" cy="75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139793</xdr:rowOff>
    </xdr:from>
    <xdr:ext cx="534377" cy="259045"/>
    <xdr:sp macro="" textlink="">
      <xdr:nvSpPr>
        <xdr:cNvPr id="519" name="消防費平均値テキスト"/>
        <xdr:cNvSpPr txBox="1"/>
      </xdr:nvSpPr>
      <xdr:spPr>
        <a:xfrm>
          <a:off x="16370300" y="6311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24,562</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161366</xdr:rowOff>
    </xdr:from>
    <xdr:to>
      <xdr:col>23</xdr:col>
      <xdr:colOff>568325</xdr:colOff>
      <xdr:row>37</xdr:row>
      <xdr:rowOff>91516</xdr:rowOff>
    </xdr:to>
    <xdr:sp macro="" textlink="">
      <xdr:nvSpPr>
        <xdr:cNvPr id="520" name="フローチャート : 判断 519"/>
        <xdr:cNvSpPr/>
      </xdr:nvSpPr>
      <xdr:spPr>
        <a:xfrm>
          <a:off x="16268700" y="633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33</xdr:row>
      <xdr:rowOff>79219</xdr:rowOff>
    </xdr:from>
    <xdr:to>
      <xdr:col>22</xdr:col>
      <xdr:colOff>365125</xdr:colOff>
      <xdr:row>36</xdr:row>
      <xdr:rowOff>93833</xdr:rowOff>
    </xdr:to>
    <xdr:cxnSp macro="">
      <xdr:nvCxnSpPr>
        <xdr:cNvPr id="521" name="直線コネクタ 520"/>
        <xdr:cNvCxnSpPr/>
      </xdr:nvCxnSpPr>
      <xdr:spPr>
        <a:xfrm flipV="1">
          <a:off x="14592300" y="5737069"/>
          <a:ext cx="889000" cy="528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155439</xdr:rowOff>
    </xdr:from>
    <xdr:to>
      <xdr:col>22</xdr:col>
      <xdr:colOff>415925</xdr:colOff>
      <xdr:row>37</xdr:row>
      <xdr:rowOff>85589</xdr:rowOff>
    </xdr:to>
    <xdr:sp macro="" textlink="">
      <xdr:nvSpPr>
        <xdr:cNvPr id="522" name="フローチャート : 判断 521"/>
        <xdr:cNvSpPr/>
      </xdr:nvSpPr>
      <xdr:spPr>
        <a:xfrm>
          <a:off x="15430500" y="632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76716</xdr:rowOff>
    </xdr:from>
    <xdr:ext cx="534377" cy="259045"/>
    <xdr:sp macro="" textlink="">
      <xdr:nvSpPr>
        <xdr:cNvPr id="523" name="テキスト ボックス 522"/>
        <xdr:cNvSpPr txBox="1"/>
      </xdr:nvSpPr>
      <xdr:spPr>
        <a:xfrm>
          <a:off x="15214111" y="6420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24,925</a:t>
          </a:r>
          <a:endParaRPr kumimoji="1" lang="ja-JP" altLang="en-US" sz="1000" b="1">
            <a:solidFill>
              <a:srgbClr val="000080"/>
            </a:solidFill>
            <a:latin typeface="ＭＳ Ｐゴシック"/>
          </a:endParaRPr>
        </a:p>
      </xdr:txBody>
    </xdr:sp>
    <xdr:clientData/>
  </xdr:oneCellAnchor>
  <xdr:twoCellAnchor>
    <xdr:from>
      <xdr:col>19</xdr:col>
      <xdr:colOff>644525</xdr:colOff>
      <xdr:row>35</xdr:row>
      <xdr:rowOff>54383</xdr:rowOff>
    </xdr:from>
    <xdr:to>
      <xdr:col>21</xdr:col>
      <xdr:colOff>161925</xdr:colOff>
      <xdr:row>36</xdr:row>
      <xdr:rowOff>93833</xdr:rowOff>
    </xdr:to>
    <xdr:cxnSp macro="">
      <xdr:nvCxnSpPr>
        <xdr:cNvPr id="524" name="直線コネクタ 523"/>
        <xdr:cNvCxnSpPr/>
      </xdr:nvCxnSpPr>
      <xdr:spPr>
        <a:xfrm>
          <a:off x="13703300" y="6055133"/>
          <a:ext cx="889000" cy="210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169792</xdr:rowOff>
    </xdr:from>
    <xdr:to>
      <xdr:col>21</xdr:col>
      <xdr:colOff>212725</xdr:colOff>
      <xdr:row>37</xdr:row>
      <xdr:rowOff>99942</xdr:rowOff>
    </xdr:to>
    <xdr:sp macro="" textlink="">
      <xdr:nvSpPr>
        <xdr:cNvPr id="525" name="フローチャート : 判断 524"/>
        <xdr:cNvSpPr/>
      </xdr:nvSpPr>
      <xdr:spPr>
        <a:xfrm>
          <a:off x="14541500" y="6341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91069</xdr:rowOff>
    </xdr:from>
    <xdr:ext cx="534377" cy="259045"/>
    <xdr:sp macro="" textlink="">
      <xdr:nvSpPr>
        <xdr:cNvPr id="526" name="テキスト ボックス 525"/>
        <xdr:cNvSpPr txBox="1"/>
      </xdr:nvSpPr>
      <xdr:spPr>
        <a:xfrm>
          <a:off x="14325111" y="6434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24,046</a:t>
          </a:r>
          <a:endParaRPr kumimoji="1" lang="ja-JP" altLang="en-US" sz="1000" b="1">
            <a:solidFill>
              <a:srgbClr val="000080"/>
            </a:solidFill>
            <a:latin typeface="ＭＳ Ｐゴシック"/>
          </a:endParaRPr>
        </a:p>
      </xdr:txBody>
    </xdr:sp>
    <xdr:clientData/>
  </xdr:oneCellAnchor>
  <xdr:twoCellAnchor>
    <xdr:from>
      <xdr:col>18</xdr:col>
      <xdr:colOff>441325</xdr:colOff>
      <xdr:row>35</xdr:row>
      <xdr:rowOff>54383</xdr:rowOff>
    </xdr:from>
    <xdr:to>
      <xdr:col>19</xdr:col>
      <xdr:colOff>644525</xdr:colOff>
      <xdr:row>35</xdr:row>
      <xdr:rowOff>110308</xdr:rowOff>
    </xdr:to>
    <xdr:cxnSp macro="">
      <xdr:nvCxnSpPr>
        <xdr:cNvPr id="527" name="直線コネクタ 526"/>
        <xdr:cNvCxnSpPr/>
      </xdr:nvCxnSpPr>
      <xdr:spPr>
        <a:xfrm flipV="1">
          <a:off x="12814300" y="6055133"/>
          <a:ext cx="889000" cy="55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33334</xdr:rowOff>
    </xdr:from>
    <xdr:to>
      <xdr:col>20</xdr:col>
      <xdr:colOff>9525</xdr:colOff>
      <xdr:row>37</xdr:row>
      <xdr:rowOff>134934</xdr:rowOff>
    </xdr:to>
    <xdr:sp macro="" textlink="">
      <xdr:nvSpPr>
        <xdr:cNvPr id="528" name="フローチャート : 判断 527"/>
        <xdr:cNvSpPr/>
      </xdr:nvSpPr>
      <xdr:spPr>
        <a:xfrm>
          <a:off x="13652500" y="637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126061</xdr:rowOff>
    </xdr:from>
    <xdr:ext cx="534377" cy="259045"/>
    <xdr:sp macro="" textlink="">
      <xdr:nvSpPr>
        <xdr:cNvPr id="529" name="テキスト ボックス 528"/>
        <xdr:cNvSpPr txBox="1"/>
      </xdr:nvSpPr>
      <xdr:spPr>
        <a:xfrm>
          <a:off x="13436111" y="6469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21,903</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54985</xdr:rowOff>
    </xdr:from>
    <xdr:to>
      <xdr:col>18</xdr:col>
      <xdr:colOff>492125</xdr:colOff>
      <xdr:row>37</xdr:row>
      <xdr:rowOff>156585</xdr:rowOff>
    </xdr:to>
    <xdr:sp macro="" textlink="">
      <xdr:nvSpPr>
        <xdr:cNvPr id="530" name="フローチャート : 判断 529"/>
        <xdr:cNvSpPr/>
      </xdr:nvSpPr>
      <xdr:spPr>
        <a:xfrm>
          <a:off x="12763500" y="6398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147713</xdr:rowOff>
    </xdr:from>
    <xdr:ext cx="534377" cy="259045"/>
    <xdr:sp macro="" textlink="">
      <xdr:nvSpPr>
        <xdr:cNvPr id="531" name="テキスト ボックス 530"/>
        <xdr:cNvSpPr txBox="1"/>
      </xdr:nvSpPr>
      <xdr:spPr>
        <a:xfrm>
          <a:off x="12547111" y="6491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20,577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32</xdr:row>
      <xdr:rowOff>124513</xdr:rowOff>
    </xdr:from>
    <xdr:to>
      <xdr:col>23</xdr:col>
      <xdr:colOff>568325</xdr:colOff>
      <xdr:row>33</xdr:row>
      <xdr:rowOff>54663</xdr:rowOff>
    </xdr:to>
    <xdr:sp macro="" textlink="">
      <xdr:nvSpPr>
        <xdr:cNvPr id="537" name="円/楕円 536"/>
        <xdr:cNvSpPr/>
      </xdr:nvSpPr>
      <xdr:spPr>
        <a:xfrm>
          <a:off x="16268700" y="5610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31</xdr:row>
      <xdr:rowOff>147390</xdr:rowOff>
    </xdr:from>
    <xdr:ext cx="534377" cy="259045"/>
    <xdr:sp macro="" textlink="">
      <xdr:nvSpPr>
        <xdr:cNvPr id="538" name="消防費該当値テキスト"/>
        <xdr:cNvSpPr txBox="1"/>
      </xdr:nvSpPr>
      <xdr:spPr>
        <a:xfrm>
          <a:off x="16370300" y="5462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68,819</a:t>
          </a:r>
          <a:endParaRPr kumimoji="1" lang="ja-JP" altLang="en-US" sz="1000" b="1">
            <a:solidFill>
              <a:srgbClr val="FF0000"/>
            </a:solidFill>
            <a:latin typeface="ＭＳ Ｐゴシック"/>
          </a:endParaRPr>
        </a:p>
      </xdr:txBody>
    </xdr:sp>
    <xdr:clientData/>
  </xdr:oneCellAnchor>
  <xdr:twoCellAnchor>
    <xdr:from>
      <xdr:col>22</xdr:col>
      <xdr:colOff>314325</xdr:colOff>
      <xdr:row>33</xdr:row>
      <xdr:rowOff>28419</xdr:rowOff>
    </xdr:from>
    <xdr:to>
      <xdr:col>22</xdr:col>
      <xdr:colOff>415925</xdr:colOff>
      <xdr:row>33</xdr:row>
      <xdr:rowOff>130019</xdr:rowOff>
    </xdr:to>
    <xdr:sp macro="" textlink="">
      <xdr:nvSpPr>
        <xdr:cNvPr id="539" name="円/楕円 538"/>
        <xdr:cNvSpPr/>
      </xdr:nvSpPr>
      <xdr:spPr>
        <a:xfrm>
          <a:off x="15430500" y="5686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31</xdr:row>
      <xdr:rowOff>146546</xdr:rowOff>
    </xdr:from>
    <xdr:ext cx="534377" cy="259045"/>
    <xdr:sp macro="" textlink="">
      <xdr:nvSpPr>
        <xdr:cNvPr id="540" name="テキスト ボックス 539"/>
        <xdr:cNvSpPr txBox="1"/>
      </xdr:nvSpPr>
      <xdr:spPr>
        <a:xfrm>
          <a:off x="15214111" y="5461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64,204</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43033</xdr:rowOff>
    </xdr:from>
    <xdr:to>
      <xdr:col>21</xdr:col>
      <xdr:colOff>212725</xdr:colOff>
      <xdr:row>36</xdr:row>
      <xdr:rowOff>144633</xdr:rowOff>
    </xdr:to>
    <xdr:sp macro="" textlink="">
      <xdr:nvSpPr>
        <xdr:cNvPr id="541" name="円/楕円 540"/>
        <xdr:cNvSpPr/>
      </xdr:nvSpPr>
      <xdr:spPr>
        <a:xfrm>
          <a:off x="14541500" y="6215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161160</xdr:rowOff>
    </xdr:from>
    <xdr:ext cx="534377" cy="259045"/>
    <xdr:sp macro="" textlink="">
      <xdr:nvSpPr>
        <xdr:cNvPr id="542" name="テキスト ボックス 541"/>
        <xdr:cNvSpPr txBox="1"/>
      </xdr:nvSpPr>
      <xdr:spPr>
        <a:xfrm>
          <a:off x="14325111" y="5990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31,809</a:t>
          </a:r>
          <a:endParaRPr kumimoji="1" lang="ja-JP" altLang="en-US" sz="1000" b="1">
            <a:solidFill>
              <a:srgbClr val="FF0000"/>
            </a:solidFill>
            <a:latin typeface="ＭＳ Ｐゴシック"/>
          </a:endParaRPr>
        </a:p>
      </xdr:txBody>
    </xdr:sp>
    <xdr:clientData/>
  </xdr:oneCellAnchor>
  <xdr:twoCellAnchor>
    <xdr:from>
      <xdr:col>19</xdr:col>
      <xdr:colOff>593725</xdr:colOff>
      <xdr:row>35</xdr:row>
      <xdr:rowOff>3583</xdr:rowOff>
    </xdr:from>
    <xdr:to>
      <xdr:col>20</xdr:col>
      <xdr:colOff>9525</xdr:colOff>
      <xdr:row>35</xdr:row>
      <xdr:rowOff>105183</xdr:rowOff>
    </xdr:to>
    <xdr:sp macro="" textlink="">
      <xdr:nvSpPr>
        <xdr:cNvPr id="543" name="円/楕円 542"/>
        <xdr:cNvSpPr/>
      </xdr:nvSpPr>
      <xdr:spPr>
        <a:xfrm>
          <a:off x="13652500" y="6004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33</xdr:row>
      <xdr:rowOff>121710</xdr:rowOff>
    </xdr:from>
    <xdr:ext cx="534377" cy="259045"/>
    <xdr:sp macro="" textlink="">
      <xdr:nvSpPr>
        <xdr:cNvPr id="544" name="テキスト ボックス 543"/>
        <xdr:cNvSpPr txBox="1"/>
      </xdr:nvSpPr>
      <xdr:spPr>
        <a:xfrm>
          <a:off x="13436111" y="5779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44,725</a:t>
          </a:r>
          <a:endParaRPr kumimoji="1" lang="ja-JP" altLang="en-US" sz="1000" b="1">
            <a:solidFill>
              <a:srgbClr val="FF0000"/>
            </a:solidFill>
            <a:latin typeface="ＭＳ Ｐゴシック"/>
          </a:endParaRPr>
        </a:p>
      </xdr:txBody>
    </xdr:sp>
    <xdr:clientData/>
  </xdr:oneCellAnchor>
  <xdr:twoCellAnchor>
    <xdr:from>
      <xdr:col>18</xdr:col>
      <xdr:colOff>390525</xdr:colOff>
      <xdr:row>35</xdr:row>
      <xdr:rowOff>59508</xdr:rowOff>
    </xdr:from>
    <xdr:to>
      <xdr:col>18</xdr:col>
      <xdr:colOff>492125</xdr:colOff>
      <xdr:row>35</xdr:row>
      <xdr:rowOff>161108</xdr:rowOff>
    </xdr:to>
    <xdr:sp macro="" textlink="">
      <xdr:nvSpPr>
        <xdr:cNvPr id="545" name="円/楕円 544"/>
        <xdr:cNvSpPr/>
      </xdr:nvSpPr>
      <xdr:spPr>
        <a:xfrm>
          <a:off x="12763500" y="6060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34</xdr:row>
      <xdr:rowOff>6185</xdr:rowOff>
    </xdr:from>
    <xdr:ext cx="534377" cy="259045"/>
    <xdr:sp macro="" textlink="">
      <xdr:nvSpPr>
        <xdr:cNvPr id="546" name="テキスト ボックス 545"/>
        <xdr:cNvSpPr txBox="1"/>
      </xdr:nvSpPr>
      <xdr:spPr>
        <a:xfrm>
          <a:off x="12547111" y="5835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41,300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44/119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49,151</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98878</xdr:rowOff>
    </xdr:from>
    <xdr:to>
      <xdr:col>24</xdr:col>
      <xdr:colOff>644525</xdr:colOff>
      <xdr:row>59</xdr:row>
      <xdr:rowOff>98878</xdr:rowOff>
    </xdr:to>
    <xdr:cxnSp macro="">
      <xdr:nvCxnSpPr>
        <xdr:cNvPr id="557" name="直線コネクタ 556"/>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128105</xdr:rowOff>
    </xdr:from>
    <xdr:ext cx="248786" cy="259045"/>
    <xdr:sp macro="" textlink="">
      <xdr:nvSpPr>
        <xdr:cNvPr id="558" name="テキスト ボックス 557"/>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59" name="直線コネクタ 558"/>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60" name="テキスト ボックス 559"/>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1" name="直線コネクタ 560"/>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54</xdr:row>
      <xdr:rowOff>160762</xdr:rowOff>
    </xdr:from>
    <xdr:ext cx="595419" cy="259045"/>
    <xdr:sp macro="" textlink="">
      <xdr:nvSpPr>
        <xdr:cNvPr id="562" name="テキスト ボックス 561"/>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63" name="直線コネクタ 562"/>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5642</xdr:rowOff>
    </xdr:from>
    <xdr:ext cx="595419" cy="259045"/>
    <xdr:sp macro="" textlink="">
      <xdr:nvSpPr>
        <xdr:cNvPr id="564" name="テキスト ボックス 563"/>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65" name="直線コネクタ 564"/>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66" name="テキスト ボックス 565"/>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67" name="直線コネクタ 566"/>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68" name="テキスト ボックス 567"/>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54132</xdr:rowOff>
    </xdr:from>
    <xdr:to>
      <xdr:col>23</xdr:col>
      <xdr:colOff>516889</xdr:colOff>
      <xdr:row>58</xdr:row>
      <xdr:rowOff>92576</xdr:rowOff>
    </xdr:to>
    <xdr:cxnSp macro="">
      <xdr:nvCxnSpPr>
        <xdr:cNvPr id="572" name="直線コネクタ 571"/>
        <xdr:cNvCxnSpPr/>
      </xdr:nvCxnSpPr>
      <xdr:spPr>
        <a:xfrm flipV="1">
          <a:off x="16317595" y="8798082"/>
          <a:ext cx="1269" cy="12385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96403</xdr:rowOff>
    </xdr:from>
    <xdr:ext cx="534377" cy="259045"/>
    <xdr:sp macro="" textlink="">
      <xdr:nvSpPr>
        <xdr:cNvPr id="573" name="教育費最小値テキスト"/>
        <xdr:cNvSpPr txBox="1"/>
      </xdr:nvSpPr>
      <xdr:spPr>
        <a:xfrm>
          <a:off x="16370300" y="10040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27,215</a:t>
          </a:r>
          <a:endParaRPr kumimoji="1" lang="ja-JP" altLang="en-US" sz="1000" b="1">
            <a:latin typeface="ＭＳ Ｐゴシック"/>
          </a:endParaRPr>
        </a:p>
      </xdr:txBody>
    </xdr:sp>
    <xdr:clientData/>
  </xdr:oneCellAnchor>
  <xdr:twoCellAnchor>
    <xdr:from>
      <xdr:col>23</xdr:col>
      <xdr:colOff>428625</xdr:colOff>
      <xdr:row>58</xdr:row>
      <xdr:rowOff>92576</xdr:rowOff>
    </xdr:from>
    <xdr:to>
      <xdr:col>23</xdr:col>
      <xdr:colOff>606425</xdr:colOff>
      <xdr:row>58</xdr:row>
      <xdr:rowOff>92576</xdr:rowOff>
    </xdr:to>
    <xdr:cxnSp macro="">
      <xdr:nvCxnSpPr>
        <xdr:cNvPr id="574" name="直線コネクタ 573"/>
        <xdr:cNvCxnSpPr/>
      </xdr:nvCxnSpPr>
      <xdr:spPr>
        <a:xfrm>
          <a:off x="16230600" y="10036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809</xdr:rowOff>
    </xdr:from>
    <xdr:ext cx="599010" cy="259045"/>
    <xdr:sp macro="" textlink="">
      <xdr:nvSpPr>
        <xdr:cNvPr id="575" name="教育費最大値テキスト"/>
        <xdr:cNvSpPr txBox="1"/>
      </xdr:nvSpPr>
      <xdr:spPr>
        <a:xfrm>
          <a:off x="16370300" y="8573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216,851</a:t>
          </a:r>
          <a:endParaRPr kumimoji="1" lang="ja-JP" altLang="en-US" sz="1000" b="1">
            <a:latin typeface="ＭＳ Ｐゴシック"/>
          </a:endParaRPr>
        </a:p>
      </xdr:txBody>
    </xdr:sp>
    <xdr:clientData/>
  </xdr:oneCellAnchor>
  <xdr:twoCellAnchor>
    <xdr:from>
      <xdr:col>23</xdr:col>
      <xdr:colOff>428625</xdr:colOff>
      <xdr:row>51</xdr:row>
      <xdr:rowOff>54132</xdr:rowOff>
    </xdr:from>
    <xdr:to>
      <xdr:col>23</xdr:col>
      <xdr:colOff>606425</xdr:colOff>
      <xdr:row>51</xdr:row>
      <xdr:rowOff>54132</xdr:rowOff>
    </xdr:to>
    <xdr:cxnSp macro="">
      <xdr:nvCxnSpPr>
        <xdr:cNvPr id="576" name="直線コネクタ 575"/>
        <xdr:cNvCxnSpPr/>
      </xdr:nvCxnSpPr>
      <xdr:spPr>
        <a:xfrm>
          <a:off x="16230600" y="8798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24126</xdr:rowOff>
    </xdr:from>
    <xdr:to>
      <xdr:col>23</xdr:col>
      <xdr:colOff>517525</xdr:colOff>
      <xdr:row>58</xdr:row>
      <xdr:rowOff>20227</xdr:rowOff>
    </xdr:to>
    <xdr:cxnSp macro="">
      <xdr:nvCxnSpPr>
        <xdr:cNvPr id="577" name="直線コネクタ 576"/>
        <xdr:cNvCxnSpPr/>
      </xdr:nvCxnSpPr>
      <xdr:spPr>
        <a:xfrm flipV="1">
          <a:off x="15481300" y="9796776"/>
          <a:ext cx="838200" cy="167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147676</xdr:rowOff>
    </xdr:from>
    <xdr:ext cx="534377" cy="259045"/>
    <xdr:sp macro="" textlink="">
      <xdr:nvSpPr>
        <xdr:cNvPr id="578" name="教育費平均値テキスト"/>
        <xdr:cNvSpPr txBox="1"/>
      </xdr:nvSpPr>
      <xdr:spPr>
        <a:xfrm>
          <a:off x="16370300" y="97488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60,198</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169249</xdr:rowOff>
    </xdr:from>
    <xdr:to>
      <xdr:col>23</xdr:col>
      <xdr:colOff>568325</xdr:colOff>
      <xdr:row>57</xdr:row>
      <xdr:rowOff>99399</xdr:rowOff>
    </xdr:to>
    <xdr:sp macro="" textlink="">
      <xdr:nvSpPr>
        <xdr:cNvPr id="579" name="フローチャート : 判断 578"/>
        <xdr:cNvSpPr/>
      </xdr:nvSpPr>
      <xdr:spPr>
        <a:xfrm>
          <a:off x="16268700" y="9770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5799</xdr:rowOff>
    </xdr:from>
    <xdr:to>
      <xdr:col>22</xdr:col>
      <xdr:colOff>365125</xdr:colOff>
      <xdr:row>58</xdr:row>
      <xdr:rowOff>20227</xdr:rowOff>
    </xdr:to>
    <xdr:cxnSp macro="">
      <xdr:nvCxnSpPr>
        <xdr:cNvPr id="580" name="直線コネクタ 579"/>
        <xdr:cNvCxnSpPr/>
      </xdr:nvCxnSpPr>
      <xdr:spPr>
        <a:xfrm>
          <a:off x="14592300" y="9949899"/>
          <a:ext cx="889000" cy="1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165814</xdr:rowOff>
    </xdr:from>
    <xdr:to>
      <xdr:col>22</xdr:col>
      <xdr:colOff>415925</xdr:colOff>
      <xdr:row>57</xdr:row>
      <xdr:rowOff>95964</xdr:rowOff>
    </xdr:to>
    <xdr:sp macro="" textlink="">
      <xdr:nvSpPr>
        <xdr:cNvPr id="581" name="フローチャート : 判断 580"/>
        <xdr:cNvSpPr/>
      </xdr:nvSpPr>
      <xdr:spPr>
        <a:xfrm>
          <a:off x="15430500" y="9767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112491</xdr:rowOff>
    </xdr:from>
    <xdr:ext cx="534377" cy="259045"/>
    <xdr:sp macro="" textlink="">
      <xdr:nvSpPr>
        <xdr:cNvPr id="582" name="テキスト ボックス 581"/>
        <xdr:cNvSpPr txBox="1"/>
      </xdr:nvSpPr>
      <xdr:spPr>
        <a:xfrm>
          <a:off x="15214111" y="9542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60,724</a:t>
          </a:r>
          <a:endParaRPr kumimoji="1" lang="ja-JP" altLang="en-US" sz="1000" b="1">
            <a:solidFill>
              <a:srgbClr val="000080"/>
            </a:solidFill>
            <a:latin typeface="ＭＳ Ｐゴシック"/>
          </a:endParaRPr>
        </a:p>
      </xdr:txBody>
    </xdr:sp>
    <xdr:clientData/>
  </xdr:oneCellAnchor>
  <xdr:twoCellAnchor>
    <xdr:from>
      <xdr:col>19</xdr:col>
      <xdr:colOff>644525</xdr:colOff>
      <xdr:row>52</xdr:row>
      <xdr:rowOff>153919</xdr:rowOff>
    </xdr:from>
    <xdr:to>
      <xdr:col>21</xdr:col>
      <xdr:colOff>161925</xdr:colOff>
      <xdr:row>58</xdr:row>
      <xdr:rowOff>5799</xdr:rowOff>
    </xdr:to>
    <xdr:cxnSp macro="">
      <xdr:nvCxnSpPr>
        <xdr:cNvPr id="583" name="直線コネクタ 582"/>
        <xdr:cNvCxnSpPr/>
      </xdr:nvCxnSpPr>
      <xdr:spPr>
        <a:xfrm>
          <a:off x="13703300" y="9069319"/>
          <a:ext cx="889000" cy="880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29079</xdr:rowOff>
    </xdr:from>
    <xdr:to>
      <xdr:col>21</xdr:col>
      <xdr:colOff>212725</xdr:colOff>
      <xdr:row>57</xdr:row>
      <xdr:rowOff>130679</xdr:rowOff>
    </xdr:to>
    <xdr:sp macro="" textlink="">
      <xdr:nvSpPr>
        <xdr:cNvPr id="584" name="フローチャート : 判断 583"/>
        <xdr:cNvSpPr/>
      </xdr:nvSpPr>
      <xdr:spPr>
        <a:xfrm>
          <a:off x="14541500" y="9801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147206</xdr:rowOff>
    </xdr:from>
    <xdr:ext cx="534377" cy="259045"/>
    <xdr:sp macro="" textlink="">
      <xdr:nvSpPr>
        <xdr:cNvPr id="585" name="テキスト ボックス 584"/>
        <xdr:cNvSpPr txBox="1"/>
      </xdr:nvSpPr>
      <xdr:spPr>
        <a:xfrm>
          <a:off x="14325111" y="9576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55,409</a:t>
          </a:r>
          <a:endParaRPr kumimoji="1" lang="ja-JP" altLang="en-US" sz="1000" b="1">
            <a:solidFill>
              <a:srgbClr val="000080"/>
            </a:solidFill>
            <a:latin typeface="ＭＳ Ｐゴシック"/>
          </a:endParaRPr>
        </a:p>
      </xdr:txBody>
    </xdr:sp>
    <xdr:clientData/>
  </xdr:oneCellAnchor>
  <xdr:twoCellAnchor>
    <xdr:from>
      <xdr:col>18</xdr:col>
      <xdr:colOff>441325</xdr:colOff>
      <xdr:row>52</xdr:row>
      <xdr:rowOff>153919</xdr:rowOff>
    </xdr:from>
    <xdr:to>
      <xdr:col>19</xdr:col>
      <xdr:colOff>644525</xdr:colOff>
      <xdr:row>56</xdr:row>
      <xdr:rowOff>103307</xdr:rowOff>
    </xdr:to>
    <xdr:cxnSp macro="">
      <xdr:nvCxnSpPr>
        <xdr:cNvPr id="586" name="直線コネクタ 585"/>
        <xdr:cNvCxnSpPr/>
      </xdr:nvCxnSpPr>
      <xdr:spPr>
        <a:xfrm flipV="1">
          <a:off x="12814300" y="9069319"/>
          <a:ext cx="889000" cy="635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40744</xdr:rowOff>
    </xdr:from>
    <xdr:to>
      <xdr:col>20</xdr:col>
      <xdr:colOff>9525</xdr:colOff>
      <xdr:row>57</xdr:row>
      <xdr:rowOff>142344</xdr:rowOff>
    </xdr:to>
    <xdr:sp macro="" textlink="">
      <xdr:nvSpPr>
        <xdr:cNvPr id="587" name="フローチャート : 判断 586"/>
        <xdr:cNvSpPr/>
      </xdr:nvSpPr>
      <xdr:spPr>
        <a:xfrm>
          <a:off x="13652500" y="9813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133471</xdr:rowOff>
    </xdr:from>
    <xdr:ext cx="534377" cy="259045"/>
    <xdr:sp macro="" textlink="">
      <xdr:nvSpPr>
        <xdr:cNvPr id="588" name="テキスト ボックス 587"/>
        <xdr:cNvSpPr txBox="1"/>
      </xdr:nvSpPr>
      <xdr:spPr>
        <a:xfrm>
          <a:off x="13436111" y="9906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53,623</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52435</xdr:rowOff>
    </xdr:from>
    <xdr:to>
      <xdr:col>18</xdr:col>
      <xdr:colOff>492125</xdr:colOff>
      <xdr:row>57</xdr:row>
      <xdr:rowOff>154035</xdr:rowOff>
    </xdr:to>
    <xdr:sp macro="" textlink="">
      <xdr:nvSpPr>
        <xdr:cNvPr id="589" name="フローチャート : 判断 588"/>
        <xdr:cNvSpPr/>
      </xdr:nvSpPr>
      <xdr:spPr>
        <a:xfrm>
          <a:off x="12763500" y="9825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145162</xdr:rowOff>
    </xdr:from>
    <xdr:ext cx="534377" cy="259045"/>
    <xdr:sp macro="" textlink="">
      <xdr:nvSpPr>
        <xdr:cNvPr id="590" name="テキスト ボックス 589"/>
        <xdr:cNvSpPr txBox="1"/>
      </xdr:nvSpPr>
      <xdr:spPr>
        <a:xfrm>
          <a:off x="12547111" y="9917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51,833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56</xdr:row>
      <xdr:rowOff>144776</xdr:rowOff>
    </xdr:from>
    <xdr:to>
      <xdr:col>23</xdr:col>
      <xdr:colOff>568325</xdr:colOff>
      <xdr:row>57</xdr:row>
      <xdr:rowOff>74926</xdr:rowOff>
    </xdr:to>
    <xdr:sp macro="" textlink="">
      <xdr:nvSpPr>
        <xdr:cNvPr id="596" name="円/楕円 595"/>
        <xdr:cNvSpPr/>
      </xdr:nvSpPr>
      <xdr:spPr>
        <a:xfrm>
          <a:off x="16268700" y="9745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55</xdr:row>
      <xdr:rowOff>167653</xdr:rowOff>
    </xdr:from>
    <xdr:ext cx="534377" cy="259045"/>
    <xdr:sp macro="" textlink="">
      <xdr:nvSpPr>
        <xdr:cNvPr id="597" name="教育費該当値テキスト"/>
        <xdr:cNvSpPr txBox="1"/>
      </xdr:nvSpPr>
      <xdr:spPr>
        <a:xfrm>
          <a:off x="16370300" y="9597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63,945</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140877</xdr:rowOff>
    </xdr:from>
    <xdr:to>
      <xdr:col>22</xdr:col>
      <xdr:colOff>415925</xdr:colOff>
      <xdr:row>58</xdr:row>
      <xdr:rowOff>71027</xdr:rowOff>
    </xdr:to>
    <xdr:sp macro="" textlink="">
      <xdr:nvSpPr>
        <xdr:cNvPr id="598" name="円/楕円 597"/>
        <xdr:cNvSpPr/>
      </xdr:nvSpPr>
      <xdr:spPr>
        <a:xfrm>
          <a:off x="15430500" y="9913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62154</xdr:rowOff>
    </xdr:from>
    <xdr:ext cx="534377" cy="259045"/>
    <xdr:sp macro="" textlink="">
      <xdr:nvSpPr>
        <xdr:cNvPr id="599" name="テキスト ボックス 598"/>
        <xdr:cNvSpPr txBox="1"/>
      </xdr:nvSpPr>
      <xdr:spPr>
        <a:xfrm>
          <a:off x="15214111" y="10006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38,292</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126449</xdr:rowOff>
    </xdr:from>
    <xdr:to>
      <xdr:col>21</xdr:col>
      <xdr:colOff>212725</xdr:colOff>
      <xdr:row>58</xdr:row>
      <xdr:rowOff>56599</xdr:rowOff>
    </xdr:to>
    <xdr:sp macro="" textlink="">
      <xdr:nvSpPr>
        <xdr:cNvPr id="600" name="円/楕円 599"/>
        <xdr:cNvSpPr/>
      </xdr:nvSpPr>
      <xdr:spPr>
        <a:xfrm>
          <a:off x="14541500" y="9899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47726</xdr:rowOff>
    </xdr:from>
    <xdr:ext cx="534377" cy="259045"/>
    <xdr:sp macro="" textlink="">
      <xdr:nvSpPr>
        <xdr:cNvPr id="601" name="テキスト ボックス 600"/>
        <xdr:cNvSpPr txBox="1"/>
      </xdr:nvSpPr>
      <xdr:spPr>
        <a:xfrm>
          <a:off x="14325111" y="9991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40,501</a:t>
          </a:r>
          <a:endParaRPr kumimoji="1" lang="ja-JP" altLang="en-US" sz="1000" b="1">
            <a:solidFill>
              <a:srgbClr val="FF0000"/>
            </a:solidFill>
            <a:latin typeface="ＭＳ Ｐゴシック"/>
          </a:endParaRPr>
        </a:p>
      </xdr:txBody>
    </xdr:sp>
    <xdr:clientData/>
  </xdr:oneCellAnchor>
  <xdr:twoCellAnchor>
    <xdr:from>
      <xdr:col>19</xdr:col>
      <xdr:colOff>593725</xdr:colOff>
      <xdr:row>52</xdr:row>
      <xdr:rowOff>103119</xdr:rowOff>
    </xdr:from>
    <xdr:to>
      <xdr:col>20</xdr:col>
      <xdr:colOff>9525</xdr:colOff>
      <xdr:row>53</xdr:row>
      <xdr:rowOff>33269</xdr:rowOff>
    </xdr:to>
    <xdr:sp macro="" textlink="">
      <xdr:nvSpPr>
        <xdr:cNvPr id="602" name="円/楕円 601"/>
        <xdr:cNvSpPr/>
      </xdr:nvSpPr>
      <xdr:spPr>
        <a:xfrm>
          <a:off x="13652500" y="9018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51</xdr:row>
      <xdr:rowOff>49796</xdr:rowOff>
    </xdr:from>
    <xdr:ext cx="599010" cy="259045"/>
    <xdr:sp macro="" textlink="">
      <xdr:nvSpPr>
        <xdr:cNvPr id="603" name="テキスト ボックス 602"/>
        <xdr:cNvSpPr txBox="1"/>
      </xdr:nvSpPr>
      <xdr:spPr>
        <a:xfrm>
          <a:off x="13403794" y="8793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175,323</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52507</xdr:rowOff>
    </xdr:from>
    <xdr:to>
      <xdr:col>18</xdr:col>
      <xdr:colOff>492125</xdr:colOff>
      <xdr:row>56</xdr:row>
      <xdr:rowOff>154107</xdr:rowOff>
    </xdr:to>
    <xdr:sp macro="" textlink="">
      <xdr:nvSpPr>
        <xdr:cNvPr id="604" name="円/楕円 603"/>
        <xdr:cNvSpPr/>
      </xdr:nvSpPr>
      <xdr:spPr>
        <a:xfrm>
          <a:off x="12763500" y="9653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170634</xdr:rowOff>
    </xdr:from>
    <xdr:ext cx="534377" cy="259045"/>
    <xdr:sp macro="" textlink="">
      <xdr:nvSpPr>
        <xdr:cNvPr id="605" name="テキスト ボックス 604"/>
        <xdr:cNvSpPr txBox="1"/>
      </xdr:nvSpPr>
      <xdr:spPr>
        <a:xfrm>
          <a:off x="12547111" y="9428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78,072</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38/119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11,493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6" name="直線コネクタ 61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7" name="テキスト ボックス 616"/>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8" name="直線コネクタ 61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19" name="テキスト ボックス 618"/>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0" name="直線コネクタ 61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21" name="テキスト ボックス 620"/>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2" name="直線コネクタ 62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23" name="テキスト ボックス 622"/>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5" name="テキスト ボックス 62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62698</xdr:rowOff>
    </xdr:from>
    <xdr:to>
      <xdr:col>23</xdr:col>
      <xdr:colOff>516889</xdr:colOff>
      <xdr:row>78</xdr:row>
      <xdr:rowOff>139700</xdr:rowOff>
    </xdr:to>
    <xdr:cxnSp macro="">
      <xdr:nvCxnSpPr>
        <xdr:cNvPr id="627" name="直線コネクタ 626"/>
        <xdr:cNvCxnSpPr/>
      </xdr:nvCxnSpPr>
      <xdr:spPr>
        <a:xfrm flipV="1">
          <a:off x="16317595" y="12064198"/>
          <a:ext cx="1269" cy="1448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168</xdr:rowOff>
    </xdr:from>
    <xdr:ext cx="249299" cy="259045"/>
    <xdr:sp macro="" textlink="">
      <xdr:nvSpPr>
        <xdr:cNvPr id="628" name="災害復旧費最小値テキスト"/>
        <xdr:cNvSpPr txBox="1"/>
      </xdr:nvSpPr>
      <xdr:spPr>
        <a:xfrm>
          <a:off x="16370300" y="1354471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9" name="直線コネクタ 628"/>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9375</xdr:rowOff>
    </xdr:from>
    <xdr:ext cx="599010" cy="259045"/>
    <xdr:sp macro="" textlink="">
      <xdr:nvSpPr>
        <xdr:cNvPr id="630" name="災害復旧費最大値テキスト"/>
        <xdr:cNvSpPr txBox="1"/>
      </xdr:nvSpPr>
      <xdr:spPr>
        <a:xfrm>
          <a:off x="16370300" y="11839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316,842</a:t>
          </a:r>
          <a:endParaRPr kumimoji="1" lang="ja-JP" altLang="en-US" sz="1000" b="1">
            <a:latin typeface="ＭＳ Ｐゴシック"/>
          </a:endParaRPr>
        </a:p>
      </xdr:txBody>
    </xdr:sp>
    <xdr:clientData/>
  </xdr:oneCellAnchor>
  <xdr:twoCellAnchor>
    <xdr:from>
      <xdr:col>23</xdr:col>
      <xdr:colOff>428625</xdr:colOff>
      <xdr:row>70</xdr:row>
      <xdr:rowOff>62698</xdr:rowOff>
    </xdr:from>
    <xdr:to>
      <xdr:col>23</xdr:col>
      <xdr:colOff>606425</xdr:colOff>
      <xdr:row>70</xdr:row>
      <xdr:rowOff>62698</xdr:rowOff>
    </xdr:to>
    <xdr:cxnSp macro="">
      <xdr:nvCxnSpPr>
        <xdr:cNvPr id="631" name="直線コネクタ 630"/>
        <xdr:cNvCxnSpPr/>
      </xdr:nvCxnSpPr>
      <xdr:spPr>
        <a:xfrm>
          <a:off x="16230600" y="12064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110883</xdr:rowOff>
    </xdr:from>
    <xdr:to>
      <xdr:col>23</xdr:col>
      <xdr:colOff>517525</xdr:colOff>
      <xdr:row>78</xdr:row>
      <xdr:rowOff>122701</xdr:rowOff>
    </xdr:to>
    <xdr:cxnSp macro="">
      <xdr:nvCxnSpPr>
        <xdr:cNvPr id="632" name="直線コネクタ 631"/>
        <xdr:cNvCxnSpPr/>
      </xdr:nvCxnSpPr>
      <xdr:spPr>
        <a:xfrm>
          <a:off x="15481300" y="13483983"/>
          <a:ext cx="838200" cy="11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89068</xdr:rowOff>
    </xdr:from>
    <xdr:ext cx="469744" cy="259045"/>
    <xdr:sp macro="" textlink="">
      <xdr:nvSpPr>
        <xdr:cNvPr id="633" name="災害復旧費平均値テキスト"/>
        <xdr:cNvSpPr txBox="1"/>
      </xdr:nvSpPr>
      <xdr:spPr>
        <a:xfrm>
          <a:off x="16370300" y="132907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4,967</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66191</xdr:rowOff>
    </xdr:from>
    <xdr:to>
      <xdr:col>23</xdr:col>
      <xdr:colOff>568325</xdr:colOff>
      <xdr:row>78</xdr:row>
      <xdr:rowOff>167791</xdr:rowOff>
    </xdr:to>
    <xdr:sp macro="" textlink="">
      <xdr:nvSpPr>
        <xdr:cNvPr id="634" name="フローチャート : 判断 633"/>
        <xdr:cNvSpPr/>
      </xdr:nvSpPr>
      <xdr:spPr>
        <a:xfrm>
          <a:off x="16268700" y="13439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110883</xdr:rowOff>
    </xdr:from>
    <xdr:to>
      <xdr:col>22</xdr:col>
      <xdr:colOff>365125</xdr:colOff>
      <xdr:row>78</xdr:row>
      <xdr:rowOff>128229</xdr:rowOff>
    </xdr:to>
    <xdr:cxnSp macro="">
      <xdr:nvCxnSpPr>
        <xdr:cNvPr id="635" name="直線コネクタ 634"/>
        <xdr:cNvCxnSpPr/>
      </xdr:nvCxnSpPr>
      <xdr:spPr>
        <a:xfrm flipV="1">
          <a:off x="14592300" y="13483983"/>
          <a:ext cx="889000" cy="17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51817</xdr:rowOff>
    </xdr:from>
    <xdr:to>
      <xdr:col>22</xdr:col>
      <xdr:colOff>415925</xdr:colOff>
      <xdr:row>78</xdr:row>
      <xdr:rowOff>153417</xdr:rowOff>
    </xdr:to>
    <xdr:sp macro="" textlink="">
      <xdr:nvSpPr>
        <xdr:cNvPr id="636" name="フローチャート : 判断 635"/>
        <xdr:cNvSpPr/>
      </xdr:nvSpPr>
      <xdr:spPr>
        <a:xfrm>
          <a:off x="15430500" y="13424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169944</xdr:rowOff>
    </xdr:from>
    <xdr:ext cx="469744" cy="259045"/>
    <xdr:sp macro="" textlink="">
      <xdr:nvSpPr>
        <xdr:cNvPr id="637" name="テキスト ボックス 636"/>
        <xdr:cNvSpPr txBox="1"/>
      </xdr:nvSpPr>
      <xdr:spPr>
        <a:xfrm>
          <a:off x="15246427" y="13200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121655</xdr:rowOff>
    </xdr:from>
    <xdr:to>
      <xdr:col>21</xdr:col>
      <xdr:colOff>161925</xdr:colOff>
      <xdr:row>78</xdr:row>
      <xdr:rowOff>128229</xdr:rowOff>
    </xdr:to>
    <xdr:cxnSp macro="">
      <xdr:nvCxnSpPr>
        <xdr:cNvPr id="638" name="直線コネクタ 637"/>
        <xdr:cNvCxnSpPr/>
      </xdr:nvCxnSpPr>
      <xdr:spPr>
        <a:xfrm>
          <a:off x="13703300" y="13494755"/>
          <a:ext cx="889000" cy="6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52739</xdr:rowOff>
    </xdr:from>
    <xdr:to>
      <xdr:col>21</xdr:col>
      <xdr:colOff>212725</xdr:colOff>
      <xdr:row>78</xdr:row>
      <xdr:rowOff>154339</xdr:rowOff>
    </xdr:to>
    <xdr:sp macro="" textlink="">
      <xdr:nvSpPr>
        <xdr:cNvPr id="639" name="フローチャート : 判断 638"/>
        <xdr:cNvSpPr/>
      </xdr:nvSpPr>
      <xdr:spPr>
        <a:xfrm>
          <a:off x="14541500" y="13425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170866</xdr:rowOff>
    </xdr:from>
    <xdr:ext cx="469744" cy="259045"/>
    <xdr:sp macro="" textlink="">
      <xdr:nvSpPr>
        <xdr:cNvPr id="640" name="テキスト ボックス 639"/>
        <xdr:cNvSpPr txBox="1"/>
      </xdr:nvSpPr>
      <xdr:spPr>
        <a:xfrm>
          <a:off x="14357427" y="13201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121655</xdr:rowOff>
    </xdr:from>
    <xdr:to>
      <xdr:col>19</xdr:col>
      <xdr:colOff>644525</xdr:colOff>
      <xdr:row>78</xdr:row>
      <xdr:rowOff>126602</xdr:rowOff>
    </xdr:to>
    <xdr:cxnSp macro="">
      <xdr:nvCxnSpPr>
        <xdr:cNvPr id="641" name="直線コネクタ 640"/>
        <xdr:cNvCxnSpPr/>
      </xdr:nvCxnSpPr>
      <xdr:spPr>
        <a:xfrm flipV="1">
          <a:off x="12814300" y="13494755"/>
          <a:ext cx="889000" cy="4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37671</xdr:rowOff>
    </xdr:from>
    <xdr:to>
      <xdr:col>20</xdr:col>
      <xdr:colOff>9525</xdr:colOff>
      <xdr:row>78</xdr:row>
      <xdr:rowOff>139271</xdr:rowOff>
    </xdr:to>
    <xdr:sp macro="" textlink="">
      <xdr:nvSpPr>
        <xdr:cNvPr id="642" name="フローチャート : 判断 641"/>
        <xdr:cNvSpPr/>
      </xdr:nvSpPr>
      <xdr:spPr>
        <a:xfrm>
          <a:off x="13652500" y="13410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155798</xdr:rowOff>
    </xdr:from>
    <xdr:ext cx="534377" cy="259045"/>
    <xdr:sp macro="" textlink="">
      <xdr:nvSpPr>
        <xdr:cNvPr id="643" name="テキスト ボックス 642"/>
        <xdr:cNvSpPr txBox="1"/>
      </xdr:nvSpPr>
      <xdr:spPr>
        <a:xfrm>
          <a:off x="13436111" y="13185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56293</xdr:rowOff>
    </xdr:from>
    <xdr:to>
      <xdr:col>18</xdr:col>
      <xdr:colOff>492125</xdr:colOff>
      <xdr:row>78</xdr:row>
      <xdr:rowOff>157893</xdr:rowOff>
    </xdr:to>
    <xdr:sp macro="" textlink="">
      <xdr:nvSpPr>
        <xdr:cNvPr id="644" name="フローチャート : 判断 643"/>
        <xdr:cNvSpPr/>
      </xdr:nvSpPr>
      <xdr:spPr>
        <a:xfrm>
          <a:off x="12763500" y="13429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2970</xdr:rowOff>
    </xdr:from>
    <xdr:ext cx="469744" cy="259045"/>
    <xdr:sp macro="" textlink="">
      <xdr:nvSpPr>
        <xdr:cNvPr id="645" name="テキスト ボックス 644"/>
        <xdr:cNvSpPr txBox="1"/>
      </xdr:nvSpPr>
      <xdr:spPr>
        <a:xfrm>
          <a:off x="12579427" y="13204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7,132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71901</xdr:rowOff>
    </xdr:from>
    <xdr:to>
      <xdr:col>23</xdr:col>
      <xdr:colOff>568325</xdr:colOff>
      <xdr:row>79</xdr:row>
      <xdr:rowOff>2051</xdr:rowOff>
    </xdr:to>
    <xdr:sp macro="" textlink="">
      <xdr:nvSpPr>
        <xdr:cNvPr id="651" name="円/楕円 650"/>
        <xdr:cNvSpPr/>
      </xdr:nvSpPr>
      <xdr:spPr>
        <a:xfrm>
          <a:off x="16268700" y="13445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44618</xdr:rowOff>
    </xdr:from>
    <xdr:ext cx="469744" cy="259045"/>
    <xdr:sp macro="" textlink="">
      <xdr:nvSpPr>
        <xdr:cNvPr id="652" name="災害復旧費該当値テキスト"/>
        <xdr:cNvSpPr txBox="1"/>
      </xdr:nvSpPr>
      <xdr:spPr>
        <a:xfrm>
          <a:off x="16370300" y="13417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3,718</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60083</xdr:rowOff>
    </xdr:from>
    <xdr:to>
      <xdr:col>22</xdr:col>
      <xdr:colOff>415925</xdr:colOff>
      <xdr:row>78</xdr:row>
      <xdr:rowOff>161683</xdr:rowOff>
    </xdr:to>
    <xdr:sp macro="" textlink="">
      <xdr:nvSpPr>
        <xdr:cNvPr id="653" name="円/楕円 652"/>
        <xdr:cNvSpPr/>
      </xdr:nvSpPr>
      <xdr:spPr>
        <a:xfrm>
          <a:off x="15430500" y="13433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78</xdr:row>
      <xdr:rowOff>152810</xdr:rowOff>
    </xdr:from>
    <xdr:ext cx="469744" cy="259045"/>
    <xdr:sp macro="" textlink="">
      <xdr:nvSpPr>
        <xdr:cNvPr id="654" name="テキスト ボックス 653"/>
        <xdr:cNvSpPr txBox="1"/>
      </xdr:nvSpPr>
      <xdr:spPr>
        <a:xfrm>
          <a:off x="15246427" y="13525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6,303</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77429</xdr:rowOff>
    </xdr:from>
    <xdr:to>
      <xdr:col>21</xdr:col>
      <xdr:colOff>212725</xdr:colOff>
      <xdr:row>79</xdr:row>
      <xdr:rowOff>7579</xdr:rowOff>
    </xdr:to>
    <xdr:sp macro="" textlink="">
      <xdr:nvSpPr>
        <xdr:cNvPr id="655" name="円/楕円 654"/>
        <xdr:cNvSpPr/>
      </xdr:nvSpPr>
      <xdr:spPr>
        <a:xfrm>
          <a:off x="14541500" y="13450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170156</xdr:rowOff>
    </xdr:from>
    <xdr:ext cx="469744" cy="259045"/>
    <xdr:sp macro="" textlink="">
      <xdr:nvSpPr>
        <xdr:cNvPr id="656" name="テキスト ボックス 655"/>
        <xdr:cNvSpPr txBox="1"/>
      </xdr:nvSpPr>
      <xdr:spPr>
        <a:xfrm>
          <a:off x="14357427" y="13543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2,509</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70855</xdr:rowOff>
    </xdr:from>
    <xdr:to>
      <xdr:col>20</xdr:col>
      <xdr:colOff>9525</xdr:colOff>
      <xdr:row>79</xdr:row>
      <xdr:rowOff>1005</xdr:rowOff>
    </xdr:to>
    <xdr:sp macro="" textlink="">
      <xdr:nvSpPr>
        <xdr:cNvPr id="657" name="円/楕円 656"/>
        <xdr:cNvSpPr/>
      </xdr:nvSpPr>
      <xdr:spPr>
        <a:xfrm>
          <a:off x="13652500" y="13443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163582</xdr:rowOff>
    </xdr:from>
    <xdr:ext cx="469744" cy="259045"/>
    <xdr:sp macro="" textlink="">
      <xdr:nvSpPr>
        <xdr:cNvPr id="658" name="テキスト ボックス 657"/>
        <xdr:cNvSpPr txBox="1"/>
      </xdr:nvSpPr>
      <xdr:spPr>
        <a:xfrm>
          <a:off x="13468427" y="13536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3,947</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75802</xdr:rowOff>
    </xdr:from>
    <xdr:to>
      <xdr:col>18</xdr:col>
      <xdr:colOff>492125</xdr:colOff>
      <xdr:row>79</xdr:row>
      <xdr:rowOff>5952</xdr:rowOff>
    </xdr:to>
    <xdr:sp macro="" textlink="">
      <xdr:nvSpPr>
        <xdr:cNvPr id="659" name="円/楕円 658"/>
        <xdr:cNvSpPr/>
      </xdr:nvSpPr>
      <xdr:spPr>
        <a:xfrm>
          <a:off x="12763500" y="13448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168529</xdr:rowOff>
    </xdr:from>
    <xdr:ext cx="469744" cy="259045"/>
    <xdr:sp macro="" textlink="">
      <xdr:nvSpPr>
        <xdr:cNvPr id="660" name="テキスト ボックス 659"/>
        <xdr:cNvSpPr txBox="1"/>
      </xdr:nvSpPr>
      <xdr:spPr>
        <a:xfrm>
          <a:off x="12579427" y="13541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2,865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17/119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79,762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1" name="直線コネクタ 67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2" name="テキスト ボックス 67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3" name="直線コネクタ 67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74" name="テキスト ボックス 673"/>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5" name="直線コネクタ 67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6" name="テキスト ボックス 67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7" name="直線コネクタ 67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78" name="テキスト ボックス 67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9" name="直線コネクタ 67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0" name="テキスト ボックス 67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45044</xdr:rowOff>
    </xdr:from>
    <xdr:to>
      <xdr:col>23</xdr:col>
      <xdr:colOff>516889</xdr:colOff>
      <xdr:row>98</xdr:row>
      <xdr:rowOff>138961</xdr:rowOff>
    </xdr:to>
    <xdr:cxnSp macro="">
      <xdr:nvCxnSpPr>
        <xdr:cNvPr id="684" name="直線コネクタ 683"/>
        <xdr:cNvCxnSpPr/>
      </xdr:nvCxnSpPr>
      <xdr:spPr>
        <a:xfrm flipV="1">
          <a:off x="16317595" y="15475544"/>
          <a:ext cx="1269" cy="1465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142788</xdr:rowOff>
    </xdr:from>
    <xdr:ext cx="534377" cy="259045"/>
    <xdr:sp macro="" textlink="">
      <xdr:nvSpPr>
        <xdr:cNvPr id="685" name="公債費最小値テキスト"/>
        <xdr:cNvSpPr txBox="1"/>
      </xdr:nvSpPr>
      <xdr:spPr>
        <a:xfrm>
          <a:off x="16370300" y="16944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20,194</a:t>
          </a:r>
          <a:endParaRPr kumimoji="1" lang="ja-JP" altLang="en-US" sz="1000" b="1">
            <a:latin typeface="ＭＳ Ｐゴシック"/>
          </a:endParaRPr>
        </a:p>
      </xdr:txBody>
    </xdr:sp>
    <xdr:clientData/>
  </xdr:oneCellAnchor>
  <xdr:twoCellAnchor>
    <xdr:from>
      <xdr:col>23</xdr:col>
      <xdr:colOff>428625</xdr:colOff>
      <xdr:row>98</xdr:row>
      <xdr:rowOff>138961</xdr:rowOff>
    </xdr:from>
    <xdr:to>
      <xdr:col>23</xdr:col>
      <xdr:colOff>606425</xdr:colOff>
      <xdr:row>98</xdr:row>
      <xdr:rowOff>138961</xdr:rowOff>
    </xdr:to>
    <xdr:cxnSp macro="">
      <xdr:nvCxnSpPr>
        <xdr:cNvPr id="686" name="直線コネクタ 685"/>
        <xdr:cNvCxnSpPr/>
      </xdr:nvCxnSpPr>
      <xdr:spPr>
        <a:xfrm>
          <a:off x="16230600" y="16941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163171</xdr:rowOff>
    </xdr:from>
    <xdr:ext cx="599010" cy="259045"/>
    <xdr:sp macro="" textlink="">
      <xdr:nvSpPr>
        <xdr:cNvPr id="687" name="公債費最大値テキスト"/>
        <xdr:cNvSpPr txBox="1"/>
      </xdr:nvSpPr>
      <xdr:spPr>
        <a:xfrm>
          <a:off x="16370300" y="15250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404,844</a:t>
          </a:r>
          <a:endParaRPr kumimoji="1" lang="ja-JP" altLang="en-US" sz="1000" b="1">
            <a:latin typeface="ＭＳ Ｐゴシック"/>
          </a:endParaRPr>
        </a:p>
      </xdr:txBody>
    </xdr:sp>
    <xdr:clientData/>
  </xdr:oneCellAnchor>
  <xdr:twoCellAnchor>
    <xdr:from>
      <xdr:col>23</xdr:col>
      <xdr:colOff>428625</xdr:colOff>
      <xdr:row>90</xdr:row>
      <xdr:rowOff>45044</xdr:rowOff>
    </xdr:from>
    <xdr:to>
      <xdr:col>23</xdr:col>
      <xdr:colOff>606425</xdr:colOff>
      <xdr:row>90</xdr:row>
      <xdr:rowOff>45044</xdr:rowOff>
    </xdr:to>
    <xdr:cxnSp macro="">
      <xdr:nvCxnSpPr>
        <xdr:cNvPr id="688" name="直線コネクタ 687"/>
        <xdr:cNvCxnSpPr/>
      </xdr:nvCxnSpPr>
      <xdr:spPr>
        <a:xfrm>
          <a:off x="16230600" y="15475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159916</xdr:rowOff>
    </xdr:from>
    <xdr:to>
      <xdr:col>23</xdr:col>
      <xdr:colOff>517525</xdr:colOff>
      <xdr:row>97</xdr:row>
      <xdr:rowOff>16089</xdr:rowOff>
    </xdr:to>
    <xdr:cxnSp macro="">
      <xdr:nvCxnSpPr>
        <xdr:cNvPr id="689" name="直線コネクタ 688"/>
        <xdr:cNvCxnSpPr/>
      </xdr:nvCxnSpPr>
      <xdr:spPr>
        <a:xfrm flipV="1">
          <a:off x="15481300" y="16619116"/>
          <a:ext cx="838200" cy="27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45770</xdr:rowOff>
    </xdr:from>
    <xdr:ext cx="534377" cy="259045"/>
    <xdr:sp macro="" textlink="">
      <xdr:nvSpPr>
        <xdr:cNvPr id="690" name="公債費平均値テキスト"/>
        <xdr:cNvSpPr txBox="1"/>
      </xdr:nvSpPr>
      <xdr:spPr>
        <a:xfrm>
          <a:off x="16370300" y="166764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70,658</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67343</xdr:rowOff>
    </xdr:from>
    <xdr:to>
      <xdr:col>23</xdr:col>
      <xdr:colOff>568325</xdr:colOff>
      <xdr:row>97</xdr:row>
      <xdr:rowOff>168943</xdr:rowOff>
    </xdr:to>
    <xdr:sp macro="" textlink="">
      <xdr:nvSpPr>
        <xdr:cNvPr id="691" name="フローチャート : 判断 690"/>
        <xdr:cNvSpPr/>
      </xdr:nvSpPr>
      <xdr:spPr>
        <a:xfrm>
          <a:off x="16268700" y="1669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16089</xdr:rowOff>
    </xdr:from>
    <xdr:to>
      <xdr:col>22</xdr:col>
      <xdr:colOff>365125</xdr:colOff>
      <xdr:row>97</xdr:row>
      <xdr:rowOff>17537</xdr:rowOff>
    </xdr:to>
    <xdr:cxnSp macro="">
      <xdr:nvCxnSpPr>
        <xdr:cNvPr id="692" name="直線コネクタ 691"/>
        <xdr:cNvCxnSpPr/>
      </xdr:nvCxnSpPr>
      <xdr:spPr>
        <a:xfrm flipV="1">
          <a:off x="14592300" y="16646739"/>
          <a:ext cx="889000" cy="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78144</xdr:rowOff>
    </xdr:from>
    <xdr:to>
      <xdr:col>22</xdr:col>
      <xdr:colOff>415925</xdr:colOff>
      <xdr:row>98</xdr:row>
      <xdr:rowOff>8294</xdr:rowOff>
    </xdr:to>
    <xdr:sp macro="" textlink="">
      <xdr:nvSpPr>
        <xdr:cNvPr id="693" name="フローチャート : 判断 692"/>
        <xdr:cNvSpPr/>
      </xdr:nvSpPr>
      <xdr:spPr>
        <a:xfrm>
          <a:off x="15430500" y="1670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170871</xdr:rowOff>
    </xdr:from>
    <xdr:ext cx="534377" cy="259045"/>
    <xdr:sp macro="" textlink="">
      <xdr:nvSpPr>
        <xdr:cNvPr id="694" name="テキスト ボックス 693"/>
        <xdr:cNvSpPr txBox="1"/>
      </xdr:nvSpPr>
      <xdr:spPr>
        <a:xfrm>
          <a:off x="15214111" y="16801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67,823</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17537</xdr:rowOff>
    </xdr:from>
    <xdr:to>
      <xdr:col>21</xdr:col>
      <xdr:colOff>161925</xdr:colOff>
      <xdr:row>97</xdr:row>
      <xdr:rowOff>20729</xdr:rowOff>
    </xdr:to>
    <xdr:cxnSp macro="">
      <xdr:nvCxnSpPr>
        <xdr:cNvPr id="695" name="直線コネクタ 694"/>
        <xdr:cNvCxnSpPr/>
      </xdr:nvCxnSpPr>
      <xdr:spPr>
        <a:xfrm flipV="1">
          <a:off x="13703300" y="16648187"/>
          <a:ext cx="889000" cy="3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76144</xdr:rowOff>
    </xdr:from>
    <xdr:to>
      <xdr:col>21</xdr:col>
      <xdr:colOff>212725</xdr:colOff>
      <xdr:row>98</xdr:row>
      <xdr:rowOff>6294</xdr:rowOff>
    </xdr:to>
    <xdr:sp macro="" textlink="">
      <xdr:nvSpPr>
        <xdr:cNvPr id="696" name="フローチャート : 判断 695"/>
        <xdr:cNvSpPr/>
      </xdr:nvSpPr>
      <xdr:spPr>
        <a:xfrm>
          <a:off x="14541500" y="1670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168871</xdr:rowOff>
    </xdr:from>
    <xdr:ext cx="534377" cy="259045"/>
    <xdr:sp macro="" textlink="">
      <xdr:nvSpPr>
        <xdr:cNvPr id="697" name="テキスト ボックス 696"/>
        <xdr:cNvSpPr txBox="1"/>
      </xdr:nvSpPr>
      <xdr:spPr>
        <a:xfrm>
          <a:off x="14325111" y="16799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68,348</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20729</xdr:rowOff>
    </xdr:from>
    <xdr:to>
      <xdr:col>19</xdr:col>
      <xdr:colOff>644525</xdr:colOff>
      <xdr:row>97</xdr:row>
      <xdr:rowOff>28411</xdr:rowOff>
    </xdr:to>
    <xdr:cxnSp macro="">
      <xdr:nvCxnSpPr>
        <xdr:cNvPr id="698" name="直線コネクタ 697"/>
        <xdr:cNvCxnSpPr/>
      </xdr:nvCxnSpPr>
      <xdr:spPr>
        <a:xfrm flipV="1">
          <a:off x="12814300" y="16651379"/>
          <a:ext cx="889000" cy="7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75397</xdr:rowOff>
    </xdr:from>
    <xdr:to>
      <xdr:col>20</xdr:col>
      <xdr:colOff>9525</xdr:colOff>
      <xdr:row>98</xdr:row>
      <xdr:rowOff>5547</xdr:rowOff>
    </xdr:to>
    <xdr:sp macro="" textlink="">
      <xdr:nvSpPr>
        <xdr:cNvPr id="699" name="フローチャート : 判断 698"/>
        <xdr:cNvSpPr/>
      </xdr:nvSpPr>
      <xdr:spPr>
        <a:xfrm>
          <a:off x="13652500" y="16706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168124</xdr:rowOff>
    </xdr:from>
    <xdr:ext cx="534377" cy="259045"/>
    <xdr:sp macro="" textlink="">
      <xdr:nvSpPr>
        <xdr:cNvPr id="700" name="テキスト ボックス 699"/>
        <xdr:cNvSpPr txBox="1"/>
      </xdr:nvSpPr>
      <xdr:spPr>
        <a:xfrm>
          <a:off x="13436111" y="1679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68,544</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70993</xdr:rowOff>
    </xdr:from>
    <xdr:to>
      <xdr:col>18</xdr:col>
      <xdr:colOff>492125</xdr:colOff>
      <xdr:row>98</xdr:row>
      <xdr:rowOff>1143</xdr:rowOff>
    </xdr:to>
    <xdr:sp macro="" textlink="">
      <xdr:nvSpPr>
        <xdr:cNvPr id="701" name="フローチャート : 判断 700"/>
        <xdr:cNvSpPr/>
      </xdr:nvSpPr>
      <xdr:spPr>
        <a:xfrm>
          <a:off x="12763500" y="16701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163720</xdr:rowOff>
    </xdr:from>
    <xdr:ext cx="534377" cy="259045"/>
    <xdr:sp macro="" textlink="">
      <xdr:nvSpPr>
        <xdr:cNvPr id="702" name="テキスト ボックス 701"/>
        <xdr:cNvSpPr txBox="1"/>
      </xdr:nvSpPr>
      <xdr:spPr>
        <a:xfrm>
          <a:off x="12547111" y="16794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69,700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109116</xdr:rowOff>
    </xdr:from>
    <xdr:to>
      <xdr:col>23</xdr:col>
      <xdr:colOff>568325</xdr:colOff>
      <xdr:row>97</xdr:row>
      <xdr:rowOff>39266</xdr:rowOff>
    </xdr:to>
    <xdr:sp macro="" textlink="">
      <xdr:nvSpPr>
        <xdr:cNvPr id="708" name="円/楕円 707"/>
        <xdr:cNvSpPr/>
      </xdr:nvSpPr>
      <xdr:spPr>
        <a:xfrm>
          <a:off x="16268700" y="16568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131993</xdr:rowOff>
    </xdr:from>
    <xdr:ext cx="599010" cy="259045"/>
    <xdr:sp macro="" textlink="">
      <xdr:nvSpPr>
        <xdr:cNvPr id="709" name="公債費該当値テキスト"/>
        <xdr:cNvSpPr txBox="1"/>
      </xdr:nvSpPr>
      <xdr:spPr>
        <a:xfrm>
          <a:off x="16370300" y="16419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104,694</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136739</xdr:rowOff>
    </xdr:from>
    <xdr:to>
      <xdr:col>22</xdr:col>
      <xdr:colOff>415925</xdr:colOff>
      <xdr:row>97</xdr:row>
      <xdr:rowOff>66889</xdr:rowOff>
    </xdr:to>
    <xdr:sp macro="" textlink="">
      <xdr:nvSpPr>
        <xdr:cNvPr id="710" name="円/楕円 709"/>
        <xdr:cNvSpPr/>
      </xdr:nvSpPr>
      <xdr:spPr>
        <a:xfrm>
          <a:off x="15430500" y="1659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83416</xdr:rowOff>
    </xdr:from>
    <xdr:ext cx="534377" cy="259045"/>
    <xdr:sp macro="" textlink="">
      <xdr:nvSpPr>
        <xdr:cNvPr id="711" name="テキスト ボックス 710"/>
        <xdr:cNvSpPr txBox="1"/>
      </xdr:nvSpPr>
      <xdr:spPr>
        <a:xfrm>
          <a:off x="15214111" y="16371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97,444</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138187</xdr:rowOff>
    </xdr:from>
    <xdr:to>
      <xdr:col>21</xdr:col>
      <xdr:colOff>212725</xdr:colOff>
      <xdr:row>97</xdr:row>
      <xdr:rowOff>68337</xdr:rowOff>
    </xdr:to>
    <xdr:sp macro="" textlink="">
      <xdr:nvSpPr>
        <xdr:cNvPr id="712" name="円/楕円 711"/>
        <xdr:cNvSpPr/>
      </xdr:nvSpPr>
      <xdr:spPr>
        <a:xfrm>
          <a:off x="14541500" y="1659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84864</xdr:rowOff>
    </xdr:from>
    <xdr:ext cx="534377" cy="259045"/>
    <xdr:sp macro="" textlink="">
      <xdr:nvSpPr>
        <xdr:cNvPr id="713" name="テキスト ボックス 712"/>
        <xdr:cNvSpPr txBox="1"/>
      </xdr:nvSpPr>
      <xdr:spPr>
        <a:xfrm>
          <a:off x="14325111" y="16372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97,064</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141379</xdr:rowOff>
    </xdr:from>
    <xdr:to>
      <xdr:col>20</xdr:col>
      <xdr:colOff>9525</xdr:colOff>
      <xdr:row>97</xdr:row>
      <xdr:rowOff>71529</xdr:rowOff>
    </xdr:to>
    <xdr:sp macro="" textlink="">
      <xdr:nvSpPr>
        <xdr:cNvPr id="714" name="円/楕円 713"/>
        <xdr:cNvSpPr/>
      </xdr:nvSpPr>
      <xdr:spPr>
        <a:xfrm>
          <a:off x="13652500" y="16600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88056</xdr:rowOff>
    </xdr:from>
    <xdr:ext cx="534377" cy="259045"/>
    <xdr:sp macro="" textlink="">
      <xdr:nvSpPr>
        <xdr:cNvPr id="715" name="テキスト ボックス 714"/>
        <xdr:cNvSpPr txBox="1"/>
      </xdr:nvSpPr>
      <xdr:spPr>
        <a:xfrm>
          <a:off x="13436111" y="16375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96,226</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149061</xdr:rowOff>
    </xdr:from>
    <xdr:to>
      <xdr:col>18</xdr:col>
      <xdr:colOff>492125</xdr:colOff>
      <xdr:row>97</xdr:row>
      <xdr:rowOff>79211</xdr:rowOff>
    </xdr:to>
    <xdr:sp macro="" textlink="">
      <xdr:nvSpPr>
        <xdr:cNvPr id="716" name="円/楕円 715"/>
        <xdr:cNvSpPr/>
      </xdr:nvSpPr>
      <xdr:spPr>
        <a:xfrm>
          <a:off x="12763500" y="16608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95738</xdr:rowOff>
    </xdr:from>
    <xdr:ext cx="534377" cy="259045"/>
    <xdr:sp macro="" textlink="">
      <xdr:nvSpPr>
        <xdr:cNvPr id="717" name="テキスト ボックス 716"/>
        <xdr:cNvSpPr txBox="1"/>
      </xdr:nvSpPr>
      <xdr:spPr>
        <a:xfrm>
          <a:off x="12547111" y="16383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94,210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22/119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8" name="直線コネクタ 72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29" name="テキスト ボックス 72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0" name="直線コネクタ 72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1" name="テキスト ボックス 730"/>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2" name="直線コネクタ 73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3" name="テキスト ボックス 732"/>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4" name="直線コネクタ 73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5" name="テキスト ボックス 734"/>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6" name="直線コネクタ 73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37" name="テキスト ボックス 736"/>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9" name="テキスト ボックス 73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29</xdr:row>
      <xdr:rowOff>128270</xdr:rowOff>
    </xdr:from>
    <xdr:to>
      <xdr:col>32</xdr:col>
      <xdr:colOff>186689</xdr:colOff>
      <xdr:row>39</xdr:row>
      <xdr:rowOff>44450</xdr:rowOff>
    </xdr:to>
    <xdr:cxnSp macro="">
      <xdr:nvCxnSpPr>
        <xdr:cNvPr id="741" name="直線コネクタ 740"/>
        <xdr:cNvCxnSpPr/>
      </xdr:nvCxnSpPr>
      <xdr:spPr>
        <a:xfrm flipV="1">
          <a:off x="22159595" y="5100320"/>
          <a:ext cx="1269" cy="1630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2"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3" name="直線コネクタ 74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74947</xdr:rowOff>
    </xdr:from>
    <xdr:ext cx="469744" cy="259045"/>
    <xdr:sp macro="" textlink="">
      <xdr:nvSpPr>
        <xdr:cNvPr id="744" name="諸支出金最大値テキスト"/>
        <xdr:cNvSpPr txBox="1"/>
      </xdr:nvSpPr>
      <xdr:spPr>
        <a:xfrm>
          <a:off x="22212300" y="4875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4,280</a:t>
          </a:r>
          <a:endParaRPr kumimoji="1" lang="ja-JP" altLang="en-US" sz="1000" b="1">
            <a:latin typeface="ＭＳ Ｐゴシック"/>
          </a:endParaRPr>
        </a:p>
      </xdr:txBody>
    </xdr:sp>
    <xdr:clientData/>
  </xdr:oneCellAnchor>
  <xdr:twoCellAnchor>
    <xdr:from>
      <xdr:col>32</xdr:col>
      <xdr:colOff>98425</xdr:colOff>
      <xdr:row>29</xdr:row>
      <xdr:rowOff>128270</xdr:rowOff>
    </xdr:from>
    <xdr:to>
      <xdr:col>32</xdr:col>
      <xdr:colOff>276225</xdr:colOff>
      <xdr:row>29</xdr:row>
      <xdr:rowOff>128270</xdr:rowOff>
    </xdr:to>
    <xdr:cxnSp macro="">
      <xdr:nvCxnSpPr>
        <xdr:cNvPr id="745" name="直線コネクタ 744"/>
        <xdr:cNvCxnSpPr/>
      </xdr:nvCxnSpPr>
      <xdr:spPr>
        <a:xfrm>
          <a:off x="22072600" y="5100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6" name="直線コネクタ 745"/>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133875</xdr:rowOff>
    </xdr:from>
    <xdr:ext cx="378565" cy="259045"/>
    <xdr:sp macro="" textlink="">
      <xdr:nvSpPr>
        <xdr:cNvPr id="747" name="諸支出金平均値テキスト"/>
        <xdr:cNvSpPr txBox="1"/>
      </xdr:nvSpPr>
      <xdr:spPr>
        <a:xfrm>
          <a:off x="22212300" y="647752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110998</xdr:rowOff>
    </xdr:from>
    <xdr:to>
      <xdr:col>32</xdr:col>
      <xdr:colOff>238125</xdr:colOff>
      <xdr:row>39</xdr:row>
      <xdr:rowOff>41148</xdr:rowOff>
    </xdr:to>
    <xdr:sp macro="" textlink="">
      <xdr:nvSpPr>
        <xdr:cNvPr id="748" name="フローチャート : 判断 747"/>
        <xdr:cNvSpPr/>
      </xdr:nvSpPr>
      <xdr:spPr>
        <a:xfrm>
          <a:off x="22110700" y="6626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49" name="直線コネクタ 748"/>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72898</xdr:rowOff>
    </xdr:from>
    <xdr:to>
      <xdr:col>31</xdr:col>
      <xdr:colOff>85725</xdr:colOff>
      <xdr:row>39</xdr:row>
      <xdr:rowOff>3048</xdr:rowOff>
    </xdr:to>
    <xdr:sp macro="" textlink="">
      <xdr:nvSpPr>
        <xdr:cNvPr id="750" name="フローチャート : 判断 749"/>
        <xdr:cNvSpPr/>
      </xdr:nvSpPr>
      <xdr:spPr>
        <a:xfrm>
          <a:off x="21272500" y="658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19575</xdr:rowOff>
    </xdr:from>
    <xdr:ext cx="378565" cy="259045"/>
    <xdr:sp macro="" textlink="">
      <xdr:nvSpPr>
        <xdr:cNvPr id="751" name="テキスト ボックス 750"/>
        <xdr:cNvSpPr txBox="1"/>
      </xdr:nvSpPr>
      <xdr:spPr>
        <a:xfrm>
          <a:off x="21134017" y="63632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2" name="直線コネクタ 751"/>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88138</xdr:rowOff>
    </xdr:from>
    <xdr:to>
      <xdr:col>29</xdr:col>
      <xdr:colOff>568325</xdr:colOff>
      <xdr:row>38</xdr:row>
      <xdr:rowOff>18288</xdr:rowOff>
    </xdr:to>
    <xdr:sp macro="" textlink="">
      <xdr:nvSpPr>
        <xdr:cNvPr id="753" name="フローチャート : 判断 752"/>
        <xdr:cNvSpPr/>
      </xdr:nvSpPr>
      <xdr:spPr>
        <a:xfrm>
          <a:off x="20383500" y="643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34815</xdr:rowOff>
    </xdr:from>
    <xdr:ext cx="378565" cy="259045"/>
    <xdr:sp macro="" textlink="">
      <xdr:nvSpPr>
        <xdr:cNvPr id="754" name="テキスト ボックス 753"/>
        <xdr:cNvSpPr txBox="1"/>
      </xdr:nvSpPr>
      <xdr:spPr>
        <a:xfrm>
          <a:off x="20245017" y="62070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5" name="直線コネクタ 754"/>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144907</xdr:rowOff>
    </xdr:from>
    <xdr:to>
      <xdr:col>28</xdr:col>
      <xdr:colOff>365125</xdr:colOff>
      <xdr:row>38</xdr:row>
      <xdr:rowOff>75057</xdr:rowOff>
    </xdr:to>
    <xdr:sp macro="" textlink="">
      <xdr:nvSpPr>
        <xdr:cNvPr id="756" name="フローチャート : 判断 755"/>
        <xdr:cNvSpPr/>
      </xdr:nvSpPr>
      <xdr:spPr>
        <a:xfrm>
          <a:off x="19494500" y="6488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91584</xdr:rowOff>
    </xdr:from>
    <xdr:ext cx="378565" cy="259045"/>
    <xdr:sp macro="" textlink="">
      <xdr:nvSpPr>
        <xdr:cNvPr id="757" name="テキスト ボックス 756"/>
        <xdr:cNvSpPr txBox="1"/>
      </xdr:nvSpPr>
      <xdr:spPr>
        <a:xfrm>
          <a:off x="19356017" y="62637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94615</xdr:rowOff>
    </xdr:from>
    <xdr:to>
      <xdr:col>27</xdr:col>
      <xdr:colOff>161925</xdr:colOff>
      <xdr:row>38</xdr:row>
      <xdr:rowOff>24765</xdr:rowOff>
    </xdr:to>
    <xdr:sp macro="" textlink="">
      <xdr:nvSpPr>
        <xdr:cNvPr id="758" name="フローチャート : 判断 757"/>
        <xdr:cNvSpPr/>
      </xdr:nvSpPr>
      <xdr:spPr>
        <a:xfrm>
          <a:off x="18605500" y="643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41292</xdr:rowOff>
    </xdr:from>
    <xdr:ext cx="378565" cy="259045"/>
    <xdr:sp macro="" textlink="">
      <xdr:nvSpPr>
        <xdr:cNvPr id="759" name="テキスト ボックス 758"/>
        <xdr:cNvSpPr txBox="1"/>
      </xdr:nvSpPr>
      <xdr:spPr>
        <a:xfrm>
          <a:off x="18467017" y="62134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5" name="円/楕円 76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89425</xdr:rowOff>
    </xdr:from>
    <xdr:ext cx="249299" cy="259045"/>
    <xdr:sp macro="" textlink="">
      <xdr:nvSpPr>
        <xdr:cNvPr id="766" name="諸支出金該当値テキスト"/>
        <xdr:cNvSpPr txBox="1"/>
      </xdr:nvSpPr>
      <xdr:spPr>
        <a:xfrm>
          <a:off x="22212300" y="66045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7" name="円/楕円 766"/>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68" name="テキスト ボックス 767"/>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69" name="円/楕円 768"/>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0" name="テキスト ボックス 769"/>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1" name="円/楕円 770"/>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2" name="テキスト ボックス 771"/>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3" name="円/楕円 772"/>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4" name="テキスト ボックス 773"/>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85" name="直線コネクタ 784"/>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86" name="テキスト ボックス 785"/>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87" name="直線コネクタ 786"/>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144434</xdr:rowOff>
    </xdr:from>
    <xdr:ext cx="467179" cy="259045"/>
    <xdr:sp macro="" textlink="">
      <xdr:nvSpPr>
        <xdr:cNvPr id="788" name="テキスト ボックス 787"/>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89" name="直線コネクタ 788"/>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160762</xdr:rowOff>
    </xdr:from>
    <xdr:ext cx="467179" cy="259045"/>
    <xdr:sp macro="" textlink="">
      <xdr:nvSpPr>
        <xdr:cNvPr id="790" name="テキスト ボックス 789"/>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91" name="直線コネクタ 790"/>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53</xdr:row>
      <xdr:rowOff>5642</xdr:rowOff>
    </xdr:from>
    <xdr:ext cx="467179" cy="259045"/>
    <xdr:sp macro="" textlink="">
      <xdr:nvSpPr>
        <xdr:cNvPr id="792" name="テキスト ボックス 791"/>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93" name="直線コネクタ 792"/>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51</xdr:row>
      <xdr:rowOff>21970</xdr:rowOff>
    </xdr:from>
    <xdr:ext cx="467179" cy="259045"/>
    <xdr:sp macro="" textlink="">
      <xdr:nvSpPr>
        <xdr:cNvPr id="794" name="テキスト ボックス 793"/>
        <xdr:cNvSpPr txBox="1"/>
      </xdr:nvSpPr>
      <xdr:spPr>
        <a:xfrm>
          <a:off x="17820821" y="8765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95" name="直線コネクタ 794"/>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96" name="テキスト ボックス 795"/>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7" name="直線コネクタ 79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98" name="テキスト ボックス 79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96593</xdr:rowOff>
    </xdr:from>
    <xdr:to>
      <xdr:col>32</xdr:col>
      <xdr:colOff>186689</xdr:colOff>
      <xdr:row>59</xdr:row>
      <xdr:rowOff>98878</xdr:rowOff>
    </xdr:to>
    <xdr:cxnSp macro="">
      <xdr:nvCxnSpPr>
        <xdr:cNvPr id="800" name="直線コネクタ 799"/>
        <xdr:cNvCxnSpPr/>
      </xdr:nvCxnSpPr>
      <xdr:spPr>
        <a:xfrm flipV="1">
          <a:off x="22159595" y="8669093"/>
          <a:ext cx="1269" cy="1545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144198</xdr:rowOff>
    </xdr:from>
    <xdr:ext cx="249299" cy="259045"/>
    <xdr:sp macro="" textlink="">
      <xdr:nvSpPr>
        <xdr:cNvPr id="801" name="前年度繰上充用金最小値テキスト"/>
        <xdr:cNvSpPr txBox="1"/>
      </xdr:nvSpPr>
      <xdr:spPr>
        <a:xfrm>
          <a:off x="22212300" y="102597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802" name="直線コネクタ 801"/>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43270</xdr:rowOff>
    </xdr:from>
    <xdr:ext cx="469744" cy="259045"/>
    <xdr:sp macro="" textlink="">
      <xdr:nvSpPr>
        <xdr:cNvPr id="803" name="前年度繰上充用金最大値テキスト"/>
        <xdr:cNvSpPr txBox="1"/>
      </xdr:nvSpPr>
      <xdr:spPr>
        <a:xfrm>
          <a:off x="22212300" y="8444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9,464</a:t>
          </a:r>
          <a:endParaRPr kumimoji="1" lang="ja-JP" altLang="en-US" sz="1000" b="1">
            <a:latin typeface="ＭＳ Ｐゴシック"/>
          </a:endParaRPr>
        </a:p>
      </xdr:txBody>
    </xdr:sp>
    <xdr:clientData/>
  </xdr:oneCellAnchor>
  <xdr:twoCellAnchor>
    <xdr:from>
      <xdr:col>32</xdr:col>
      <xdr:colOff>98425</xdr:colOff>
      <xdr:row>50</xdr:row>
      <xdr:rowOff>96593</xdr:rowOff>
    </xdr:from>
    <xdr:to>
      <xdr:col>32</xdr:col>
      <xdr:colOff>276225</xdr:colOff>
      <xdr:row>50</xdr:row>
      <xdr:rowOff>96593</xdr:rowOff>
    </xdr:to>
    <xdr:cxnSp macro="">
      <xdr:nvCxnSpPr>
        <xdr:cNvPr id="804" name="直線コネクタ 803"/>
        <xdr:cNvCxnSpPr/>
      </xdr:nvCxnSpPr>
      <xdr:spPr>
        <a:xfrm>
          <a:off x="22072600" y="8669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98878</xdr:rowOff>
    </xdr:from>
    <xdr:to>
      <xdr:col>32</xdr:col>
      <xdr:colOff>187325</xdr:colOff>
      <xdr:row>59</xdr:row>
      <xdr:rowOff>98878</xdr:rowOff>
    </xdr:to>
    <xdr:cxnSp macro="">
      <xdr:nvCxnSpPr>
        <xdr:cNvPr id="805" name="直線コネクタ 804"/>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61648</xdr:rowOff>
    </xdr:from>
    <xdr:ext cx="313932" cy="259045"/>
    <xdr:sp macro="" textlink="">
      <xdr:nvSpPr>
        <xdr:cNvPr id="806" name="前年度繰上充用金平均値テキスト"/>
        <xdr:cNvSpPr txBox="1"/>
      </xdr:nvSpPr>
      <xdr:spPr>
        <a:xfrm>
          <a:off x="22212300" y="1000574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38771</xdr:rowOff>
    </xdr:from>
    <xdr:to>
      <xdr:col>32</xdr:col>
      <xdr:colOff>238125</xdr:colOff>
      <xdr:row>59</xdr:row>
      <xdr:rowOff>140371</xdr:rowOff>
    </xdr:to>
    <xdr:sp macro="" textlink="">
      <xdr:nvSpPr>
        <xdr:cNvPr id="807" name="フローチャート : 判断 806"/>
        <xdr:cNvSpPr/>
      </xdr:nvSpPr>
      <xdr:spPr>
        <a:xfrm>
          <a:off x="22110700" y="10154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98878</xdr:rowOff>
    </xdr:from>
    <xdr:to>
      <xdr:col>31</xdr:col>
      <xdr:colOff>34925</xdr:colOff>
      <xdr:row>59</xdr:row>
      <xdr:rowOff>98878</xdr:rowOff>
    </xdr:to>
    <xdr:cxnSp macro="">
      <xdr:nvCxnSpPr>
        <xdr:cNvPr id="808" name="直線コネクタ 807"/>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59</xdr:row>
      <xdr:rowOff>42690</xdr:rowOff>
    </xdr:from>
    <xdr:to>
      <xdr:col>31</xdr:col>
      <xdr:colOff>85725</xdr:colOff>
      <xdr:row>59</xdr:row>
      <xdr:rowOff>144290</xdr:rowOff>
    </xdr:to>
    <xdr:sp macro="" textlink="">
      <xdr:nvSpPr>
        <xdr:cNvPr id="809" name="フローチャート : 判断 808"/>
        <xdr:cNvSpPr/>
      </xdr:nvSpPr>
      <xdr:spPr>
        <a:xfrm>
          <a:off x="21272500" y="10158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57</xdr:row>
      <xdr:rowOff>160817</xdr:rowOff>
    </xdr:from>
    <xdr:ext cx="313932" cy="259045"/>
    <xdr:sp macro="" textlink="">
      <xdr:nvSpPr>
        <xdr:cNvPr id="810" name="テキスト ボックス 809"/>
        <xdr:cNvSpPr txBox="1"/>
      </xdr:nvSpPr>
      <xdr:spPr>
        <a:xfrm>
          <a:off x="21166333" y="9933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98878</xdr:rowOff>
    </xdr:from>
    <xdr:to>
      <xdr:col>29</xdr:col>
      <xdr:colOff>517525</xdr:colOff>
      <xdr:row>59</xdr:row>
      <xdr:rowOff>98878</xdr:rowOff>
    </xdr:to>
    <xdr:cxnSp macro="">
      <xdr:nvCxnSpPr>
        <xdr:cNvPr id="811" name="直線コネクタ 810"/>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59</xdr:row>
      <xdr:rowOff>43833</xdr:rowOff>
    </xdr:from>
    <xdr:to>
      <xdr:col>29</xdr:col>
      <xdr:colOff>568325</xdr:colOff>
      <xdr:row>59</xdr:row>
      <xdr:rowOff>145433</xdr:rowOff>
    </xdr:to>
    <xdr:sp macro="" textlink="">
      <xdr:nvSpPr>
        <xdr:cNvPr id="812" name="フローチャート : 判断 811"/>
        <xdr:cNvSpPr/>
      </xdr:nvSpPr>
      <xdr:spPr>
        <a:xfrm>
          <a:off x="20383500" y="10159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57</xdr:row>
      <xdr:rowOff>161960</xdr:rowOff>
    </xdr:from>
    <xdr:ext cx="313932" cy="259045"/>
    <xdr:sp macro="" textlink="">
      <xdr:nvSpPr>
        <xdr:cNvPr id="813" name="テキスト ボックス 812"/>
        <xdr:cNvSpPr txBox="1"/>
      </xdr:nvSpPr>
      <xdr:spPr>
        <a:xfrm>
          <a:off x="20277333" y="99346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98878</xdr:rowOff>
    </xdr:from>
    <xdr:to>
      <xdr:col>28</xdr:col>
      <xdr:colOff>314325</xdr:colOff>
      <xdr:row>59</xdr:row>
      <xdr:rowOff>98878</xdr:rowOff>
    </xdr:to>
    <xdr:cxnSp macro="">
      <xdr:nvCxnSpPr>
        <xdr:cNvPr id="814" name="直線コネクタ 813"/>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59</xdr:row>
      <xdr:rowOff>45466</xdr:rowOff>
    </xdr:from>
    <xdr:to>
      <xdr:col>28</xdr:col>
      <xdr:colOff>365125</xdr:colOff>
      <xdr:row>59</xdr:row>
      <xdr:rowOff>147066</xdr:rowOff>
    </xdr:to>
    <xdr:sp macro="" textlink="">
      <xdr:nvSpPr>
        <xdr:cNvPr id="815" name="フローチャート : 判断 814"/>
        <xdr:cNvSpPr/>
      </xdr:nvSpPr>
      <xdr:spPr>
        <a:xfrm>
          <a:off x="19494500" y="10161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57</xdr:row>
      <xdr:rowOff>163593</xdr:rowOff>
    </xdr:from>
    <xdr:ext cx="313932" cy="259045"/>
    <xdr:sp macro="" textlink="">
      <xdr:nvSpPr>
        <xdr:cNvPr id="816" name="テキスト ボックス 815"/>
        <xdr:cNvSpPr txBox="1"/>
      </xdr:nvSpPr>
      <xdr:spPr>
        <a:xfrm>
          <a:off x="19388333" y="993624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twoCellAnchor>
    <xdr:from>
      <xdr:col>27</xdr:col>
      <xdr:colOff>60325</xdr:colOff>
      <xdr:row>59</xdr:row>
      <xdr:rowOff>40894</xdr:rowOff>
    </xdr:from>
    <xdr:to>
      <xdr:col>27</xdr:col>
      <xdr:colOff>161925</xdr:colOff>
      <xdr:row>59</xdr:row>
      <xdr:rowOff>142494</xdr:rowOff>
    </xdr:to>
    <xdr:sp macro="" textlink="">
      <xdr:nvSpPr>
        <xdr:cNvPr id="817" name="フローチャート : 判断 816"/>
        <xdr:cNvSpPr/>
      </xdr:nvSpPr>
      <xdr:spPr>
        <a:xfrm>
          <a:off x="18605500" y="10156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57</xdr:row>
      <xdr:rowOff>159021</xdr:rowOff>
    </xdr:from>
    <xdr:ext cx="313932" cy="259045"/>
    <xdr:sp macro="" textlink="">
      <xdr:nvSpPr>
        <xdr:cNvPr id="818" name="テキスト ボックス 817"/>
        <xdr:cNvSpPr txBox="1"/>
      </xdr:nvSpPr>
      <xdr:spPr>
        <a:xfrm>
          <a:off x="18499333" y="993167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9" name="テキスト ボックス 81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0" name="テキスト ボックス 81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1" name="テキスト ボックス 82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2" name="テキスト ボックス 82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3" name="テキスト ボックス 82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824" name="円/楕円 823"/>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59</xdr:row>
      <xdr:rowOff>17198</xdr:rowOff>
    </xdr:from>
    <xdr:ext cx="249299" cy="259045"/>
    <xdr:sp macro="" textlink="">
      <xdr:nvSpPr>
        <xdr:cNvPr id="825" name="前年度繰上充用金該当値テキスト"/>
        <xdr:cNvSpPr txBox="1"/>
      </xdr:nvSpPr>
      <xdr:spPr>
        <a:xfrm>
          <a:off x="22212300" y="101327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48078</xdr:rowOff>
    </xdr:from>
    <xdr:to>
      <xdr:col>31</xdr:col>
      <xdr:colOff>85725</xdr:colOff>
      <xdr:row>59</xdr:row>
      <xdr:rowOff>149678</xdr:rowOff>
    </xdr:to>
    <xdr:sp macro="" textlink="">
      <xdr:nvSpPr>
        <xdr:cNvPr id="826" name="円/楕円 825"/>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140805</xdr:rowOff>
    </xdr:from>
    <xdr:ext cx="249299" cy="259045"/>
    <xdr:sp macro="" textlink="">
      <xdr:nvSpPr>
        <xdr:cNvPr id="827" name="テキスト ボックス 826"/>
        <xdr:cNvSpPr txBox="1"/>
      </xdr:nvSpPr>
      <xdr:spPr>
        <a:xfrm>
          <a:off x="21198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48078</xdr:rowOff>
    </xdr:from>
    <xdr:to>
      <xdr:col>29</xdr:col>
      <xdr:colOff>568325</xdr:colOff>
      <xdr:row>59</xdr:row>
      <xdr:rowOff>149678</xdr:rowOff>
    </xdr:to>
    <xdr:sp macro="" textlink="">
      <xdr:nvSpPr>
        <xdr:cNvPr id="828" name="円/楕円 827"/>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140805</xdr:rowOff>
    </xdr:from>
    <xdr:ext cx="249299" cy="259045"/>
    <xdr:sp macro="" textlink="">
      <xdr:nvSpPr>
        <xdr:cNvPr id="829" name="テキスト ボックス 828"/>
        <xdr:cNvSpPr txBox="1"/>
      </xdr:nvSpPr>
      <xdr:spPr>
        <a:xfrm>
          <a:off x="20309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48078</xdr:rowOff>
    </xdr:from>
    <xdr:to>
      <xdr:col>28</xdr:col>
      <xdr:colOff>365125</xdr:colOff>
      <xdr:row>59</xdr:row>
      <xdr:rowOff>149678</xdr:rowOff>
    </xdr:to>
    <xdr:sp macro="" textlink="">
      <xdr:nvSpPr>
        <xdr:cNvPr id="830" name="円/楕円 829"/>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140805</xdr:rowOff>
    </xdr:from>
    <xdr:ext cx="249299" cy="259045"/>
    <xdr:sp macro="" textlink="">
      <xdr:nvSpPr>
        <xdr:cNvPr id="831" name="テキスト ボックス 830"/>
        <xdr:cNvSpPr txBox="1"/>
      </xdr:nvSpPr>
      <xdr:spPr>
        <a:xfrm>
          <a:off x="19420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48078</xdr:rowOff>
    </xdr:from>
    <xdr:to>
      <xdr:col>27</xdr:col>
      <xdr:colOff>161925</xdr:colOff>
      <xdr:row>59</xdr:row>
      <xdr:rowOff>149678</xdr:rowOff>
    </xdr:to>
    <xdr:sp macro="" textlink="">
      <xdr:nvSpPr>
        <xdr:cNvPr id="832" name="円/楕円 831"/>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140805</xdr:rowOff>
    </xdr:from>
    <xdr:ext cx="249299" cy="259045"/>
    <xdr:sp macro="" textlink="">
      <xdr:nvSpPr>
        <xdr:cNvPr id="833" name="テキスト ボックス 832"/>
        <xdr:cNvSpPr txBox="1"/>
      </xdr:nvSpPr>
      <xdr:spPr>
        <a:xfrm>
          <a:off x="18531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4" name="正方形/長方形 8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5" name="正方形/長方形 8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6" name="テキスト ボックス 8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民生費は、住民一人当たり２０５，６４２円となっている。決算額全体でみると、民生費のうち老人福祉費が前年度より９，７３３万円増となったことが要因である。これは、地域の介護予防拠点施設を整備をするため、介護予防拠点整備事業費補助金として、８，５００万円支出し、介護予防対策に重点的に取り組んできたことによるものである。 </a:t>
          </a:r>
          <a:endParaRPr lang="ja-JP" altLang="ja-JP" sz="1400">
            <a:effectLst/>
          </a:endParaRPr>
        </a:p>
        <a:p>
          <a:r>
            <a:rPr lang="ja-JP" altLang="ja-JP" sz="1100" b="0" i="0" baseline="0">
              <a:solidFill>
                <a:schemeClr val="dk1"/>
              </a:solidFill>
              <a:effectLst/>
              <a:latin typeface="+mn-lt"/>
              <a:ea typeface="+mn-ea"/>
              <a:cs typeface="+mn-cs"/>
            </a:rPr>
            <a:t>　・消防費が住民一人当たり６８，８１９円となっており、類似団体平均に比べ高い傾向となっている。</a:t>
          </a:r>
          <a:r>
            <a:rPr kumimoji="1" lang="ja-JP" altLang="ja-JP" sz="1100" b="0" i="0" baseline="0">
              <a:solidFill>
                <a:schemeClr val="dk1"/>
              </a:solidFill>
              <a:effectLst/>
              <a:latin typeface="+mn-lt"/>
              <a:ea typeface="+mn-ea"/>
              <a:cs typeface="+mn-cs"/>
            </a:rPr>
            <a:t>消防署が複数の市町村による広域設置ではなく、単独で運営していることや、危機管理課を設置し、避難タワーを１基建設したことや防災拠点施設を旧４町単位で整備していることなどにより、一人あたりの</a:t>
          </a:r>
          <a:r>
            <a:rPr lang="ja-JP" altLang="ja-JP" sz="1100" b="0" i="0" baseline="0">
              <a:solidFill>
                <a:schemeClr val="dk1"/>
              </a:solidFill>
              <a:effectLst/>
              <a:latin typeface="+mn-lt"/>
              <a:ea typeface="+mn-ea"/>
              <a:cs typeface="+mn-cs"/>
            </a:rPr>
            <a:t>コストが増となっている。</a:t>
          </a:r>
          <a:endParaRPr lang="ja-JP" altLang="ja-JP" sz="1400">
            <a:effectLst/>
          </a:endParaRPr>
        </a:p>
        <a:p>
          <a:endParaRPr lang="ja-JP" altLang="ja-JP" sz="1400">
            <a:solidFill>
              <a:srgbClr val="FF0000"/>
            </a:solidFill>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高知県土佐清水市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baseline="0">
              <a:latin typeface="ＭＳ ゴシック" pitchFamily="49" charset="-128"/>
              <a:ea typeface="ＭＳ ゴシック" pitchFamily="49" charset="-128"/>
            </a:rPr>
            <a:t> </a:t>
          </a:r>
          <a:r>
            <a:rPr kumimoji="1" lang="ja-JP" altLang="ja-JP" sz="1400" baseline="0">
              <a:solidFill>
                <a:schemeClr val="dk1"/>
              </a:solidFill>
              <a:effectLst/>
              <a:latin typeface="+mn-lt"/>
              <a:ea typeface="+mn-ea"/>
              <a:cs typeface="+mn-cs"/>
            </a:rPr>
            <a:t>実質収支額及び実質単年度収支は減少し、厳しい財政運営となったが、基金の取り崩しのない財政運営ができた。平成</a:t>
          </a:r>
          <a:r>
            <a:rPr kumimoji="1" lang="en-US" altLang="ja-JP" sz="1400" baseline="0">
              <a:solidFill>
                <a:schemeClr val="dk1"/>
              </a:solidFill>
              <a:effectLst/>
              <a:latin typeface="+mn-lt"/>
              <a:ea typeface="+mn-ea"/>
              <a:cs typeface="+mn-cs"/>
            </a:rPr>
            <a:t>27</a:t>
          </a:r>
          <a:r>
            <a:rPr kumimoji="1" lang="ja-JP" altLang="ja-JP" sz="1400" baseline="0">
              <a:solidFill>
                <a:schemeClr val="dk1"/>
              </a:solidFill>
              <a:effectLst/>
              <a:latin typeface="+mn-lt"/>
              <a:ea typeface="+mn-ea"/>
              <a:cs typeface="+mn-cs"/>
            </a:rPr>
            <a:t>年度末基金残高は、前年度比</a:t>
          </a:r>
          <a:r>
            <a:rPr kumimoji="1" lang="en-US" altLang="ja-JP" sz="1400" baseline="0">
              <a:solidFill>
                <a:schemeClr val="dk1"/>
              </a:solidFill>
              <a:effectLst/>
              <a:latin typeface="+mn-lt"/>
              <a:ea typeface="+mn-ea"/>
              <a:cs typeface="+mn-cs"/>
            </a:rPr>
            <a:t>136</a:t>
          </a:r>
          <a:r>
            <a:rPr kumimoji="1" lang="ja-JP" altLang="ja-JP" sz="1400" baseline="0">
              <a:solidFill>
                <a:schemeClr val="dk1"/>
              </a:solidFill>
              <a:effectLst/>
              <a:latin typeface="+mn-lt"/>
              <a:ea typeface="+mn-ea"/>
              <a:cs typeface="+mn-cs"/>
            </a:rPr>
            <a:t>百万円増の</a:t>
          </a:r>
          <a:r>
            <a:rPr kumimoji="1" lang="en-US" altLang="ja-JP" sz="1400" baseline="0">
              <a:solidFill>
                <a:schemeClr val="dk1"/>
              </a:solidFill>
              <a:effectLst/>
              <a:latin typeface="+mn-lt"/>
              <a:ea typeface="+mn-ea"/>
              <a:cs typeface="+mn-cs"/>
            </a:rPr>
            <a:t>1,322</a:t>
          </a:r>
          <a:r>
            <a:rPr kumimoji="1" lang="ja-JP" altLang="ja-JP" sz="1400" baseline="0">
              <a:solidFill>
                <a:schemeClr val="dk1"/>
              </a:solidFill>
              <a:effectLst/>
              <a:latin typeface="+mn-lt"/>
              <a:ea typeface="+mn-ea"/>
              <a:cs typeface="+mn-cs"/>
            </a:rPr>
            <a:t>百万円で、この</a:t>
          </a:r>
          <a:r>
            <a:rPr kumimoji="1" lang="en-US" altLang="ja-JP" sz="1400" baseline="0">
              <a:solidFill>
                <a:schemeClr val="dk1"/>
              </a:solidFill>
              <a:effectLst/>
              <a:latin typeface="+mn-lt"/>
              <a:ea typeface="+mn-ea"/>
              <a:cs typeface="+mn-cs"/>
            </a:rPr>
            <a:t>5</a:t>
          </a:r>
          <a:r>
            <a:rPr kumimoji="1" lang="ja-JP" altLang="ja-JP" sz="1400" baseline="0">
              <a:solidFill>
                <a:schemeClr val="dk1"/>
              </a:solidFill>
              <a:effectLst/>
              <a:latin typeface="+mn-lt"/>
              <a:ea typeface="+mn-ea"/>
              <a:cs typeface="+mn-cs"/>
            </a:rPr>
            <a:t>年間では最も高い</a:t>
          </a:r>
          <a:r>
            <a:rPr kumimoji="1" lang="en-US" altLang="ja-JP" sz="1400" baseline="0">
              <a:solidFill>
                <a:schemeClr val="dk1"/>
              </a:solidFill>
              <a:effectLst/>
              <a:latin typeface="+mn-lt"/>
              <a:ea typeface="+mn-ea"/>
              <a:cs typeface="+mn-cs"/>
            </a:rPr>
            <a:t>24.19</a:t>
          </a:r>
          <a:r>
            <a:rPr kumimoji="1" lang="ja-JP" altLang="ja-JP" sz="1400" baseline="0">
              <a:solidFill>
                <a:schemeClr val="dk1"/>
              </a:solidFill>
              <a:effectLst/>
              <a:latin typeface="+mn-lt"/>
              <a:ea typeface="+mn-ea"/>
              <a:cs typeface="+mn-cs"/>
            </a:rPr>
            <a:t>％となっている。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高知県土佐清水市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baseline="0">
              <a:latin typeface="ＭＳ ゴシック" pitchFamily="49" charset="-128"/>
              <a:ea typeface="ＭＳ ゴシック" pitchFamily="49" charset="-128"/>
            </a:rPr>
            <a:t> </a:t>
          </a:r>
          <a:r>
            <a:rPr kumimoji="1" lang="ja-JP" altLang="ja-JP" sz="1400" baseline="0">
              <a:solidFill>
                <a:schemeClr val="dk1"/>
              </a:solidFill>
              <a:effectLst/>
              <a:latin typeface="+mn-lt"/>
              <a:ea typeface="+mn-ea"/>
              <a:cs typeface="+mn-cs"/>
            </a:rPr>
            <a:t>平成</a:t>
          </a:r>
          <a:r>
            <a:rPr kumimoji="1" lang="en-US" altLang="ja-JP" sz="1400" baseline="0">
              <a:solidFill>
                <a:schemeClr val="dk1"/>
              </a:solidFill>
              <a:effectLst/>
              <a:latin typeface="+mn-lt"/>
              <a:ea typeface="+mn-ea"/>
              <a:cs typeface="+mn-cs"/>
            </a:rPr>
            <a:t>26</a:t>
          </a:r>
          <a:r>
            <a:rPr kumimoji="1" lang="ja-JP" altLang="ja-JP" sz="1400" baseline="0">
              <a:solidFill>
                <a:schemeClr val="dk1"/>
              </a:solidFill>
              <a:effectLst/>
              <a:latin typeface="+mn-lt"/>
              <a:ea typeface="+mn-ea"/>
              <a:cs typeface="+mn-cs"/>
            </a:rPr>
            <a:t>年度に続き、平成</a:t>
          </a:r>
          <a:r>
            <a:rPr kumimoji="1" lang="en-US" altLang="ja-JP" sz="1400" baseline="0">
              <a:solidFill>
                <a:schemeClr val="dk1"/>
              </a:solidFill>
              <a:effectLst/>
              <a:latin typeface="+mn-lt"/>
              <a:ea typeface="+mn-ea"/>
              <a:cs typeface="+mn-cs"/>
            </a:rPr>
            <a:t>27</a:t>
          </a:r>
          <a:r>
            <a:rPr kumimoji="1" lang="ja-JP" altLang="ja-JP" sz="1400" baseline="0">
              <a:solidFill>
                <a:schemeClr val="dk1"/>
              </a:solidFill>
              <a:effectLst/>
              <a:latin typeface="+mn-lt"/>
              <a:ea typeface="+mn-ea"/>
              <a:cs typeface="+mn-cs"/>
            </a:rPr>
            <a:t>年度においても国民健康保険事業特別会計が赤字となったものの、その他の会計は黒字決算となっている。しかしながら、一般会計において退職手当債の発行を行ったうえでの決算であり、また今後は、一般会計で清水小学校改築や給食施設新築、南海地震・津波対策のハード整備、水道事業会計では、水道施設の老朽化が進んでおり、漏水対策による改良、また水道料金の見直しを検討する時期にあるなど、各会計において財政見通しは厳しい状況にあるため、中長期を見据えた財政運営に努めなければならない。</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DO59"/>
  <sheetViews>
    <sheetView showGridLines="0" tabSelected="1" zoomScale="70" zoomScaleNormal="70"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87" t="s">
        <v>62</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c r="A2" s="137"/>
      <c r="B2" s="140" t="s">
        <v>63</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88" t="s">
        <v>64</v>
      </c>
      <c r="C3" s="389"/>
      <c r="D3" s="389"/>
      <c r="E3" s="390"/>
      <c r="F3" s="390"/>
      <c r="G3" s="390"/>
      <c r="H3" s="390"/>
      <c r="I3" s="390"/>
      <c r="J3" s="390"/>
      <c r="K3" s="390"/>
      <c r="L3" s="390" t="s">
        <v>65</v>
      </c>
      <c r="M3" s="390"/>
      <c r="N3" s="390"/>
      <c r="O3" s="390"/>
      <c r="P3" s="390"/>
      <c r="Q3" s="390"/>
      <c r="R3" s="397"/>
      <c r="S3" s="397"/>
      <c r="T3" s="397"/>
      <c r="U3" s="397"/>
      <c r="V3" s="398"/>
      <c r="W3" s="372" t="s">
        <v>66</v>
      </c>
      <c r="X3" s="373"/>
      <c r="Y3" s="373"/>
      <c r="Z3" s="373"/>
      <c r="AA3" s="373"/>
      <c r="AB3" s="389"/>
      <c r="AC3" s="397" t="s">
        <v>67</v>
      </c>
      <c r="AD3" s="373"/>
      <c r="AE3" s="373"/>
      <c r="AF3" s="373"/>
      <c r="AG3" s="373"/>
      <c r="AH3" s="373"/>
      <c r="AI3" s="373"/>
      <c r="AJ3" s="373"/>
      <c r="AK3" s="373"/>
      <c r="AL3" s="374"/>
      <c r="AM3" s="372" t="s">
        <v>68</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69</v>
      </c>
      <c r="BO3" s="373"/>
      <c r="BP3" s="373"/>
      <c r="BQ3" s="373"/>
      <c r="BR3" s="373"/>
      <c r="BS3" s="373"/>
      <c r="BT3" s="373"/>
      <c r="BU3" s="374"/>
      <c r="BV3" s="372" t="s">
        <v>70</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71</v>
      </c>
      <c r="CU3" s="373"/>
      <c r="CV3" s="373"/>
      <c r="CW3" s="373"/>
      <c r="CX3" s="373"/>
      <c r="CY3" s="373"/>
      <c r="CZ3" s="373"/>
      <c r="DA3" s="374"/>
      <c r="DB3" s="372" t="s">
        <v>72</v>
      </c>
      <c r="DC3" s="373"/>
      <c r="DD3" s="373"/>
      <c r="DE3" s="373"/>
      <c r="DF3" s="373"/>
      <c r="DG3" s="373"/>
      <c r="DH3" s="373"/>
      <c r="DI3" s="374"/>
      <c r="DJ3" s="137"/>
      <c r="DK3" s="137"/>
      <c r="DL3" s="137"/>
      <c r="DM3" s="137"/>
      <c r="DN3" s="137"/>
      <c r="DO3" s="137"/>
    </row>
    <row r="4" spans="1:119" ht="18.75" customHeight="1">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73</v>
      </c>
      <c r="AZ4" s="376"/>
      <c r="BA4" s="376"/>
      <c r="BB4" s="376"/>
      <c r="BC4" s="376"/>
      <c r="BD4" s="376"/>
      <c r="BE4" s="376"/>
      <c r="BF4" s="376"/>
      <c r="BG4" s="376"/>
      <c r="BH4" s="376"/>
      <c r="BI4" s="376"/>
      <c r="BJ4" s="376"/>
      <c r="BK4" s="376"/>
      <c r="BL4" s="376"/>
      <c r="BM4" s="377"/>
      <c r="BN4" s="378">
        <v>10861782</v>
      </c>
      <c r="BO4" s="379"/>
      <c r="BP4" s="379"/>
      <c r="BQ4" s="379"/>
      <c r="BR4" s="379"/>
      <c r="BS4" s="379"/>
      <c r="BT4" s="379"/>
      <c r="BU4" s="380"/>
      <c r="BV4" s="378">
        <v>11657695</v>
      </c>
      <c r="BW4" s="379"/>
      <c r="BX4" s="379"/>
      <c r="BY4" s="379"/>
      <c r="BZ4" s="379"/>
      <c r="CA4" s="379"/>
      <c r="CB4" s="379"/>
      <c r="CC4" s="380"/>
      <c r="CD4" s="381" t="s">
        <v>74</v>
      </c>
      <c r="CE4" s="382"/>
      <c r="CF4" s="382"/>
      <c r="CG4" s="382"/>
      <c r="CH4" s="382"/>
      <c r="CI4" s="382"/>
      <c r="CJ4" s="382"/>
      <c r="CK4" s="382"/>
      <c r="CL4" s="382"/>
      <c r="CM4" s="382"/>
      <c r="CN4" s="382"/>
      <c r="CO4" s="382"/>
      <c r="CP4" s="382"/>
      <c r="CQ4" s="382"/>
      <c r="CR4" s="382"/>
      <c r="CS4" s="383"/>
      <c r="CT4" s="384">
        <v>2.6</v>
      </c>
      <c r="CU4" s="385"/>
      <c r="CV4" s="385"/>
      <c r="CW4" s="385"/>
      <c r="CX4" s="385"/>
      <c r="CY4" s="385"/>
      <c r="CZ4" s="385"/>
      <c r="DA4" s="386"/>
      <c r="DB4" s="384">
        <v>5.0999999999999996</v>
      </c>
      <c r="DC4" s="385"/>
      <c r="DD4" s="385"/>
      <c r="DE4" s="385"/>
      <c r="DF4" s="385"/>
      <c r="DG4" s="385"/>
      <c r="DH4" s="385"/>
      <c r="DI4" s="386"/>
      <c r="DJ4" s="137"/>
      <c r="DK4" s="137"/>
      <c r="DL4" s="137"/>
      <c r="DM4" s="137"/>
      <c r="DN4" s="137"/>
      <c r="DO4" s="137"/>
    </row>
    <row r="5" spans="1:119" ht="18.75" customHeight="1">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75</v>
      </c>
      <c r="AN5" s="445"/>
      <c r="AO5" s="445"/>
      <c r="AP5" s="445"/>
      <c r="AQ5" s="445"/>
      <c r="AR5" s="445"/>
      <c r="AS5" s="445"/>
      <c r="AT5" s="446"/>
      <c r="AU5" s="447" t="s">
        <v>76</v>
      </c>
      <c r="AV5" s="448"/>
      <c r="AW5" s="448"/>
      <c r="AX5" s="448"/>
      <c r="AY5" s="449" t="s">
        <v>77</v>
      </c>
      <c r="AZ5" s="450"/>
      <c r="BA5" s="450"/>
      <c r="BB5" s="450"/>
      <c r="BC5" s="450"/>
      <c r="BD5" s="450"/>
      <c r="BE5" s="450"/>
      <c r="BF5" s="450"/>
      <c r="BG5" s="450"/>
      <c r="BH5" s="450"/>
      <c r="BI5" s="450"/>
      <c r="BJ5" s="450"/>
      <c r="BK5" s="450"/>
      <c r="BL5" s="450"/>
      <c r="BM5" s="451"/>
      <c r="BN5" s="415">
        <v>10699559</v>
      </c>
      <c r="BO5" s="416"/>
      <c r="BP5" s="416"/>
      <c r="BQ5" s="416"/>
      <c r="BR5" s="416"/>
      <c r="BS5" s="416"/>
      <c r="BT5" s="416"/>
      <c r="BU5" s="417"/>
      <c r="BV5" s="415">
        <v>11344802</v>
      </c>
      <c r="BW5" s="416"/>
      <c r="BX5" s="416"/>
      <c r="BY5" s="416"/>
      <c r="BZ5" s="416"/>
      <c r="CA5" s="416"/>
      <c r="CB5" s="416"/>
      <c r="CC5" s="417"/>
      <c r="CD5" s="418" t="s">
        <v>78</v>
      </c>
      <c r="CE5" s="419"/>
      <c r="CF5" s="419"/>
      <c r="CG5" s="419"/>
      <c r="CH5" s="419"/>
      <c r="CI5" s="419"/>
      <c r="CJ5" s="419"/>
      <c r="CK5" s="419"/>
      <c r="CL5" s="419"/>
      <c r="CM5" s="419"/>
      <c r="CN5" s="419"/>
      <c r="CO5" s="419"/>
      <c r="CP5" s="419"/>
      <c r="CQ5" s="419"/>
      <c r="CR5" s="419"/>
      <c r="CS5" s="420"/>
      <c r="CT5" s="412">
        <v>92.4</v>
      </c>
      <c r="CU5" s="413"/>
      <c r="CV5" s="413"/>
      <c r="CW5" s="413"/>
      <c r="CX5" s="413"/>
      <c r="CY5" s="413"/>
      <c r="CZ5" s="413"/>
      <c r="DA5" s="414"/>
      <c r="DB5" s="412">
        <v>93</v>
      </c>
      <c r="DC5" s="413"/>
      <c r="DD5" s="413"/>
      <c r="DE5" s="413"/>
      <c r="DF5" s="413"/>
      <c r="DG5" s="413"/>
      <c r="DH5" s="413"/>
      <c r="DI5" s="414"/>
      <c r="DJ5" s="137"/>
      <c r="DK5" s="137"/>
      <c r="DL5" s="137"/>
      <c r="DM5" s="137"/>
      <c r="DN5" s="137"/>
      <c r="DO5" s="137"/>
    </row>
    <row r="6" spans="1:119" ht="18.75" customHeight="1">
      <c r="A6" s="138"/>
      <c r="B6" s="421" t="s">
        <v>79</v>
      </c>
      <c r="C6" s="422"/>
      <c r="D6" s="422"/>
      <c r="E6" s="423"/>
      <c r="F6" s="423"/>
      <c r="G6" s="423"/>
      <c r="H6" s="423"/>
      <c r="I6" s="423"/>
      <c r="J6" s="423"/>
      <c r="K6" s="423"/>
      <c r="L6" s="423" t="s">
        <v>80</v>
      </c>
      <c r="M6" s="423"/>
      <c r="N6" s="423"/>
      <c r="O6" s="423"/>
      <c r="P6" s="423"/>
      <c r="Q6" s="423"/>
      <c r="R6" s="427"/>
      <c r="S6" s="427"/>
      <c r="T6" s="427"/>
      <c r="U6" s="427"/>
      <c r="V6" s="428"/>
      <c r="W6" s="431" t="s">
        <v>81</v>
      </c>
      <c r="X6" s="432"/>
      <c r="Y6" s="432"/>
      <c r="Z6" s="432"/>
      <c r="AA6" s="432"/>
      <c r="AB6" s="422"/>
      <c r="AC6" s="435" t="s">
        <v>82</v>
      </c>
      <c r="AD6" s="436"/>
      <c r="AE6" s="436"/>
      <c r="AF6" s="436"/>
      <c r="AG6" s="436"/>
      <c r="AH6" s="436"/>
      <c r="AI6" s="436"/>
      <c r="AJ6" s="436"/>
      <c r="AK6" s="436"/>
      <c r="AL6" s="437"/>
      <c r="AM6" s="444" t="s">
        <v>83</v>
      </c>
      <c r="AN6" s="445"/>
      <c r="AO6" s="445"/>
      <c r="AP6" s="445"/>
      <c r="AQ6" s="445"/>
      <c r="AR6" s="445"/>
      <c r="AS6" s="445"/>
      <c r="AT6" s="446"/>
      <c r="AU6" s="447" t="s">
        <v>76</v>
      </c>
      <c r="AV6" s="448"/>
      <c r="AW6" s="448"/>
      <c r="AX6" s="448"/>
      <c r="AY6" s="449" t="s">
        <v>84</v>
      </c>
      <c r="AZ6" s="450"/>
      <c r="BA6" s="450"/>
      <c r="BB6" s="450"/>
      <c r="BC6" s="450"/>
      <c r="BD6" s="450"/>
      <c r="BE6" s="450"/>
      <c r="BF6" s="450"/>
      <c r="BG6" s="450"/>
      <c r="BH6" s="450"/>
      <c r="BI6" s="450"/>
      <c r="BJ6" s="450"/>
      <c r="BK6" s="450"/>
      <c r="BL6" s="450"/>
      <c r="BM6" s="451"/>
      <c r="BN6" s="415">
        <v>162223</v>
      </c>
      <c r="BO6" s="416"/>
      <c r="BP6" s="416"/>
      <c r="BQ6" s="416"/>
      <c r="BR6" s="416"/>
      <c r="BS6" s="416"/>
      <c r="BT6" s="416"/>
      <c r="BU6" s="417"/>
      <c r="BV6" s="415">
        <v>312893</v>
      </c>
      <c r="BW6" s="416"/>
      <c r="BX6" s="416"/>
      <c r="BY6" s="416"/>
      <c r="BZ6" s="416"/>
      <c r="CA6" s="416"/>
      <c r="CB6" s="416"/>
      <c r="CC6" s="417"/>
      <c r="CD6" s="418" t="s">
        <v>85</v>
      </c>
      <c r="CE6" s="419"/>
      <c r="CF6" s="419"/>
      <c r="CG6" s="419"/>
      <c r="CH6" s="419"/>
      <c r="CI6" s="419"/>
      <c r="CJ6" s="419"/>
      <c r="CK6" s="419"/>
      <c r="CL6" s="419"/>
      <c r="CM6" s="419"/>
      <c r="CN6" s="419"/>
      <c r="CO6" s="419"/>
      <c r="CP6" s="419"/>
      <c r="CQ6" s="419"/>
      <c r="CR6" s="419"/>
      <c r="CS6" s="420"/>
      <c r="CT6" s="452">
        <v>97.3</v>
      </c>
      <c r="CU6" s="453"/>
      <c r="CV6" s="453"/>
      <c r="CW6" s="453"/>
      <c r="CX6" s="453"/>
      <c r="CY6" s="453"/>
      <c r="CZ6" s="453"/>
      <c r="DA6" s="454"/>
      <c r="DB6" s="452">
        <v>98.3</v>
      </c>
      <c r="DC6" s="453"/>
      <c r="DD6" s="453"/>
      <c r="DE6" s="453"/>
      <c r="DF6" s="453"/>
      <c r="DG6" s="453"/>
      <c r="DH6" s="453"/>
      <c r="DI6" s="454"/>
      <c r="DJ6" s="137"/>
      <c r="DK6" s="137"/>
      <c r="DL6" s="137"/>
      <c r="DM6" s="137"/>
      <c r="DN6" s="137"/>
      <c r="DO6" s="137"/>
    </row>
    <row r="7" spans="1:119" ht="18.75" customHeight="1">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86</v>
      </c>
      <c r="AN7" s="445"/>
      <c r="AO7" s="445"/>
      <c r="AP7" s="445"/>
      <c r="AQ7" s="445"/>
      <c r="AR7" s="445"/>
      <c r="AS7" s="445"/>
      <c r="AT7" s="446"/>
      <c r="AU7" s="447" t="s">
        <v>87</v>
      </c>
      <c r="AV7" s="448"/>
      <c r="AW7" s="448"/>
      <c r="AX7" s="448"/>
      <c r="AY7" s="449" t="s">
        <v>88</v>
      </c>
      <c r="AZ7" s="450"/>
      <c r="BA7" s="450"/>
      <c r="BB7" s="450"/>
      <c r="BC7" s="450"/>
      <c r="BD7" s="450"/>
      <c r="BE7" s="450"/>
      <c r="BF7" s="450"/>
      <c r="BG7" s="450"/>
      <c r="BH7" s="450"/>
      <c r="BI7" s="450"/>
      <c r="BJ7" s="450"/>
      <c r="BK7" s="450"/>
      <c r="BL7" s="450"/>
      <c r="BM7" s="451"/>
      <c r="BN7" s="415">
        <v>20638</v>
      </c>
      <c r="BO7" s="416"/>
      <c r="BP7" s="416"/>
      <c r="BQ7" s="416"/>
      <c r="BR7" s="416"/>
      <c r="BS7" s="416"/>
      <c r="BT7" s="416"/>
      <c r="BU7" s="417"/>
      <c r="BV7" s="415">
        <v>42324</v>
      </c>
      <c r="BW7" s="416"/>
      <c r="BX7" s="416"/>
      <c r="BY7" s="416"/>
      <c r="BZ7" s="416"/>
      <c r="CA7" s="416"/>
      <c r="CB7" s="416"/>
      <c r="CC7" s="417"/>
      <c r="CD7" s="418" t="s">
        <v>89</v>
      </c>
      <c r="CE7" s="419"/>
      <c r="CF7" s="419"/>
      <c r="CG7" s="419"/>
      <c r="CH7" s="419"/>
      <c r="CI7" s="419"/>
      <c r="CJ7" s="419"/>
      <c r="CK7" s="419"/>
      <c r="CL7" s="419"/>
      <c r="CM7" s="419"/>
      <c r="CN7" s="419"/>
      <c r="CO7" s="419"/>
      <c r="CP7" s="419"/>
      <c r="CQ7" s="419"/>
      <c r="CR7" s="419"/>
      <c r="CS7" s="420"/>
      <c r="CT7" s="415">
        <v>5465831</v>
      </c>
      <c r="CU7" s="416"/>
      <c r="CV7" s="416"/>
      <c r="CW7" s="416"/>
      <c r="CX7" s="416"/>
      <c r="CY7" s="416"/>
      <c r="CZ7" s="416"/>
      <c r="DA7" s="417"/>
      <c r="DB7" s="415">
        <v>5356930</v>
      </c>
      <c r="DC7" s="416"/>
      <c r="DD7" s="416"/>
      <c r="DE7" s="416"/>
      <c r="DF7" s="416"/>
      <c r="DG7" s="416"/>
      <c r="DH7" s="416"/>
      <c r="DI7" s="417"/>
      <c r="DJ7" s="137"/>
      <c r="DK7" s="137"/>
      <c r="DL7" s="137"/>
      <c r="DM7" s="137"/>
      <c r="DN7" s="137"/>
      <c r="DO7" s="137"/>
    </row>
    <row r="8" spans="1:119" ht="18.75" customHeight="1" thickBot="1">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90</v>
      </c>
      <c r="AN8" s="445"/>
      <c r="AO8" s="445"/>
      <c r="AP8" s="445"/>
      <c r="AQ8" s="445"/>
      <c r="AR8" s="445"/>
      <c r="AS8" s="445"/>
      <c r="AT8" s="446"/>
      <c r="AU8" s="447" t="s">
        <v>91</v>
      </c>
      <c r="AV8" s="448"/>
      <c r="AW8" s="448"/>
      <c r="AX8" s="448"/>
      <c r="AY8" s="449" t="s">
        <v>92</v>
      </c>
      <c r="AZ8" s="450"/>
      <c r="BA8" s="450"/>
      <c r="BB8" s="450"/>
      <c r="BC8" s="450"/>
      <c r="BD8" s="450"/>
      <c r="BE8" s="450"/>
      <c r="BF8" s="450"/>
      <c r="BG8" s="450"/>
      <c r="BH8" s="450"/>
      <c r="BI8" s="450"/>
      <c r="BJ8" s="450"/>
      <c r="BK8" s="450"/>
      <c r="BL8" s="450"/>
      <c r="BM8" s="451"/>
      <c r="BN8" s="415">
        <v>141585</v>
      </c>
      <c r="BO8" s="416"/>
      <c r="BP8" s="416"/>
      <c r="BQ8" s="416"/>
      <c r="BR8" s="416"/>
      <c r="BS8" s="416"/>
      <c r="BT8" s="416"/>
      <c r="BU8" s="417"/>
      <c r="BV8" s="415">
        <v>270569</v>
      </c>
      <c r="BW8" s="416"/>
      <c r="BX8" s="416"/>
      <c r="BY8" s="416"/>
      <c r="BZ8" s="416"/>
      <c r="CA8" s="416"/>
      <c r="CB8" s="416"/>
      <c r="CC8" s="417"/>
      <c r="CD8" s="418" t="s">
        <v>93</v>
      </c>
      <c r="CE8" s="419"/>
      <c r="CF8" s="419"/>
      <c r="CG8" s="419"/>
      <c r="CH8" s="419"/>
      <c r="CI8" s="419"/>
      <c r="CJ8" s="419"/>
      <c r="CK8" s="419"/>
      <c r="CL8" s="419"/>
      <c r="CM8" s="419"/>
      <c r="CN8" s="419"/>
      <c r="CO8" s="419"/>
      <c r="CP8" s="419"/>
      <c r="CQ8" s="419"/>
      <c r="CR8" s="419"/>
      <c r="CS8" s="420"/>
      <c r="CT8" s="455">
        <v>0.24</v>
      </c>
      <c r="CU8" s="456"/>
      <c r="CV8" s="456"/>
      <c r="CW8" s="456"/>
      <c r="CX8" s="456"/>
      <c r="CY8" s="456"/>
      <c r="CZ8" s="456"/>
      <c r="DA8" s="457"/>
      <c r="DB8" s="455">
        <v>0.23</v>
      </c>
      <c r="DC8" s="456"/>
      <c r="DD8" s="456"/>
      <c r="DE8" s="456"/>
      <c r="DF8" s="456"/>
      <c r="DG8" s="456"/>
      <c r="DH8" s="456"/>
      <c r="DI8" s="457"/>
      <c r="DJ8" s="137"/>
      <c r="DK8" s="137"/>
      <c r="DL8" s="137"/>
      <c r="DM8" s="137"/>
      <c r="DN8" s="137"/>
      <c r="DO8" s="137"/>
    </row>
    <row r="9" spans="1:119" ht="18.75" customHeight="1" thickBot="1">
      <c r="A9" s="138"/>
      <c r="B9" s="409" t="s">
        <v>94</v>
      </c>
      <c r="C9" s="410"/>
      <c r="D9" s="410"/>
      <c r="E9" s="410"/>
      <c r="F9" s="410"/>
      <c r="G9" s="410"/>
      <c r="H9" s="410"/>
      <c r="I9" s="410"/>
      <c r="J9" s="410"/>
      <c r="K9" s="458"/>
      <c r="L9" s="459" t="s">
        <v>95</v>
      </c>
      <c r="M9" s="460"/>
      <c r="N9" s="460"/>
      <c r="O9" s="460"/>
      <c r="P9" s="460"/>
      <c r="Q9" s="461"/>
      <c r="R9" s="462">
        <v>13778</v>
      </c>
      <c r="S9" s="463"/>
      <c r="T9" s="463"/>
      <c r="U9" s="463"/>
      <c r="V9" s="464"/>
      <c r="W9" s="372" t="s">
        <v>96</v>
      </c>
      <c r="X9" s="373"/>
      <c r="Y9" s="373"/>
      <c r="Z9" s="373"/>
      <c r="AA9" s="373"/>
      <c r="AB9" s="373"/>
      <c r="AC9" s="373"/>
      <c r="AD9" s="373"/>
      <c r="AE9" s="373"/>
      <c r="AF9" s="373"/>
      <c r="AG9" s="373"/>
      <c r="AH9" s="373"/>
      <c r="AI9" s="373"/>
      <c r="AJ9" s="373"/>
      <c r="AK9" s="373"/>
      <c r="AL9" s="374"/>
      <c r="AM9" s="444" t="s">
        <v>97</v>
      </c>
      <c r="AN9" s="445"/>
      <c r="AO9" s="445"/>
      <c r="AP9" s="445"/>
      <c r="AQ9" s="445"/>
      <c r="AR9" s="445"/>
      <c r="AS9" s="445"/>
      <c r="AT9" s="446"/>
      <c r="AU9" s="447" t="s">
        <v>98</v>
      </c>
      <c r="AV9" s="448"/>
      <c r="AW9" s="448"/>
      <c r="AX9" s="448"/>
      <c r="AY9" s="449" t="s">
        <v>99</v>
      </c>
      <c r="AZ9" s="450"/>
      <c r="BA9" s="450"/>
      <c r="BB9" s="450"/>
      <c r="BC9" s="450"/>
      <c r="BD9" s="450"/>
      <c r="BE9" s="450"/>
      <c r="BF9" s="450"/>
      <c r="BG9" s="450"/>
      <c r="BH9" s="450"/>
      <c r="BI9" s="450"/>
      <c r="BJ9" s="450"/>
      <c r="BK9" s="450"/>
      <c r="BL9" s="450"/>
      <c r="BM9" s="451"/>
      <c r="BN9" s="415">
        <v>-128984</v>
      </c>
      <c r="BO9" s="416"/>
      <c r="BP9" s="416"/>
      <c r="BQ9" s="416"/>
      <c r="BR9" s="416"/>
      <c r="BS9" s="416"/>
      <c r="BT9" s="416"/>
      <c r="BU9" s="417"/>
      <c r="BV9" s="415">
        <v>-47730</v>
      </c>
      <c r="BW9" s="416"/>
      <c r="BX9" s="416"/>
      <c r="BY9" s="416"/>
      <c r="BZ9" s="416"/>
      <c r="CA9" s="416"/>
      <c r="CB9" s="416"/>
      <c r="CC9" s="417"/>
      <c r="CD9" s="418" t="s">
        <v>100</v>
      </c>
      <c r="CE9" s="419"/>
      <c r="CF9" s="419"/>
      <c r="CG9" s="419"/>
      <c r="CH9" s="419"/>
      <c r="CI9" s="419"/>
      <c r="CJ9" s="419"/>
      <c r="CK9" s="419"/>
      <c r="CL9" s="419"/>
      <c r="CM9" s="419"/>
      <c r="CN9" s="419"/>
      <c r="CO9" s="419"/>
      <c r="CP9" s="419"/>
      <c r="CQ9" s="419"/>
      <c r="CR9" s="419"/>
      <c r="CS9" s="420"/>
      <c r="CT9" s="412">
        <v>22.1</v>
      </c>
      <c r="CU9" s="413"/>
      <c r="CV9" s="413"/>
      <c r="CW9" s="413"/>
      <c r="CX9" s="413"/>
      <c r="CY9" s="413"/>
      <c r="CZ9" s="413"/>
      <c r="DA9" s="414"/>
      <c r="DB9" s="412">
        <v>21.5</v>
      </c>
      <c r="DC9" s="413"/>
      <c r="DD9" s="413"/>
      <c r="DE9" s="413"/>
      <c r="DF9" s="413"/>
      <c r="DG9" s="413"/>
      <c r="DH9" s="413"/>
      <c r="DI9" s="414"/>
      <c r="DJ9" s="137"/>
      <c r="DK9" s="137"/>
      <c r="DL9" s="137"/>
      <c r="DM9" s="137"/>
      <c r="DN9" s="137"/>
      <c r="DO9" s="137"/>
    </row>
    <row r="10" spans="1:119" ht="18.75" customHeight="1" thickBot="1">
      <c r="A10" s="138"/>
      <c r="B10" s="409"/>
      <c r="C10" s="410"/>
      <c r="D10" s="410"/>
      <c r="E10" s="410"/>
      <c r="F10" s="410"/>
      <c r="G10" s="410"/>
      <c r="H10" s="410"/>
      <c r="I10" s="410"/>
      <c r="J10" s="410"/>
      <c r="K10" s="458"/>
      <c r="L10" s="465" t="s">
        <v>101</v>
      </c>
      <c r="M10" s="445"/>
      <c r="N10" s="445"/>
      <c r="O10" s="445"/>
      <c r="P10" s="445"/>
      <c r="Q10" s="446"/>
      <c r="R10" s="466">
        <v>16029</v>
      </c>
      <c r="S10" s="467"/>
      <c r="T10" s="467"/>
      <c r="U10" s="467"/>
      <c r="V10" s="468"/>
      <c r="W10" s="403"/>
      <c r="X10" s="404"/>
      <c r="Y10" s="404"/>
      <c r="Z10" s="404"/>
      <c r="AA10" s="404"/>
      <c r="AB10" s="404"/>
      <c r="AC10" s="404"/>
      <c r="AD10" s="404"/>
      <c r="AE10" s="404"/>
      <c r="AF10" s="404"/>
      <c r="AG10" s="404"/>
      <c r="AH10" s="404"/>
      <c r="AI10" s="404"/>
      <c r="AJ10" s="404"/>
      <c r="AK10" s="404"/>
      <c r="AL10" s="407"/>
      <c r="AM10" s="444" t="s">
        <v>102</v>
      </c>
      <c r="AN10" s="445"/>
      <c r="AO10" s="445"/>
      <c r="AP10" s="445"/>
      <c r="AQ10" s="445"/>
      <c r="AR10" s="445"/>
      <c r="AS10" s="445"/>
      <c r="AT10" s="446"/>
      <c r="AU10" s="447" t="s">
        <v>103</v>
      </c>
      <c r="AV10" s="448"/>
      <c r="AW10" s="448"/>
      <c r="AX10" s="448"/>
      <c r="AY10" s="449" t="s">
        <v>104</v>
      </c>
      <c r="AZ10" s="450"/>
      <c r="BA10" s="450"/>
      <c r="BB10" s="450"/>
      <c r="BC10" s="450"/>
      <c r="BD10" s="450"/>
      <c r="BE10" s="450"/>
      <c r="BF10" s="450"/>
      <c r="BG10" s="450"/>
      <c r="BH10" s="450"/>
      <c r="BI10" s="450"/>
      <c r="BJ10" s="450"/>
      <c r="BK10" s="450"/>
      <c r="BL10" s="450"/>
      <c r="BM10" s="451"/>
      <c r="BN10" s="415">
        <v>135547</v>
      </c>
      <c r="BO10" s="416"/>
      <c r="BP10" s="416"/>
      <c r="BQ10" s="416"/>
      <c r="BR10" s="416"/>
      <c r="BS10" s="416"/>
      <c r="BT10" s="416"/>
      <c r="BU10" s="417"/>
      <c r="BV10" s="415">
        <v>159390</v>
      </c>
      <c r="BW10" s="416"/>
      <c r="BX10" s="416"/>
      <c r="BY10" s="416"/>
      <c r="BZ10" s="416"/>
      <c r="CA10" s="416"/>
      <c r="CB10" s="416"/>
      <c r="CC10" s="417"/>
      <c r="CD10" s="142" t="s">
        <v>105</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409"/>
      <c r="C11" s="410"/>
      <c r="D11" s="410"/>
      <c r="E11" s="410"/>
      <c r="F11" s="410"/>
      <c r="G11" s="410"/>
      <c r="H11" s="410"/>
      <c r="I11" s="410"/>
      <c r="J11" s="410"/>
      <c r="K11" s="458"/>
      <c r="L11" s="469" t="s">
        <v>106</v>
      </c>
      <c r="M11" s="470"/>
      <c r="N11" s="470"/>
      <c r="O11" s="470"/>
      <c r="P11" s="470"/>
      <c r="Q11" s="471"/>
      <c r="R11" s="472" t="s">
        <v>107</v>
      </c>
      <c r="S11" s="473"/>
      <c r="T11" s="473"/>
      <c r="U11" s="473"/>
      <c r="V11" s="474"/>
      <c r="W11" s="403"/>
      <c r="X11" s="404"/>
      <c r="Y11" s="404"/>
      <c r="Z11" s="404"/>
      <c r="AA11" s="404"/>
      <c r="AB11" s="404"/>
      <c r="AC11" s="404"/>
      <c r="AD11" s="404"/>
      <c r="AE11" s="404"/>
      <c r="AF11" s="404"/>
      <c r="AG11" s="404"/>
      <c r="AH11" s="404"/>
      <c r="AI11" s="404"/>
      <c r="AJ11" s="404"/>
      <c r="AK11" s="404"/>
      <c r="AL11" s="407"/>
      <c r="AM11" s="444" t="s">
        <v>108</v>
      </c>
      <c r="AN11" s="445"/>
      <c r="AO11" s="445"/>
      <c r="AP11" s="445"/>
      <c r="AQ11" s="445"/>
      <c r="AR11" s="445"/>
      <c r="AS11" s="445"/>
      <c r="AT11" s="446"/>
      <c r="AU11" s="447" t="s">
        <v>109</v>
      </c>
      <c r="AV11" s="448"/>
      <c r="AW11" s="448"/>
      <c r="AX11" s="448"/>
      <c r="AY11" s="449" t="s">
        <v>110</v>
      </c>
      <c r="AZ11" s="450"/>
      <c r="BA11" s="450"/>
      <c r="BB11" s="450"/>
      <c r="BC11" s="450"/>
      <c r="BD11" s="450"/>
      <c r="BE11" s="450"/>
      <c r="BF11" s="450"/>
      <c r="BG11" s="450"/>
      <c r="BH11" s="450"/>
      <c r="BI11" s="450"/>
      <c r="BJ11" s="450"/>
      <c r="BK11" s="450"/>
      <c r="BL11" s="450"/>
      <c r="BM11" s="451"/>
      <c r="BN11" s="415" t="s">
        <v>111</v>
      </c>
      <c r="BO11" s="416"/>
      <c r="BP11" s="416"/>
      <c r="BQ11" s="416"/>
      <c r="BR11" s="416"/>
      <c r="BS11" s="416"/>
      <c r="BT11" s="416"/>
      <c r="BU11" s="417"/>
      <c r="BV11" s="415" t="s">
        <v>111</v>
      </c>
      <c r="BW11" s="416"/>
      <c r="BX11" s="416"/>
      <c r="BY11" s="416"/>
      <c r="BZ11" s="416"/>
      <c r="CA11" s="416"/>
      <c r="CB11" s="416"/>
      <c r="CC11" s="417"/>
      <c r="CD11" s="418" t="s">
        <v>112</v>
      </c>
      <c r="CE11" s="419"/>
      <c r="CF11" s="419"/>
      <c r="CG11" s="419"/>
      <c r="CH11" s="419"/>
      <c r="CI11" s="419"/>
      <c r="CJ11" s="419"/>
      <c r="CK11" s="419"/>
      <c r="CL11" s="419"/>
      <c r="CM11" s="419"/>
      <c r="CN11" s="419"/>
      <c r="CO11" s="419"/>
      <c r="CP11" s="419"/>
      <c r="CQ11" s="419"/>
      <c r="CR11" s="419"/>
      <c r="CS11" s="420"/>
      <c r="CT11" s="455" t="s">
        <v>111</v>
      </c>
      <c r="CU11" s="456"/>
      <c r="CV11" s="456"/>
      <c r="CW11" s="456"/>
      <c r="CX11" s="456"/>
      <c r="CY11" s="456"/>
      <c r="CZ11" s="456"/>
      <c r="DA11" s="457"/>
      <c r="DB11" s="455" t="s">
        <v>111</v>
      </c>
      <c r="DC11" s="456"/>
      <c r="DD11" s="456"/>
      <c r="DE11" s="456"/>
      <c r="DF11" s="456"/>
      <c r="DG11" s="456"/>
      <c r="DH11" s="456"/>
      <c r="DI11" s="457"/>
      <c r="DJ11" s="137"/>
      <c r="DK11" s="137"/>
      <c r="DL11" s="137"/>
      <c r="DM11" s="137"/>
      <c r="DN11" s="137"/>
      <c r="DO11" s="137"/>
    </row>
    <row r="12" spans="1:119" ht="18.75" customHeight="1">
      <c r="A12" s="138"/>
      <c r="B12" s="475" t="s">
        <v>113</v>
      </c>
      <c r="C12" s="476"/>
      <c r="D12" s="476"/>
      <c r="E12" s="476"/>
      <c r="F12" s="476"/>
      <c r="G12" s="476"/>
      <c r="H12" s="476"/>
      <c r="I12" s="476"/>
      <c r="J12" s="476"/>
      <c r="K12" s="477"/>
      <c r="L12" s="484" t="s">
        <v>114</v>
      </c>
      <c r="M12" s="485"/>
      <c r="N12" s="485"/>
      <c r="O12" s="485"/>
      <c r="P12" s="485"/>
      <c r="Q12" s="486"/>
      <c r="R12" s="487">
        <v>14707</v>
      </c>
      <c r="S12" s="488"/>
      <c r="T12" s="488"/>
      <c r="U12" s="488"/>
      <c r="V12" s="489"/>
      <c r="W12" s="490" t="s">
        <v>1</v>
      </c>
      <c r="X12" s="448"/>
      <c r="Y12" s="448"/>
      <c r="Z12" s="448"/>
      <c r="AA12" s="448"/>
      <c r="AB12" s="491"/>
      <c r="AC12" s="447" t="s">
        <v>115</v>
      </c>
      <c r="AD12" s="448"/>
      <c r="AE12" s="448"/>
      <c r="AF12" s="448"/>
      <c r="AG12" s="491"/>
      <c r="AH12" s="447" t="s">
        <v>116</v>
      </c>
      <c r="AI12" s="448"/>
      <c r="AJ12" s="448"/>
      <c r="AK12" s="448"/>
      <c r="AL12" s="492"/>
      <c r="AM12" s="444" t="s">
        <v>117</v>
      </c>
      <c r="AN12" s="445"/>
      <c r="AO12" s="445"/>
      <c r="AP12" s="445"/>
      <c r="AQ12" s="445"/>
      <c r="AR12" s="445"/>
      <c r="AS12" s="445"/>
      <c r="AT12" s="446"/>
      <c r="AU12" s="447" t="s">
        <v>118</v>
      </c>
      <c r="AV12" s="448"/>
      <c r="AW12" s="448"/>
      <c r="AX12" s="448"/>
      <c r="AY12" s="449" t="s">
        <v>119</v>
      </c>
      <c r="AZ12" s="450"/>
      <c r="BA12" s="450"/>
      <c r="BB12" s="450"/>
      <c r="BC12" s="450"/>
      <c r="BD12" s="450"/>
      <c r="BE12" s="450"/>
      <c r="BF12" s="450"/>
      <c r="BG12" s="450"/>
      <c r="BH12" s="450"/>
      <c r="BI12" s="450"/>
      <c r="BJ12" s="450"/>
      <c r="BK12" s="450"/>
      <c r="BL12" s="450"/>
      <c r="BM12" s="451"/>
      <c r="BN12" s="415" t="s">
        <v>120</v>
      </c>
      <c r="BO12" s="416"/>
      <c r="BP12" s="416"/>
      <c r="BQ12" s="416"/>
      <c r="BR12" s="416"/>
      <c r="BS12" s="416"/>
      <c r="BT12" s="416"/>
      <c r="BU12" s="417"/>
      <c r="BV12" s="415" t="s">
        <v>120</v>
      </c>
      <c r="BW12" s="416"/>
      <c r="BX12" s="416"/>
      <c r="BY12" s="416"/>
      <c r="BZ12" s="416"/>
      <c r="CA12" s="416"/>
      <c r="CB12" s="416"/>
      <c r="CC12" s="417"/>
      <c r="CD12" s="418" t="s">
        <v>121</v>
      </c>
      <c r="CE12" s="419"/>
      <c r="CF12" s="419"/>
      <c r="CG12" s="419"/>
      <c r="CH12" s="419"/>
      <c r="CI12" s="419"/>
      <c r="CJ12" s="419"/>
      <c r="CK12" s="419"/>
      <c r="CL12" s="419"/>
      <c r="CM12" s="419"/>
      <c r="CN12" s="419"/>
      <c r="CO12" s="419"/>
      <c r="CP12" s="419"/>
      <c r="CQ12" s="419"/>
      <c r="CR12" s="419"/>
      <c r="CS12" s="420"/>
      <c r="CT12" s="455" t="s">
        <v>120</v>
      </c>
      <c r="CU12" s="456"/>
      <c r="CV12" s="456"/>
      <c r="CW12" s="456"/>
      <c r="CX12" s="456"/>
      <c r="CY12" s="456"/>
      <c r="CZ12" s="456"/>
      <c r="DA12" s="457"/>
      <c r="DB12" s="455" t="s">
        <v>120</v>
      </c>
      <c r="DC12" s="456"/>
      <c r="DD12" s="456"/>
      <c r="DE12" s="456"/>
      <c r="DF12" s="456"/>
      <c r="DG12" s="456"/>
      <c r="DH12" s="456"/>
      <c r="DI12" s="457"/>
      <c r="DJ12" s="137"/>
      <c r="DK12" s="137"/>
      <c r="DL12" s="137"/>
      <c r="DM12" s="137"/>
      <c r="DN12" s="137"/>
      <c r="DO12" s="137"/>
    </row>
    <row r="13" spans="1:119" ht="18.75" customHeight="1">
      <c r="A13" s="138"/>
      <c r="B13" s="478"/>
      <c r="C13" s="479"/>
      <c r="D13" s="479"/>
      <c r="E13" s="479"/>
      <c r="F13" s="479"/>
      <c r="G13" s="479"/>
      <c r="H13" s="479"/>
      <c r="I13" s="479"/>
      <c r="J13" s="479"/>
      <c r="K13" s="480"/>
      <c r="L13" s="148"/>
      <c r="M13" s="503" t="s">
        <v>122</v>
      </c>
      <c r="N13" s="504"/>
      <c r="O13" s="504"/>
      <c r="P13" s="504"/>
      <c r="Q13" s="505"/>
      <c r="R13" s="496">
        <v>14650</v>
      </c>
      <c r="S13" s="497"/>
      <c r="T13" s="497"/>
      <c r="U13" s="497"/>
      <c r="V13" s="498"/>
      <c r="W13" s="431" t="s">
        <v>123</v>
      </c>
      <c r="X13" s="432"/>
      <c r="Y13" s="432"/>
      <c r="Z13" s="432"/>
      <c r="AA13" s="432"/>
      <c r="AB13" s="422"/>
      <c r="AC13" s="466">
        <v>899</v>
      </c>
      <c r="AD13" s="467"/>
      <c r="AE13" s="467"/>
      <c r="AF13" s="467"/>
      <c r="AG13" s="506"/>
      <c r="AH13" s="466">
        <v>1186</v>
      </c>
      <c r="AI13" s="467"/>
      <c r="AJ13" s="467"/>
      <c r="AK13" s="467"/>
      <c r="AL13" s="468"/>
      <c r="AM13" s="444" t="s">
        <v>124</v>
      </c>
      <c r="AN13" s="445"/>
      <c r="AO13" s="445"/>
      <c r="AP13" s="445"/>
      <c r="AQ13" s="445"/>
      <c r="AR13" s="445"/>
      <c r="AS13" s="445"/>
      <c r="AT13" s="446"/>
      <c r="AU13" s="447" t="s">
        <v>125</v>
      </c>
      <c r="AV13" s="448"/>
      <c r="AW13" s="448"/>
      <c r="AX13" s="448"/>
      <c r="AY13" s="449" t="s">
        <v>126</v>
      </c>
      <c r="AZ13" s="450"/>
      <c r="BA13" s="450"/>
      <c r="BB13" s="450"/>
      <c r="BC13" s="450"/>
      <c r="BD13" s="450"/>
      <c r="BE13" s="450"/>
      <c r="BF13" s="450"/>
      <c r="BG13" s="450"/>
      <c r="BH13" s="450"/>
      <c r="BI13" s="450"/>
      <c r="BJ13" s="450"/>
      <c r="BK13" s="450"/>
      <c r="BL13" s="450"/>
      <c r="BM13" s="451"/>
      <c r="BN13" s="415">
        <v>6563</v>
      </c>
      <c r="BO13" s="416"/>
      <c r="BP13" s="416"/>
      <c r="BQ13" s="416"/>
      <c r="BR13" s="416"/>
      <c r="BS13" s="416"/>
      <c r="BT13" s="416"/>
      <c r="BU13" s="417"/>
      <c r="BV13" s="415">
        <v>111660</v>
      </c>
      <c r="BW13" s="416"/>
      <c r="BX13" s="416"/>
      <c r="BY13" s="416"/>
      <c r="BZ13" s="416"/>
      <c r="CA13" s="416"/>
      <c r="CB13" s="416"/>
      <c r="CC13" s="417"/>
      <c r="CD13" s="418" t="s">
        <v>127</v>
      </c>
      <c r="CE13" s="419"/>
      <c r="CF13" s="419"/>
      <c r="CG13" s="419"/>
      <c r="CH13" s="419"/>
      <c r="CI13" s="419"/>
      <c r="CJ13" s="419"/>
      <c r="CK13" s="419"/>
      <c r="CL13" s="419"/>
      <c r="CM13" s="419"/>
      <c r="CN13" s="419"/>
      <c r="CO13" s="419"/>
      <c r="CP13" s="419"/>
      <c r="CQ13" s="419"/>
      <c r="CR13" s="419"/>
      <c r="CS13" s="420"/>
      <c r="CT13" s="412">
        <v>16.7</v>
      </c>
      <c r="CU13" s="413"/>
      <c r="CV13" s="413"/>
      <c r="CW13" s="413"/>
      <c r="CX13" s="413"/>
      <c r="CY13" s="413"/>
      <c r="CZ13" s="413"/>
      <c r="DA13" s="414"/>
      <c r="DB13" s="412">
        <v>16.7</v>
      </c>
      <c r="DC13" s="413"/>
      <c r="DD13" s="413"/>
      <c r="DE13" s="413"/>
      <c r="DF13" s="413"/>
      <c r="DG13" s="413"/>
      <c r="DH13" s="413"/>
      <c r="DI13" s="414"/>
      <c r="DJ13" s="137"/>
      <c r="DK13" s="137"/>
      <c r="DL13" s="137"/>
      <c r="DM13" s="137"/>
      <c r="DN13" s="137"/>
      <c r="DO13" s="137"/>
    </row>
    <row r="14" spans="1:119" ht="18.75" customHeight="1" thickBot="1">
      <c r="A14" s="138"/>
      <c r="B14" s="478"/>
      <c r="C14" s="479"/>
      <c r="D14" s="479"/>
      <c r="E14" s="479"/>
      <c r="F14" s="479"/>
      <c r="G14" s="479"/>
      <c r="H14" s="479"/>
      <c r="I14" s="479"/>
      <c r="J14" s="479"/>
      <c r="K14" s="480"/>
      <c r="L14" s="493" t="s">
        <v>128</v>
      </c>
      <c r="M14" s="494"/>
      <c r="N14" s="494"/>
      <c r="O14" s="494"/>
      <c r="P14" s="494"/>
      <c r="Q14" s="495"/>
      <c r="R14" s="496">
        <v>15136</v>
      </c>
      <c r="S14" s="497"/>
      <c r="T14" s="497"/>
      <c r="U14" s="497"/>
      <c r="V14" s="498"/>
      <c r="W14" s="405"/>
      <c r="X14" s="406"/>
      <c r="Y14" s="406"/>
      <c r="Z14" s="406"/>
      <c r="AA14" s="406"/>
      <c r="AB14" s="395"/>
      <c r="AC14" s="499">
        <v>14.6</v>
      </c>
      <c r="AD14" s="500"/>
      <c r="AE14" s="500"/>
      <c r="AF14" s="500"/>
      <c r="AG14" s="501"/>
      <c r="AH14" s="499">
        <v>16</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129</v>
      </c>
      <c r="CE14" s="508"/>
      <c r="CF14" s="508"/>
      <c r="CG14" s="508"/>
      <c r="CH14" s="508"/>
      <c r="CI14" s="508"/>
      <c r="CJ14" s="508"/>
      <c r="CK14" s="508"/>
      <c r="CL14" s="508"/>
      <c r="CM14" s="508"/>
      <c r="CN14" s="508"/>
      <c r="CO14" s="508"/>
      <c r="CP14" s="508"/>
      <c r="CQ14" s="508"/>
      <c r="CR14" s="508"/>
      <c r="CS14" s="509"/>
      <c r="CT14" s="510">
        <v>131</v>
      </c>
      <c r="CU14" s="511"/>
      <c r="CV14" s="511"/>
      <c r="CW14" s="511"/>
      <c r="CX14" s="511"/>
      <c r="CY14" s="511"/>
      <c r="CZ14" s="511"/>
      <c r="DA14" s="512"/>
      <c r="DB14" s="510">
        <v>152.9</v>
      </c>
      <c r="DC14" s="511"/>
      <c r="DD14" s="511"/>
      <c r="DE14" s="511"/>
      <c r="DF14" s="511"/>
      <c r="DG14" s="511"/>
      <c r="DH14" s="511"/>
      <c r="DI14" s="512"/>
      <c r="DJ14" s="137"/>
      <c r="DK14" s="137"/>
      <c r="DL14" s="137"/>
      <c r="DM14" s="137"/>
      <c r="DN14" s="137"/>
      <c r="DO14" s="137"/>
    </row>
    <row r="15" spans="1:119" ht="18.75" customHeight="1">
      <c r="A15" s="138"/>
      <c r="B15" s="478"/>
      <c r="C15" s="479"/>
      <c r="D15" s="479"/>
      <c r="E15" s="479"/>
      <c r="F15" s="479"/>
      <c r="G15" s="479"/>
      <c r="H15" s="479"/>
      <c r="I15" s="479"/>
      <c r="J15" s="479"/>
      <c r="K15" s="480"/>
      <c r="L15" s="148"/>
      <c r="M15" s="503" t="s">
        <v>122</v>
      </c>
      <c r="N15" s="504"/>
      <c r="O15" s="504"/>
      <c r="P15" s="504"/>
      <c r="Q15" s="505"/>
      <c r="R15" s="496">
        <v>15080</v>
      </c>
      <c r="S15" s="497"/>
      <c r="T15" s="497"/>
      <c r="U15" s="497"/>
      <c r="V15" s="498"/>
      <c r="W15" s="431" t="s">
        <v>130</v>
      </c>
      <c r="X15" s="432"/>
      <c r="Y15" s="432"/>
      <c r="Z15" s="432"/>
      <c r="AA15" s="432"/>
      <c r="AB15" s="422"/>
      <c r="AC15" s="466">
        <v>1100</v>
      </c>
      <c r="AD15" s="467"/>
      <c r="AE15" s="467"/>
      <c r="AF15" s="467"/>
      <c r="AG15" s="506"/>
      <c r="AH15" s="466">
        <v>1427</v>
      </c>
      <c r="AI15" s="467"/>
      <c r="AJ15" s="467"/>
      <c r="AK15" s="467"/>
      <c r="AL15" s="468"/>
      <c r="AM15" s="444"/>
      <c r="AN15" s="445"/>
      <c r="AO15" s="445"/>
      <c r="AP15" s="445"/>
      <c r="AQ15" s="445"/>
      <c r="AR15" s="445"/>
      <c r="AS15" s="445"/>
      <c r="AT15" s="446"/>
      <c r="AU15" s="447"/>
      <c r="AV15" s="448"/>
      <c r="AW15" s="448"/>
      <c r="AX15" s="448"/>
      <c r="AY15" s="375" t="s">
        <v>131</v>
      </c>
      <c r="AZ15" s="376"/>
      <c r="BA15" s="376"/>
      <c r="BB15" s="376"/>
      <c r="BC15" s="376"/>
      <c r="BD15" s="376"/>
      <c r="BE15" s="376"/>
      <c r="BF15" s="376"/>
      <c r="BG15" s="376"/>
      <c r="BH15" s="376"/>
      <c r="BI15" s="376"/>
      <c r="BJ15" s="376"/>
      <c r="BK15" s="376"/>
      <c r="BL15" s="376"/>
      <c r="BM15" s="377"/>
      <c r="BN15" s="378">
        <v>1218841</v>
      </c>
      <c r="BO15" s="379"/>
      <c r="BP15" s="379"/>
      <c r="BQ15" s="379"/>
      <c r="BR15" s="379"/>
      <c r="BS15" s="379"/>
      <c r="BT15" s="379"/>
      <c r="BU15" s="380"/>
      <c r="BV15" s="378">
        <v>1116089</v>
      </c>
      <c r="BW15" s="379"/>
      <c r="BX15" s="379"/>
      <c r="BY15" s="379"/>
      <c r="BZ15" s="379"/>
      <c r="CA15" s="379"/>
      <c r="CB15" s="379"/>
      <c r="CC15" s="380"/>
      <c r="CD15" s="513" t="s">
        <v>132</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78"/>
      <c r="C16" s="479"/>
      <c r="D16" s="479"/>
      <c r="E16" s="479"/>
      <c r="F16" s="479"/>
      <c r="G16" s="479"/>
      <c r="H16" s="479"/>
      <c r="I16" s="479"/>
      <c r="J16" s="479"/>
      <c r="K16" s="480"/>
      <c r="L16" s="493" t="s">
        <v>133</v>
      </c>
      <c r="M16" s="524"/>
      <c r="N16" s="524"/>
      <c r="O16" s="524"/>
      <c r="P16" s="524"/>
      <c r="Q16" s="525"/>
      <c r="R16" s="516" t="s">
        <v>134</v>
      </c>
      <c r="S16" s="517"/>
      <c r="T16" s="517"/>
      <c r="U16" s="517"/>
      <c r="V16" s="518"/>
      <c r="W16" s="405"/>
      <c r="X16" s="406"/>
      <c r="Y16" s="406"/>
      <c r="Z16" s="406"/>
      <c r="AA16" s="406"/>
      <c r="AB16" s="395"/>
      <c r="AC16" s="499">
        <v>17.8</v>
      </c>
      <c r="AD16" s="500"/>
      <c r="AE16" s="500"/>
      <c r="AF16" s="500"/>
      <c r="AG16" s="501"/>
      <c r="AH16" s="499">
        <v>19.3</v>
      </c>
      <c r="AI16" s="500"/>
      <c r="AJ16" s="500"/>
      <c r="AK16" s="500"/>
      <c r="AL16" s="502"/>
      <c r="AM16" s="444"/>
      <c r="AN16" s="445"/>
      <c r="AO16" s="445"/>
      <c r="AP16" s="445"/>
      <c r="AQ16" s="445"/>
      <c r="AR16" s="445"/>
      <c r="AS16" s="445"/>
      <c r="AT16" s="446"/>
      <c r="AU16" s="447"/>
      <c r="AV16" s="448"/>
      <c r="AW16" s="448"/>
      <c r="AX16" s="448"/>
      <c r="AY16" s="449" t="s">
        <v>135</v>
      </c>
      <c r="AZ16" s="450"/>
      <c r="BA16" s="450"/>
      <c r="BB16" s="450"/>
      <c r="BC16" s="450"/>
      <c r="BD16" s="450"/>
      <c r="BE16" s="450"/>
      <c r="BF16" s="450"/>
      <c r="BG16" s="450"/>
      <c r="BH16" s="450"/>
      <c r="BI16" s="450"/>
      <c r="BJ16" s="450"/>
      <c r="BK16" s="450"/>
      <c r="BL16" s="450"/>
      <c r="BM16" s="451"/>
      <c r="BN16" s="415">
        <v>4861354</v>
      </c>
      <c r="BO16" s="416"/>
      <c r="BP16" s="416"/>
      <c r="BQ16" s="416"/>
      <c r="BR16" s="416"/>
      <c r="BS16" s="416"/>
      <c r="BT16" s="416"/>
      <c r="BU16" s="417"/>
      <c r="BV16" s="415">
        <v>4750594</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c r="A17" s="138"/>
      <c r="B17" s="481"/>
      <c r="C17" s="482"/>
      <c r="D17" s="482"/>
      <c r="E17" s="482"/>
      <c r="F17" s="482"/>
      <c r="G17" s="482"/>
      <c r="H17" s="482"/>
      <c r="I17" s="482"/>
      <c r="J17" s="482"/>
      <c r="K17" s="483"/>
      <c r="L17" s="153"/>
      <c r="M17" s="519" t="s">
        <v>136</v>
      </c>
      <c r="N17" s="520"/>
      <c r="O17" s="520"/>
      <c r="P17" s="520"/>
      <c r="Q17" s="521"/>
      <c r="R17" s="516" t="s">
        <v>137</v>
      </c>
      <c r="S17" s="517"/>
      <c r="T17" s="517"/>
      <c r="U17" s="517"/>
      <c r="V17" s="518"/>
      <c r="W17" s="431" t="s">
        <v>138</v>
      </c>
      <c r="X17" s="432"/>
      <c r="Y17" s="432"/>
      <c r="Z17" s="432"/>
      <c r="AA17" s="432"/>
      <c r="AB17" s="422"/>
      <c r="AC17" s="466">
        <v>4167</v>
      </c>
      <c r="AD17" s="467"/>
      <c r="AE17" s="467"/>
      <c r="AF17" s="467"/>
      <c r="AG17" s="506"/>
      <c r="AH17" s="466">
        <v>4789</v>
      </c>
      <c r="AI17" s="467"/>
      <c r="AJ17" s="467"/>
      <c r="AK17" s="467"/>
      <c r="AL17" s="468"/>
      <c r="AM17" s="444"/>
      <c r="AN17" s="445"/>
      <c r="AO17" s="445"/>
      <c r="AP17" s="445"/>
      <c r="AQ17" s="445"/>
      <c r="AR17" s="445"/>
      <c r="AS17" s="445"/>
      <c r="AT17" s="446"/>
      <c r="AU17" s="447"/>
      <c r="AV17" s="448"/>
      <c r="AW17" s="448"/>
      <c r="AX17" s="448"/>
      <c r="AY17" s="449" t="s">
        <v>139</v>
      </c>
      <c r="AZ17" s="450"/>
      <c r="BA17" s="450"/>
      <c r="BB17" s="450"/>
      <c r="BC17" s="450"/>
      <c r="BD17" s="450"/>
      <c r="BE17" s="450"/>
      <c r="BF17" s="450"/>
      <c r="BG17" s="450"/>
      <c r="BH17" s="450"/>
      <c r="BI17" s="450"/>
      <c r="BJ17" s="450"/>
      <c r="BK17" s="450"/>
      <c r="BL17" s="450"/>
      <c r="BM17" s="451"/>
      <c r="BN17" s="415">
        <v>1547514</v>
      </c>
      <c r="BO17" s="416"/>
      <c r="BP17" s="416"/>
      <c r="BQ17" s="416"/>
      <c r="BR17" s="416"/>
      <c r="BS17" s="416"/>
      <c r="BT17" s="416"/>
      <c r="BU17" s="417"/>
      <c r="BV17" s="415">
        <v>1428428</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c r="A18" s="138"/>
      <c r="B18" s="526" t="s">
        <v>140</v>
      </c>
      <c r="C18" s="458"/>
      <c r="D18" s="458"/>
      <c r="E18" s="527"/>
      <c r="F18" s="527"/>
      <c r="G18" s="527"/>
      <c r="H18" s="527"/>
      <c r="I18" s="527"/>
      <c r="J18" s="527"/>
      <c r="K18" s="527"/>
      <c r="L18" s="528">
        <v>266.33999999999997</v>
      </c>
      <c r="M18" s="528"/>
      <c r="N18" s="528"/>
      <c r="O18" s="528"/>
      <c r="P18" s="528"/>
      <c r="Q18" s="528"/>
      <c r="R18" s="529"/>
      <c r="S18" s="529"/>
      <c r="T18" s="529"/>
      <c r="U18" s="529"/>
      <c r="V18" s="530"/>
      <c r="W18" s="433"/>
      <c r="X18" s="434"/>
      <c r="Y18" s="434"/>
      <c r="Z18" s="434"/>
      <c r="AA18" s="434"/>
      <c r="AB18" s="425"/>
      <c r="AC18" s="531">
        <v>67.599999999999994</v>
      </c>
      <c r="AD18" s="532"/>
      <c r="AE18" s="532"/>
      <c r="AF18" s="532"/>
      <c r="AG18" s="533"/>
      <c r="AH18" s="531">
        <v>64.599999999999994</v>
      </c>
      <c r="AI18" s="532"/>
      <c r="AJ18" s="532"/>
      <c r="AK18" s="532"/>
      <c r="AL18" s="534"/>
      <c r="AM18" s="444"/>
      <c r="AN18" s="445"/>
      <c r="AO18" s="445"/>
      <c r="AP18" s="445"/>
      <c r="AQ18" s="445"/>
      <c r="AR18" s="445"/>
      <c r="AS18" s="445"/>
      <c r="AT18" s="446"/>
      <c r="AU18" s="447"/>
      <c r="AV18" s="448"/>
      <c r="AW18" s="448"/>
      <c r="AX18" s="448"/>
      <c r="AY18" s="449" t="s">
        <v>141</v>
      </c>
      <c r="AZ18" s="450"/>
      <c r="BA18" s="450"/>
      <c r="BB18" s="450"/>
      <c r="BC18" s="450"/>
      <c r="BD18" s="450"/>
      <c r="BE18" s="450"/>
      <c r="BF18" s="450"/>
      <c r="BG18" s="450"/>
      <c r="BH18" s="450"/>
      <c r="BI18" s="450"/>
      <c r="BJ18" s="450"/>
      <c r="BK18" s="450"/>
      <c r="BL18" s="450"/>
      <c r="BM18" s="451"/>
      <c r="BN18" s="415">
        <v>5125185</v>
      </c>
      <c r="BO18" s="416"/>
      <c r="BP18" s="416"/>
      <c r="BQ18" s="416"/>
      <c r="BR18" s="416"/>
      <c r="BS18" s="416"/>
      <c r="BT18" s="416"/>
      <c r="BU18" s="417"/>
      <c r="BV18" s="415">
        <v>5065696</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c r="A19" s="138"/>
      <c r="B19" s="526" t="s">
        <v>142</v>
      </c>
      <c r="C19" s="458"/>
      <c r="D19" s="458"/>
      <c r="E19" s="527"/>
      <c r="F19" s="527"/>
      <c r="G19" s="527"/>
      <c r="H19" s="527"/>
      <c r="I19" s="527"/>
      <c r="J19" s="527"/>
      <c r="K19" s="527"/>
      <c r="L19" s="535">
        <v>52</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143</v>
      </c>
      <c r="AZ19" s="450"/>
      <c r="BA19" s="450"/>
      <c r="BB19" s="450"/>
      <c r="BC19" s="450"/>
      <c r="BD19" s="450"/>
      <c r="BE19" s="450"/>
      <c r="BF19" s="450"/>
      <c r="BG19" s="450"/>
      <c r="BH19" s="450"/>
      <c r="BI19" s="450"/>
      <c r="BJ19" s="450"/>
      <c r="BK19" s="450"/>
      <c r="BL19" s="450"/>
      <c r="BM19" s="451"/>
      <c r="BN19" s="415">
        <v>6681052</v>
      </c>
      <c r="BO19" s="416"/>
      <c r="BP19" s="416"/>
      <c r="BQ19" s="416"/>
      <c r="BR19" s="416"/>
      <c r="BS19" s="416"/>
      <c r="BT19" s="416"/>
      <c r="BU19" s="417"/>
      <c r="BV19" s="415">
        <v>6534477</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c r="A20" s="138"/>
      <c r="B20" s="526" t="s">
        <v>144</v>
      </c>
      <c r="C20" s="458"/>
      <c r="D20" s="458"/>
      <c r="E20" s="527"/>
      <c r="F20" s="527"/>
      <c r="G20" s="527"/>
      <c r="H20" s="527"/>
      <c r="I20" s="527"/>
      <c r="J20" s="527"/>
      <c r="K20" s="527"/>
      <c r="L20" s="535">
        <v>6586</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c r="A21" s="138"/>
      <c r="B21" s="542" t="s">
        <v>145</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c r="A22" s="138"/>
      <c r="B22" s="545" t="s">
        <v>146</v>
      </c>
      <c r="C22" s="546"/>
      <c r="D22" s="547"/>
      <c r="E22" s="427" t="s">
        <v>1</v>
      </c>
      <c r="F22" s="432"/>
      <c r="G22" s="432"/>
      <c r="H22" s="432"/>
      <c r="I22" s="432"/>
      <c r="J22" s="432"/>
      <c r="K22" s="422"/>
      <c r="L22" s="427" t="s">
        <v>147</v>
      </c>
      <c r="M22" s="432"/>
      <c r="N22" s="432"/>
      <c r="O22" s="432"/>
      <c r="P22" s="422"/>
      <c r="Q22" s="554" t="s">
        <v>148</v>
      </c>
      <c r="R22" s="555"/>
      <c r="S22" s="555"/>
      <c r="T22" s="555"/>
      <c r="U22" s="555"/>
      <c r="V22" s="556"/>
      <c r="W22" s="560" t="s">
        <v>149</v>
      </c>
      <c r="X22" s="546"/>
      <c r="Y22" s="547"/>
      <c r="Z22" s="427" t="s">
        <v>1</v>
      </c>
      <c r="AA22" s="432"/>
      <c r="AB22" s="432"/>
      <c r="AC22" s="432"/>
      <c r="AD22" s="432"/>
      <c r="AE22" s="432"/>
      <c r="AF22" s="432"/>
      <c r="AG22" s="422"/>
      <c r="AH22" s="573" t="s">
        <v>150</v>
      </c>
      <c r="AI22" s="432"/>
      <c r="AJ22" s="432"/>
      <c r="AK22" s="432"/>
      <c r="AL22" s="422"/>
      <c r="AM22" s="573" t="s">
        <v>151</v>
      </c>
      <c r="AN22" s="574"/>
      <c r="AO22" s="574"/>
      <c r="AP22" s="574"/>
      <c r="AQ22" s="574"/>
      <c r="AR22" s="575"/>
      <c r="AS22" s="554" t="s">
        <v>148</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152</v>
      </c>
      <c r="AZ23" s="376"/>
      <c r="BA23" s="376"/>
      <c r="BB23" s="376"/>
      <c r="BC23" s="376"/>
      <c r="BD23" s="376"/>
      <c r="BE23" s="376"/>
      <c r="BF23" s="376"/>
      <c r="BG23" s="376"/>
      <c r="BH23" s="376"/>
      <c r="BI23" s="376"/>
      <c r="BJ23" s="376"/>
      <c r="BK23" s="376"/>
      <c r="BL23" s="376"/>
      <c r="BM23" s="377"/>
      <c r="BN23" s="415">
        <v>14852300</v>
      </c>
      <c r="BO23" s="416"/>
      <c r="BP23" s="416"/>
      <c r="BQ23" s="416"/>
      <c r="BR23" s="416"/>
      <c r="BS23" s="416"/>
      <c r="BT23" s="416"/>
      <c r="BU23" s="417"/>
      <c r="BV23" s="415">
        <v>14745607</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c r="A24" s="138"/>
      <c r="B24" s="548"/>
      <c r="C24" s="549"/>
      <c r="D24" s="550"/>
      <c r="E24" s="465" t="s">
        <v>153</v>
      </c>
      <c r="F24" s="445"/>
      <c r="G24" s="445"/>
      <c r="H24" s="445"/>
      <c r="I24" s="445"/>
      <c r="J24" s="445"/>
      <c r="K24" s="446"/>
      <c r="L24" s="466">
        <v>1</v>
      </c>
      <c r="M24" s="467"/>
      <c r="N24" s="467"/>
      <c r="O24" s="467"/>
      <c r="P24" s="506"/>
      <c r="Q24" s="466">
        <v>6750</v>
      </c>
      <c r="R24" s="467"/>
      <c r="S24" s="467"/>
      <c r="T24" s="467"/>
      <c r="U24" s="467"/>
      <c r="V24" s="506"/>
      <c r="W24" s="561"/>
      <c r="X24" s="549"/>
      <c r="Y24" s="550"/>
      <c r="Z24" s="465" t="s">
        <v>154</v>
      </c>
      <c r="AA24" s="445"/>
      <c r="AB24" s="445"/>
      <c r="AC24" s="445"/>
      <c r="AD24" s="445"/>
      <c r="AE24" s="445"/>
      <c r="AF24" s="445"/>
      <c r="AG24" s="446"/>
      <c r="AH24" s="466">
        <v>224</v>
      </c>
      <c r="AI24" s="467"/>
      <c r="AJ24" s="467"/>
      <c r="AK24" s="467"/>
      <c r="AL24" s="506"/>
      <c r="AM24" s="466">
        <v>674240</v>
      </c>
      <c r="AN24" s="467"/>
      <c r="AO24" s="467"/>
      <c r="AP24" s="467"/>
      <c r="AQ24" s="467"/>
      <c r="AR24" s="506"/>
      <c r="AS24" s="466">
        <v>3010</v>
      </c>
      <c r="AT24" s="467"/>
      <c r="AU24" s="467"/>
      <c r="AV24" s="467"/>
      <c r="AW24" s="467"/>
      <c r="AX24" s="468"/>
      <c r="AY24" s="581" t="s">
        <v>155</v>
      </c>
      <c r="AZ24" s="582"/>
      <c r="BA24" s="582"/>
      <c r="BB24" s="582"/>
      <c r="BC24" s="582"/>
      <c r="BD24" s="582"/>
      <c r="BE24" s="582"/>
      <c r="BF24" s="582"/>
      <c r="BG24" s="582"/>
      <c r="BH24" s="582"/>
      <c r="BI24" s="582"/>
      <c r="BJ24" s="582"/>
      <c r="BK24" s="582"/>
      <c r="BL24" s="582"/>
      <c r="BM24" s="583"/>
      <c r="BN24" s="415">
        <v>12445582</v>
      </c>
      <c r="BO24" s="416"/>
      <c r="BP24" s="416"/>
      <c r="BQ24" s="416"/>
      <c r="BR24" s="416"/>
      <c r="BS24" s="416"/>
      <c r="BT24" s="416"/>
      <c r="BU24" s="417"/>
      <c r="BV24" s="415">
        <v>12183517</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c r="A25" s="138"/>
      <c r="B25" s="548"/>
      <c r="C25" s="549"/>
      <c r="D25" s="550"/>
      <c r="E25" s="465" t="s">
        <v>156</v>
      </c>
      <c r="F25" s="445"/>
      <c r="G25" s="445"/>
      <c r="H25" s="445"/>
      <c r="I25" s="445"/>
      <c r="J25" s="445"/>
      <c r="K25" s="446"/>
      <c r="L25" s="466">
        <v>1</v>
      </c>
      <c r="M25" s="467"/>
      <c r="N25" s="467"/>
      <c r="O25" s="467"/>
      <c r="P25" s="506"/>
      <c r="Q25" s="466">
        <v>5940</v>
      </c>
      <c r="R25" s="467"/>
      <c r="S25" s="467"/>
      <c r="T25" s="467"/>
      <c r="U25" s="467"/>
      <c r="V25" s="506"/>
      <c r="W25" s="561"/>
      <c r="X25" s="549"/>
      <c r="Y25" s="550"/>
      <c r="Z25" s="465" t="s">
        <v>157</v>
      </c>
      <c r="AA25" s="445"/>
      <c r="AB25" s="445"/>
      <c r="AC25" s="445"/>
      <c r="AD25" s="445"/>
      <c r="AE25" s="445"/>
      <c r="AF25" s="445"/>
      <c r="AG25" s="446"/>
      <c r="AH25" s="466">
        <v>36</v>
      </c>
      <c r="AI25" s="467"/>
      <c r="AJ25" s="467"/>
      <c r="AK25" s="467"/>
      <c r="AL25" s="506"/>
      <c r="AM25" s="466">
        <v>97776</v>
      </c>
      <c r="AN25" s="467"/>
      <c r="AO25" s="467"/>
      <c r="AP25" s="467"/>
      <c r="AQ25" s="467"/>
      <c r="AR25" s="506"/>
      <c r="AS25" s="466">
        <v>2716</v>
      </c>
      <c r="AT25" s="467"/>
      <c r="AU25" s="467"/>
      <c r="AV25" s="467"/>
      <c r="AW25" s="467"/>
      <c r="AX25" s="468"/>
      <c r="AY25" s="375" t="s">
        <v>158</v>
      </c>
      <c r="AZ25" s="376"/>
      <c r="BA25" s="376"/>
      <c r="BB25" s="376"/>
      <c r="BC25" s="376"/>
      <c r="BD25" s="376"/>
      <c r="BE25" s="376"/>
      <c r="BF25" s="376"/>
      <c r="BG25" s="376"/>
      <c r="BH25" s="376"/>
      <c r="BI25" s="376"/>
      <c r="BJ25" s="376"/>
      <c r="BK25" s="376"/>
      <c r="BL25" s="376"/>
      <c r="BM25" s="377"/>
      <c r="BN25" s="378">
        <v>591463</v>
      </c>
      <c r="BO25" s="379"/>
      <c r="BP25" s="379"/>
      <c r="BQ25" s="379"/>
      <c r="BR25" s="379"/>
      <c r="BS25" s="379"/>
      <c r="BT25" s="379"/>
      <c r="BU25" s="380"/>
      <c r="BV25" s="378">
        <v>261765</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c r="A26" s="138"/>
      <c r="B26" s="548"/>
      <c r="C26" s="549"/>
      <c r="D26" s="550"/>
      <c r="E26" s="465" t="s">
        <v>159</v>
      </c>
      <c r="F26" s="445"/>
      <c r="G26" s="445"/>
      <c r="H26" s="445"/>
      <c r="I26" s="445"/>
      <c r="J26" s="445"/>
      <c r="K26" s="446"/>
      <c r="L26" s="466">
        <v>1</v>
      </c>
      <c r="M26" s="467"/>
      <c r="N26" s="467"/>
      <c r="O26" s="467"/>
      <c r="P26" s="506"/>
      <c r="Q26" s="466">
        <v>5400</v>
      </c>
      <c r="R26" s="467"/>
      <c r="S26" s="467"/>
      <c r="T26" s="467"/>
      <c r="U26" s="467"/>
      <c r="V26" s="506"/>
      <c r="W26" s="561"/>
      <c r="X26" s="549"/>
      <c r="Y26" s="550"/>
      <c r="Z26" s="465" t="s">
        <v>160</v>
      </c>
      <c r="AA26" s="571"/>
      <c r="AB26" s="571"/>
      <c r="AC26" s="571"/>
      <c r="AD26" s="571"/>
      <c r="AE26" s="571"/>
      <c r="AF26" s="571"/>
      <c r="AG26" s="572"/>
      <c r="AH26" s="466">
        <v>9</v>
      </c>
      <c r="AI26" s="467"/>
      <c r="AJ26" s="467"/>
      <c r="AK26" s="467"/>
      <c r="AL26" s="506"/>
      <c r="AM26" s="466">
        <v>32391</v>
      </c>
      <c r="AN26" s="467"/>
      <c r="AO26" s="467"/>
      <c r="AP26" s="467"/>
      <c r="AQ26" s="467"/>
      <c r="AR26" s="506"/>
      <c r="AS26" s="466">
        <v>3599</v>
      </c>
      <c r="AT26" s="467"/>
      <c r="AU26" s="467"/>
      <c r="AV26" s="467"/>
      <c r="AW26" s="467"/>
      <c r="AX26" s="468"/>
      <c r="AY26" s="418" t="s">
        <v>161</v>
      </c>
      <c r="AZ26" s="419"/>
      <c r="BA26" s="419"/>
      <c r="BB26" s="419"/>
      <c r="BC26" s="419"/>
      <c r="BD26" s="419"/>
      <c r="BE26" s="419"/>
      <c r="BF26" s="419"/>
      <c r="BG26" s="419"/>
      <c r="BH26" s="419"/>
      <c r="BI26" s="419"/>
      <c r="BJ26" s="419"/>
      <c r="BK26" s="419"/>
      <c r="BL26" s="419"/>
      <c r="BM26" s="420"/>
      <c r="BN26" s="415" t="s">
        <v>120</v>
      </c>
      <c r="BO26" s="416"/>
      <c r="BP26" s="416"/>
      <c r="BQ26" s="416"/>
      <c r="BR26" s="416"/>
      <c r="BS26" s="416"/>
      <c r="BT26" s="416"/>
      <c r="BU26" s="417"/>
      <c r="BV26" s="415" t="s">
        <v>120</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c r="A27" s="138"/>
      <c r="B27" s="548"/>
      <c r="C27" s="549"/>
      <c r="D27" s="550"/>
      <c r="E27" s="465" t="s">
        <v>162</v>
      </c>
      <c r="F27" s="445"/>
      <c r="G27" s="445"/>
      <c r="H27" s="445"/>
      <c r="I27" s="445"/>
      <c r="J27" s="445"/>
      <c r="K27" s="446"/>
      <c r="L27" s="466">
        <v>1</v>
      </c>
      <c r="M27" s="467"/>
      <c r="N27" s="467"/>
      <c r="O27" s="467"/>
      <c r="P27" s="506"/>
      <c r="Q27" s="466">
        <v>3510</v>
      </c>
      <c r="R27" s="467"/>
      <c r="S27" s="467"/>
      <c r="T27" s="467"/>
      <c r="U27" s="467"/>
      <c r="V27" s="506"/>
      <c r="W27" s="561"/>
      <c r="X27" s="549"/>
      <c r="Y27" s="550"/>
      <c r="Z27" s="465" t="s">
        <v>163</v>
      </c>
      <c r="AA27" s="445"/>
      <c r="AB27" s="445"/>
      <c r="AC27" s="445"/>
      <c r="AD27" s="445"/>
      <c r="AE27" s="445"/>
      <c r="AF27" s="445"/>
      <c r="AG27" s="446"/>
      <c r="AH27" s="466" t="s">
        <v>120</v>
      </c>
      <c r="AI27" s="467"/>
      <c r="AJ27" s="467"/>
      <c r="AK27" s="467"/>
      <c r="AL27" s="506"/>
      <c r="AM27" s="466" t="s">
        <v>120</v>
      </c>
      <c r="AN27" s="467"/>
      <c r="AO27" s="467"/>
      <c r="AP27" s="467"/>
      <c r="AQ27" s="467"/>
      <c r="AR27" s="506"/>
      <c r="AS27" s="466" t="s">
        <v>120</v>
      </c>
      <c r="AT27" s="467"/>
      <c r="AU27" s="467"/>
      <c r="AV27" s="467"/>
      <c r="AW27" s="467"/>
      <c r="AX27" s="468"/>
      <c r="AY27" s="507" t="s">
        <v>164</v>
      </c>
      <c r="AZ27" s="508"/>
      <c r="BA27" s="508"/>
      <c r="BB27" s="508"/>
      <c r="BC27" s="508"/>
      <c r="BD27" s="508"/>
      <c r="BE27" s="508"/>
      <c r="BF27" s="508"/>
      <c r="BG27" s="508"/>
      <c r="BH27" s="508"/>
      <c r="BI27" s="508"/>
      <c r="BJ27" s="508"/>
      <c r="BK27" s="508"/>
      <c r="BL27" s="508"/>
      <c r="BM27" s="509"/>
      <c r="BN27" s="584">
        <v>223700</v>
      </c>
      <c r="BO27" s="585"/>
      <c r="BP27" s="585"/>
      <c r="BQ27" s="585"/>
      <c r="BR27" s="585"/>
      <c r="BS27" s="585"/>
      <c r="BT27" s="585"/>
      <c r="BU27" s="586"/>
      <c r="BV27" s="584">
        <v>223700</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c r="A28" s="138"/>
      <c r="B28" s="548"/>
      <c r="C28" s="549"/>
      <c r="D28" s="550"/>
      <c r="E28" s="465" t="s">
        <v>165</v>
      </c>
      <c r="F28" s="445"/>
      <c r="G28" s="445"/>
      <c r="H28" s="445"/>
      <c r="I28" s="445"/>
      <c r="J28" s="445"/>
      <c r="K28" s="446"/>
      <c r="L28" s="466">
        <v>1</v>
      </c>
      <c r="M28" s="467"/>
      <c r="N28" s="467"/>
      <c r="O28" s="467"/>
      <c r="P28" s="506"/>
      <c r="Q28" s="466">
        <v>2970</v>
      </c>
      <c r="R28" s="467"/>
      <c r="S28" s="467"/>
      <c r="T28" s="467"/>
      <c r="U28" s="467"/>
      <c r="V28" s="506"/>
      <c r="W28" s="561"/>
      <c r="X28" s="549"/>
      <c r="Y28" s="550"/>
      <c r="Z28" s="465" t="s">
        <v>166</v>
      </c>
      <c r="AA28" s="445"/>
      <c r="AB28" s="445"/>
      <c r="AC28" s="445"/>
      <c r="AD28" s="445"/>
      <c r="AE28" s="445"/>
      <c r="AF28" s="445"/>
      <c r="AG28" s="446"/>
      <c r="AH28" s="466" t="s">
        <v>120</v>
      </c>
      <c r="AI28" s="467"/>
      <c r="AJ28" s="467"/>
      <c r="AK28" s="467"/>
      <c r="AL28" s="506"/>
      <c r="AM28" s="466" t="s">
        <v>120</v>
      </c>
      <c r="AN28" s="467"/>
      <c r="AO28" s="467"/>
      <c r="AP28" s="467"/>
      <c r="AQ28" s="467"/>
      <c r="AR28" s="506"/>
      <c r="AS28" s="466" t="s">
        <v>120</v>
      </c>
      <c r="AT28" s="467"/>
      <c r="AU28" s="467"/>
      <c r="AV28" s="467"/>
      <c r="AW28" s="467"/>
      <c r="AX28" s="468"/>
      <c r="AY28" s="587" t="s">
        <v>167</v>
      </c>
      <c r="AZ28" s="588"/>
      <c r="BA28" s="588"/>
      <c r="BB28" s="589"/>
      <c r="BC28" s="375" t="s">
        <v>168</v>
      </c>
      <c r="BD28" s="376"/>
      <c r="BE28" s="376"/>
      <c r="BF28" s="376"/>
      <c r="BG28" s="376"/>
      <c r="BH28" s="376"/>
      <c r="BI28" s="376"/>
      <c r="BJ28" s="376"/>
      <c r="BK28" s="376"/>
      <c r="BL28" s="376"/>
      <c r="BM28" s="377"/>
      <c r="BN28" s="378">
        <v>1322011</v>
      </c>
      <c r="BO28" s="379"/>
      <c r="BP28" s="379"/>
      <c r="BQ28" s="379"/>
      <c r="BR28" s="379"/>
      <c r="BS28" s="379"/>
      <c r="BT28" s="379"/>
      <c r="BU28" s="380"/>
      <c r="BV28" s="378">
        <v>1186464</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c r="A29" s="138"/>
      <c r="B29" s="548"/>
      <c r="C29" s="549"/>
      <c r="D29" s="550"/>
      <c r="E29" s="465" t="s">
        <v>169</v>
      </c>
      <c r="F29" s="445"/>
      <c r="G29" s="445"/>
      <c r="H29" s="445"/>
      <c r="I29" s="445"/>
      <c r="J29" s="445"/>
      <c r="K29" s="446"/>
      <c r="L29" s="466">
        <v>10</v>
      </c>
      <c r="M29" s="467"/>
      <c r="N29" s="467"/>
      <c r="O29" s="467"/>
      <c r="P29" s="506"/>
      <c r="Q29" s="466">
        <v>2700</v>
      </c>
      <c r="R29" s="467"/>
      <c r="S29" s="467"/>
      <c r="T29" s="467"/>
      <c r="U29" s="467"/>
      <c r="V29" s="506"/>
      <c r="W29" s="562"/>
      <c r="X29" s="563"/>
      <c r="Y29" s="564"/>
      <c r="Z29" s="465" t="s">
        <v>170</v>
      </c>
      <c r="AA29" s="445"/>
      <c r="AB29" s="445"/>
      <c r="AC29" s="445"/>
      <c r="AD29" s="445"/>
      <c r="AE29" s="445"/>
      <c r="AF29" s="445"/>
      <c r="AG29" s="446"/>
      <c r="AH29" s="466">
        <v>224</v>
      </c>
      <c r="AI29" s="467"/>
      <c r="AJ29" s="467"/>
      <c r="AK29" s="467"/>
      <c r="AL29" s="506"/>
      <c r="AM29" s="466">
        <v>674240</v>
      </c>
      <c r="AN29" s="467"/>
      <c r="AO29" s="467"/>
      <c r="AP29" s="467"/>
      <c r="AQ29" s="467"/>
      <c r="AR29" s="506"/>
      <c r="AS29" s="466">
        <v>3010</v>
      </c>
      <c r="AT29" s="467"/>
      <c r="AU29" s="467"/>
      <c r="AV29" s="467"/>
      <c r="AW29" s="467"/>
      <c r="AX29" s="468"/>
      <c r="AY29" s="590"/>
      <c r="AZ29" s="591"/>
      <c r="BA29" s="591"/>
      <c r="BB29" s="592"/>
      <c r="BC29" s="449" t="s">
        <v>171</v>
      </c>
      <c r="BD29" s="450"/>
      <c r="BE29" s="450"/>
      <c r="BF29" s="450"/>
      <c r="BG29" s="450"/>
      <c r="BH29" s="450"/>
      <c r="BI29" s="450"/>
      <c r="BJ29" s="450"/>
      <c r="BK29" s="450"/>
      <c r="BL29" s="450"/>
      <c r="BM29" s="451"/>
      <c r="BN29" s="415">
        <v>100172</v>
      </c>
      <c r="BO29" s="416"/>
      <c r="BP29" s="416"/>
      <c r="BQ29" s="416"/>
      <c r="BR29" s="416"/>
      <c r="BS29" s="416"/>
      <c r="BT29" s="416"/>
      <c r="BU29" s="417"/>
      <c r="BV29" s="415">
        <v>100147</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172</v>
      </c>
      <c r="X30" s="569"/>
      <c r="Y30" s="569"/>
      <c r="Z30" s="569"/>
      <c r="AA30" s="569"/>
      <c r="AB30" s="569"/>
      <c r="AC30" s="569"/>
      <c r="AD30" s="569"/>
      <c r="AE30" s="569"/>
      <c r="AF30" s="569"/>
      <c r="AG30" s="570"/>
      <c r="AH30" s="531">
        <v>96.6</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173</v>
      </c>
      <c r="BD30" s="582"/>
      <c r="BE30" s="582"/>
      <c r="BF30" s="582"/>
      <c r="BG30" s="582"/>
      <c r="BH30" s="582"/>
      <c r="BI30" s="582"/>
      <c r="BJ30" s="582"/>
      <c r="BK30" s="582"/>
      <c r="BL30" s="582"/>
      <c r="BM30" s="583"/>
      <c r="BN30" s="584">
        <v>611616</v>
      </c>
      <c r="BO30" s="585"/>
      <c r="BP30" s="585"/>
      <c r="BQ30" s="585"/>
      <c r="BR30" s="585"/>
      <c r="BS30" s="585"/>
      <c r="BT30" s="585"/>
      <c r="BU30" s="586"/>
      <c r="BV30" s="584">
        <v>510494</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39" t="s">
        <v>180</v>
      </c>
      <c r="D33" s="439"/>
      <c r="E33" s="404" t="s">
        <v>181</v>
      </c>
      <c r="F33" s="404"/>
      <c r="G33" s="404"/>
      <c r="H33" s="404"/>
      <c r="I33" s="404"/>
      <c r="J33" s="404"/>
      <c r="K33" s="404"/>
      <c r="L33" s="404"/>
      <c r="M33" s="404"/>
      <c r="N33" s="404"/>
      <c r="O33" s="404"/>
      <c r="P33" s="404"/>
      <c r="Q33" s="404"/>
      <c r="R33" s="404"/>
      <c r="S33" s="404"/>
      <c r="T33" s="167"/>
      <c r="U33" s="439" t="s">
        <v>180</v>
      </c>
      <c r="V33" s="439"/>
      <c r="W33" s="404" t="s">
        <v>181</v>
      </c>
      <c r="X33" s="404"/>
      <c r="Y33" s="404"/>
      <c r="Z33" s="404"/>
      <c r="AA33" s="404"/>
      <c r="AB33" s="404"/>
      <c r="AC33" s="404"/>
      <c r="AD33" s="404"/>
      <c r="AE33" s="404"/>
      <c r="AF33" s="404"/>
      <c r="AG33" s="404"/>
      <c r="AH33" s="404"/>
      <c r="AI33" s="404"/>
      <c r="AJ33" s="404"/>
      <c r="AK33" s="404"/>
      <c r="AL33" s="167"/>
      <c r="AM33" s="439" t="s">
        <v>180</v>
      </c>
      <c r="AN33" s="439"/>
      <c r="AO33" s="404" t="s">
        <v>181</v>
      </c>
      <c r="AP33" s="404"/>
      <c r="AQ33" s="404"/>
      <c r="AR33" s="404"/>
      <c r="AS33" s="404"/>
      <c r="AT33" s="404"/>
      <c r="AU33" s="404"/>
      <c r="AV33" s="404"/>
      <c r="AW33" s="404"/>
      <c r="AX33" s="404"/>
      <c r="AY33" s="404"/>
      <c r="AZ33" s="404"/>
      <c r="BA33" s="404"/>
      <c r="BB33" s="404"/>
      <c r="BC33" s="404"/>
      <c r="BD33" s="168"/>
      <c r="BE33" s="404" t="s">
        <v>182</v>
      </c>
      <c r="BF33" s="404"/>
      <c r="BG33" s="404" t="s">
        <v>183</v>
      </c>
      <c r="BH33" s="404"/>
      <c r="BI33" s="404"/>
      <c r="BJ33" s="404"/>
      <c r="BK33" s="404"/>
      <c r="BL33" s="404"/>
      <c r="BM33" s="404"/>
      <c r="BN33" s="404"/>
      <c r="BO33" s="404"/>
      <c r="BP33" s="404"/>
      <c r="BQ33" s="404"/>
      <c r="BR33" s="404"/>
      <c r="BS33" s="404"/>
      <c r="BT33" s="404"/>
      <c r="BU33" s="404"/>
      <c r="BV33" s="168"/>
      <c r="BW33" s="439" t="s">
        <v>182</v>
      </c>
      <c r="BX33" s="439"/>
      <c r="BY33" s="404" t="s">
        <v>184</v>
      </c>
      <c r="BZ33" s="404"/>
      <c r="CA33" s="404"/>
      <c r="CB33" s="404"/>
      <c r="CC33" s="404"/>
      <c r="CD33" s="404"/>
      <c r="CE33" s="404"/>
      <c r="CF33" s="404"/>
      <c r="CG33" s="404"/>
      <c r="CH33" s="404"/>
      <c r="CI33" s="404"/>
      <c r="CJ33" s="404"/>
      <c r="CK33" s="404"/>
      <c r="CL33" s="404"/>
      <c r="CM33" s="404"/>
      <c r="CN33" s="167"/>
      <c r="CO33" s="439" t="s">
        <v>180</v>
      </c>
      <c r="CP33" s="439"/>
      <c r="CQ33" s="404" t="s">
        <v>185</v>
      </c>
      <c r="CR33" s="404"/>
      <c r="CS33" s="404"/>
      <c r="CT33" s="404"/>
      <c r="CU33" s="404"/>
      <c r="CV33" s="404"/>
      <c r="CW33" s="404"/>
      <c r="CX33" s="404"/>
      <c r="CY33" s="404"/>
      <c r="CZ33" s="404"/>
      <c r="DA33" s="404"/>
      <c r="DB33" s="404"/>
      <c r="DC33" s="404"/>
      <c r="DD33" s="404"/>
      <c r="DE33" s="404"/>
      <c r="DF33" s="167"/>
      <c r="DG33" s="404" t="s">
        <v>186</v>
      </c>
      <c r="DH33" s="404"/>
      <c r="DI33" s="169"/>
      <c r="DJ33" s="137"/>
      <c r="DK33" s="137"/>
      <c r="DL33" s="137"/>
      <c r="DM33" s="137"/>
      <c r="DN33" s="137"/>
      <c r="DO33" s="137"/>
    </row>
    <row r="34" spans="1:119" ht="32.25" customHeight="1">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2</v>
      </c>
      <c r="V34" s="596"/>
      <c r="W34" s="597" t="str">
        <f>IF('各会計、関係団体の財政状況及び健全化判断比率'!B28="","",'各会計、関係団体の財政状況及び健全化判断比率'!B28)</f>
        <v>国民健康保険事業特別会計</v>
      </c>
      <c r="X34" s="597"/>
      <c r="Y34" s="597"/>
      <c r="Z34" s="597"/>
      <c r="AA34" s="597"/>
      <c r="AB34" s="597"/>
      <c r="AC34" s="597"/>
      <c r="AD34" s="597"/>
      <c r="AE34" s="597"/>
      <c r="AF34" s="597"/>
      <c r="AG34" s="597"/>
      <c r="AH34" s="597"/>
      <c r="AI34" s="597"/>
      <c r="AJ34" s="597"/>
      <c r="AK34" s="597"/>
      <c r="AL34" s="165"/>
      <c r="AM34" s="596">
        <f>IF(AO34="","",MAX(C34:D43,U34:V43)+1)</f>
        <v>7</v>
      </c>
      <c r="AN34" s="596"/>
      <c r="AO34" s="597" t="str">
        <f>IF('各会計、関係団体の財政状況及び健全化判断比率'!B33="","",'各会計、関係団体の財政状況及び健全化判断比率'!B33)</f>
        <v>土佐清水市水道事業会計</v>
      </c>
      <c r="AP34" s="597"/>
      <c r="AQ34" s="597"/>
      <c r="AR34" s="597"/>
      <c r="AS34" s="597"/>
      <c r="AT34" s="597"/>
      <c r="AU34" s="597"/>
      <c r="AV34" s="597"/>
      <c r="AW34" s="597"/>
      <c r="AX34" s="597"/>
      <c r="AY34" s="597"/>
      <c r="AZ34" s="597"/>
      <c r="BA34" s="597"/>
      <c r="BB34" s="597"/>
      <c r="BC34" s="597"/>
      <c r="BD34" s="165"/>
      <c r="BE34" s="596">
        <f>IF(BG34="","",MAX(C34:D43,U34:V43,AM34:AN43)+1)</f>
        <v>8</v>
      </c>
      <c r="BF34" s="596"/>
      <c r="BG34" s="597" t="str">
        <f>IF('各会計、関係団体の財政状況及び健全化判断比率'!B34="","",'各会計、関係団体の財政状況及び健全化判断比率'!B34)</f>
        <v>再生可能エネルギー事業特別会計</v>
      </c>
      <c r="BH34" s="597"/>
      <c r="BI34" s="597"/>
      <c r="BJ34" s="597"/>
      <c r="BK34" s="597"/>
      <c r="BL34" s="597"/>
      <c r="BM34" s="597"/>
      <c r="BN34" s="597"/>
      <c r="BO34" s="597"/>
      <c r="BP34" s="597"/>
      <c r="BQ34" s="597"/>
      <c r="BR34" s="597"/>
      <c r="BS34" s="597"/>
      <c r="BT34" s="597"/>
      <c r="BU34" s="597"/>
      <c r="BV34" s="165"/>
      <c r="BW34" s="596">
        <f>IF(BY34="","",MAX(C34:D43,U34:V43,AM34:AN43,BE34:BF43)+1)</f>
        <v>9</v>
      </c>
      <c r="BX34" s="596"/>
      <c r="BY34" s="597" t="str">
        <f>IF('各会計、関係団体の財政状況及び健全化判断比率'!B68="","",'各会計、関係団体の財政状況及び健全化判断比率'!B68)</f>
        <v>幡多広域市町村圏事務組合　一般会計</v>
      </c>
      <c r="BZ34" s="597"/>
      <c r="CA34" s="597"/>
      <c r="CB34" s="597"/>
      <c r="CC34" s="597"/>
      <c r="CD34" s="597"/>
      <c r="CE34" s="597"/>
      <c r="CF34" s="597"/>
      <c r="CG34" s="597"/>
      <c r="CH34" s="597"/>
      <c r="CI34" s="597"/>
      <c r="CJ34" s="597"/>
      <c r="CK34" s="597"/>
      <c r="CL34" s="597"/>
      <c r="CM34" s="597"/>
      <c r="CN34" s="165"/>
      <c r="CO34" s="596">
        <f>IF(CQ34="","",MAX(C34:D43,U34:V43,AM34:AN43,BE34:BF43,BW34:BX43)+1)</f>
        <v>18</v>
      </c>
      <c r="CP34" s="596"/>
      <c r="CQ34" s="597" t="str">
        <f>IF('各会計、関係団体の財政状況及び健全化判断比率'!BS7="","",'各会計、関係団体の財政状況及び健全化判断比率'!BS7)</f>
        <v>土佐食（株）</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c r="A35" s="138"/>
      <c r="B35" s="164"/>
      <c r="C35" s="596" t="str">
        <f>IF(E35="","",C34+1)</f>
        <v/>
      </c>
      <c r="D35" s="596"/>
      <c r="E35" s="597" t="str">
        <f>IF('各会計、関係団体の財政状況及び健全化判断比率'!B8="","",'各会計、関係団体の財政状況及び健全化判断比率'!B8)</f>
        <v/>
      </c>
      <c r="F35" s="597"/>
      <c r="G35" s="597"/>
      <c r="H35" s="597"/>
      <c r="I35" s="597"/>
      <c r="J35" s="597"/>
      <c r="K35" s="597"/>
      <c r="L35" s="597"/>
      <c r="M35" s="597"/>
      <c r="N35" s="597"/>
      <c r="O35" s="597"/>
      <c r="P35" s="597"/>
      <c r="Q35" s="597"/>
      <c r="R35" s="597"/>
      <c r="S35" s="597"/>
      <c r="T35" s="165"/>
      <c r="U35" s="596">
        <f>IF(W35="","",U34+1)</f>
        <v>3</v>
      </c>
      <c r="V35" s="596"/>
      <c r="W35" s="597" t="str">
        <f>IF('各会計、関係団体の財政状況及び健全化判断比率'!B29="","",'各会計、関係団体の財政状況及び健全化判断比率'!B29)</f>
        <v>介護保険特別会計</v>
      </c>
      <c r="X35" s="597"/>
      <c r="Y35" s="597"/>
      <c r="Z35" s="597"/>
      <c r="AA35" s="597"/>
      <c r="AB35" s="597"/>
      <c r="AC35" s="597"/>
      <c r="AD35" s="597"/>
      <c r="AE35" s="597"/>
      <c r="AF35" s="597"/>
      <c r="AG35" s="597"/>
      <c r="AH35" s="597"/>
      <c r="AI35" s="597"/>
      <c r="AJ35" s="597"/>
      <c r="AK35" s="597"/>
      <c r="AL35" s="165"/>
      <c r="AM35" s="596" t="str">
        <f t="shared" ref="AM35:AM43" si="0">IF(AO35="","",AM34+1)</f>
        <v/>
      </c>
      <c r="AN35" s="596"/>
      <c r="AO35" s="597"/>
      <c r="AP35" s="597"/>
      <c r="AQ35" s="597"/>
      <c r="AR35" s="597"/>
      <c r="AS35" s="597"/>
      <c r="AT35" s="597"/>
      <c r="AU35" s="597"/>
      <c r="AV35" s="597"/>
      <c r="AW35" s="597"/>
      <c r="AX35" s="597"/>
      <c r="AY35" s="597"/>
      <c r="AZ35" s="597"/>
      <c r="BA35" s="597"/>
      <c r="BB35" s="597"/>
      <c r="BC35" s="597"/>
      <c r="BD35" s="165"/>
      <c r="BE35" s="596" t="str">
        <f t="shared" ref="BE35:BE43" si="1">IF(BG35="","",BE34+1)</f>
        <v/>
      </c>
      <c r="BF35" s="596"/>
      <c r="BG35" s="597"/>
      <c r="BH35" s="597"/>
      <c r="BI35" s="597"/>
      <c r="BJ35" s="597"/>
      <c r="BK35" s="597"/>
      <c r="BL35" s="597"/>
      <c r="BM35" s="597"/>
      <c r="BN35" s="597"/>
      <c r="BO35" s="597"/>
      <c r="BP35" s="597"/>
      <c r="BQ35" s="597"/>
      <c r="BR35" s="597"/>
      <c r="BS35" s="597"/>
      <c r="BT35" s="597"/>
      <c r="BU35" s="597"/>
      <c r="BV35" s="165"/>
      <c r="BW35" s="596">
        <f t="shared" ref="BW35:BW43" si="2">IF(BY35="","",BW34+1)</f>
        <v>10</v>
      </c>
      <c r="BX35" s="596"/>
      <c r="BY35" s="597" t="str">
        <f>IF('各会計、関係団体の財政状況及び健全化判断比率'!B69="","",'各会計、関係団体の財政状況及び健全化判断比率'!B69)</f>
        <v>幡多広域市町村圏事務組合　ふるさと特別会計</v>
      </c>
      <c r="BZ35" s="597"/>
      <c r="CA35" s="597"/>
      <c r="CB35" s="597"/>
      <c r="CC35" s="597"/>
      <c r="CD35" s="597"/>
      <c r="CE35" s="597"/>
      <c r="CF35" s="597"/>
      <c r="CG35" s="597"/>
      <c r="CH35" s="597"/>
      <c r="CI35" s="597"/>
      <c r="CJ35" s="597"/>
      <c r="CK35" s="597"/>
      <c r="CL35" s="597"/>
      <c r="CM35" s="597"/>
      <c r="CN35" s="165"/>
      <c r="CO35" s="596">
        <f t="shared" ref="CO35:CO43" si="3">IF(CQ35="","",CO34+1)</f>
        <v>19</v>
      </c>
      <c r="CP35" s="596"/>
      <c r="CQ35" s="597" t="str">
        <f>IF('各会計、関係団体の財政状況及び健全化判断比率'!BS8="","",'各会計、関係団体の財政状況及び健全化判断比率'!BS8)</f>
        <v>土佐清水市土地開発公社</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c r="A36" s="138"/>
      <c r="B36" s="164"/>
      <c r="C36" s="596" t="str">
        <f>IF(E36="","",C35+1)</f>
        <v/>
      </c>
      <c r="D36" s="596"/>
      <c r="E36" s="597" t="str">
        <f>IF('各会計、関係団体の財政状況及び健全化判断比率'!B9="","",'各会計、関係団体の財政状況及び健全化判断比率'!B9)</f>
        <v/>
      </c>
      <c r="F36" s="597"/>
      <c r="G36" s="597"/>
      <c r="H36" s="597"/>
      <c r="I36" s="597"/>
      <c r="J36" s="597"/>
      <c r="K36" s="597"/>
      <c r="L36" s="597"/>
      <c r="M36" s="597"/>
      <c r="N36" s="597"/>
      <c r="O36" s="597"/>
      <c r="P36" s="597"/>
      <c r="Q36" s="597"/>
      <c r="R36" s="597"/>
      <c r="S36" s="597"/>
      <c r="T36" s="165"/>
      <c r="U36" s="596">
        <f t="shared" ref="U36:U43" si="4">IF(W36="","",U35+1)</f>
        <v>4</v>
      </c>
      <c r="V36" s="596"/>
      <c r="W36" s="597" t="str">
        <f>IF('各会計、関係団体の財政状況及び健全化判断比率'!B30="","",'各会計、関係団体の財政状況及び健全化判断比率'!B30)</f>
        <v>後期高齢者医療特別会計</v>
      </c>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t="str">
        <f t="shared" si="1"/>
        <v/>
      </c>
      <c r="BF36" s="596"/>
      <c r="BG36" s="597"/>
      <c r="BH36" s="597"/>
      <c r="BI36" s="597"/>
      <c r="BJ36" s="597"/>
      <c r="BK36" s="597"/>
      <c r="BL36" s="597"/>
      <c r="BM36" s="597"/>
      <c r="BN36" s="597"/>
      <c r="BO36" s="597"/>
      <c r="BP36" s="597"/>
      <c r="BQ36" s="597"/>
      <c r="BR36" s="597"/>
      <c r="BS36" s="597"/>
      <c r="BT36" s="597"/>
      <c r="BU36" s="597"/>
      <c r="BV36" s="165"/>
      <c r="BW36" s="596">
        <f t="shared" si="2"/>
        <v>11</v>
      </c>
      <c r="BX36" s="596"/>
      <c r="BY36" s="597" t="str">
        <f>IF('各会計、関係団体の財政状況及び健全化判断比率'!B70="","",'各会計、関係団体の財政状況及び健全化判断比率'!B70)</f>
        <v>幡多広域市町村圏事務組合　滞納整理事業特別会計</v>
      </c>
      <c r="BZ36" s="597"/>
      <c r="CA36" s="597"/>
      <c r="CB36" s="597"/>
      <c r="CC36" s="597"/>
      <c r="CD36" s="597"/>
      <c r="CE36" s="597"/>
      <c r="CF36" s="597"/>
      <c r="CG36" s="597"/>
      <c r="CH36" s="597"/>
      <c r="CI36" s="597"/>
      <c r="CJ36" s="597"/>
      <c r="CK36" s="597"/>
      <c r="CL36" s="597"/>
      <c r="CM36" s="597"/>
      <c r="CN36" s="165"/>
      <c r="CO36" s="596">
        <f t="shared" si="3"/>
        <v>20</v>
      </c>
      <c r="CP36" s="596"/>
      <c r="CQ36" s="597" t="str">
        <f>IF('各会計、関係団体の財政状況及び健全化判断比率'!BS9="","",'各会計、関係団体の財政状況及び健全化判断比率'!BS9)</f>
        <v>（株）土佐清水元気プロジェクト</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f t="shared" si="4"/>
        <v>5</v>
      </c>
      <c r="V37" s="596"/>
      <c r="W37" s="597" t="str">
        <f>IF('各会計、関係団体の財政状況及び健全化判断比率'!B31="","",'各会計、関係団体の財政状況及び健全化判断比率'!B31)</f>
        <v>指定介護老人福祉施設事業特別会計</v>
      </c>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t="str">
        <f t="shared" si="1"/>
        <v/>
      </c>
      <c r="BF37" s="596"/>
      <c r="BG37" s="597"/>
      <c r="BH37" s="597"/>
      <c r="BI37" s="597"/>
      <c r="BJ37" s="597"/>
      <c r="BK37" s="597"/>
      <c r="BL37" s="597"/>
      <c r="BM37" s="597"/>
      <c r="BN37" s="597"/>
      <c r="BO37" s="597"/>
      <c r="BP37" s="597"/>
      <c r="BQ37" s="597"/>
      <c r="BR37" s="597"/>
      <c r="BS37" s="597"/>
      <c r="BT37" s="597"/>
      <c r="BU37" s="597"/>
      <c r="BV37" s="165"/>
      <c r="BW37" s="596">
        <f t="shared" si="2"/>
        <v>12</v>
      </c>
      <c r="BX37" s="596"/>
      <c r="BY37" s="597" t="str">
        <f>IF('各会計、関係団体の財政状況及び健全化判断比率'!B71="","",'各会計、関係団体の財政状況及び健全化判断比率'!B71)</f>
        <v>高知県市町村総合事務組合　一般会計</v>
      </c>
      <c r="BZ37" s="597"/>
      <c r="CA37" s="597"/>
      <c r="CB37" s="597"/>
      <c r="CC37" s="597"/>
      <c r="CD37" s="597"/>
      <c r="CE37" s="597"/>
      <c r="CF37" s="597"/>
      <c r="CG37" s="597"/>
      <c r="CH37" s="597"/>
      <c r="CI37" s="597"/>
      <c r="CJ37" s="597"/>
      <c r="CK37" s="597"/>
      <c r="CL37" s="597"/>
      <c r="CM37" s="597"/>
      <c r="CN37" s="165"/>
      <c r="CO37" s="596">
        <f t="shared" si="3"/>
        <v>21</v>
      </c>
      <c r="CP37" s="596"/>
      <c r="CQ37" s="597" t="str">
        <f>IF('各会計、関係団体の財政状況及び健全化判断比率'!BS10="","",'各会計、関係団体の財政状況及び健全化判断比率'!BS10)</f>
        <v>土佐清水ホールディングス株式会社</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f t="shared" si="4"/>
        <v>6</v>
      </c>
      <c r="V38" s="596"/>
      <c r="W38" s="597" t="str">
        <f>IF('各会計、関係団体の財政状況及び健全化判断比率'!B32="","",'各会計、関係団体の財政状況及び健全化判断比率'!B32)</f>
        <v>介護サービス事業特別会計</v>
      </c>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f t="shared" si="2"/>
        <v>13</v>
      </c>
      <c r="BX38" s="596"/>
      <c r="BY38" s="597" t="str">
        <f>IF('各会計、関係団体の財政状況及び健全化判断比率'!B72="","",'各会計、関係団体の財政状況及び健全化判断比率'!B72)</f>
        <v>高知県市町村総合事務組合　交通災害共済事業特別会計</v>
      </c>
      <c r="BZ38" s="597"/>
      <c r="CA38" s="597"/>
      <c r="CB38" s="597"/>
      <c r="CC38" s="597"/>
      <c r="CD38" s="597"/>
      <c r="CE38" s="597"/>
      <c r="CF38" s="597"/>
      <c r="CG38" s="597"/>
      <c r="CH38" s="597"/>
      <c r="CI38" s="597"/>
      <c r="CJ38" s="597"/>
      <c r="CK38" s="597"/>
      <c r="CL38" s="597"/>
      <c r="CM38" s="597"/>
      <c r="CN38" s="165"/>
      <c r="CO38" s="596" t="str">
        <f t="shared" si="3"/>
        <v/>
      </c>
      <c r="CP38" s="596"/>
      <c r="CQ38" s="597" t="str">
        <f>IF('各会計、関係団体の財政状況及び健全化判断比率'!BS11="","",'各会計、関係団体の財政状況及び健全化判断比率'!BS11)</f>
        <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f t="shared" si="2"/>
        <v>14</v>
      </c>
      <c r="BX39" s="596"/>
      <c r="BY39" s="597" t="str">
        <f>IF('各会計、関係団体の財政状況及び健全化判断比率'!B73="","",'各会計、関係団体の財政状況及び健全化判断比率'!B73)</f>
        <v>高知県市町村総合事務組合　会館建設事業特別会計</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f t="shared" si="2"/>
        <v>15</v>
      </c>
      <c r="BX40" s="596"/>
      <c r="BY40" s="597" t="str">
        <f>IF('各会計、関係団体の財政状況及び健全化判断比率'!B74="","",'各会計、関係団体の財政状況及び健全化判断比率'!B74)</f>
        <v>高知県後期高齢者医療広域連合　　一般会計</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f t="shared" si="2"/>
        <v>16</v>
      </c>
      <c r="BX41" s="596"/>
      <c r="BY41" s="597" t="str">
        <f>IF('各会計、関係団体の財政状況及び健全化判断比率'!B75="","",'各会計、関係団体の財政状況及び健全化判断比率'!B75)</f>
        <v>高知県後期高齢者医療広域連合　後期高齢者医療特別会計</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f t="shared" si="2"/>
        <v>17</v>
      </c>
      <c r="BX42" s="596"/>
      <c r="BY42" s="597" t="str">
        <f>IF('各会計、関係団体の財政状況及び健全化判断比率'!B76="","",'各会計、関係団体の財政状況及び健全化判断比率'!B76)</f>
        <v>こうちひとづくり広域連合　一般会計</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t="str">
        <f t="shared" si="2"/>
        <v/>
      </c>
      <c r="BX43" s="596"/>
      <c r="BY43" s="597" t="str">
        <f>IF('各会計、関係団体の財政状況及び健全化判断比率'!B77="","",'各会計、関係団体の財政状況及び健全化判断比率'!B77)</f>
        <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c r="E52" s="139" t="s">
        <v>194</v>
      </c>
    </row>
    <row r="53" spans="5:5"/>
    <row r="54" spans="5:5"/>
    <row r="55" spans="5:5"/>
    <row r="56" spans="5:5"/>
    <row r="57" spans="5:5" hidden="1"/>
    <row r="58" spans="5:5" hidden="1"/>
    <row r="59" spans="5:5" hidden="1"/>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sheetPr codeName="MasterSheet5">
    <pageSetUpPr fitToPage="1"/>
  </sheetPr>
  <dimension ref="A1:P45"/>
  <sheetViews>
    <sheetView showGridLines="0"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516</v>
      </c>
      <c r="G33" s="29" t="s">
        <v>517</v>
      </c>
      <c r="H33" s="29" t="s">
        <v>518</v>
      </c>
      <c r="I33" s="29" t="s">
        <v>519</v>
      </c>
      <c r="J33" s="30" t="s">
        <v>520</v>
      </c>
      <c r="K33" s="22"/>
      <c r="L33" s="22"/>
      <c r="M33" s="22"/>
      <c r="N33" s="22"/>
      <c r="O33" s="22"/>
      <c r="P33" s="22"/>
    </row>
    <row r="34" spans="1:16" ht="39" customHeight="1">
      <c r="A34" s="22"/>
      <c r="B34" s="31"/>
      <c r="C34" s="1181" t="s">
        <v>521</v>
      </c>
      <c r="D34" s="1181"/>
      <c r="E34" s="1182"/>
      <c r="F34" s="32">
        <v>7.0000000000000007E-2</v>
      </c>
      <c r="G34" s="33">
        <v>0.05</v>
      </c>
      <c r="H34" s="33" t="s">
        <v>522</v>
      </c>
      <c r="I34" s="33" t="s">
        <v>523</v>
      </c>
      <c r="J34" s="34" t="s">
        <v>524</v>
      </c>
      <c r="K34" s="22"/>
      <c r="L34" s="22"/>
      <c r="M34" s="22"/>
      <c r="N34" s="22"/>
      <c r="O34" s="22"/>
      <c r="P34" s="22"/>
    </row>
    <row r="35" spans="1:16" ht="39" customHeight="1">
      <c r="A35" s="22"/>
      <c r="B35" s="35"/>
      <c r="C35" s="1175" t="s">
        <v>525</v>
      </c>
      <c r="D35" s="1176"/>
      <c r="E35" s="1177"/>
      <c r="F35" s="36">
        <v>8.6300000000000008</v>
      </c>
      <c r="G35" s="37">
        <v>8.6199999999999992</v>
      </c>
      <c r="H35" s="37">
        <v>9.2799999999999994</v>
      </c>
      <c r="I35" s="37">
        <v>5.0599999999999996</v>
      </c>
      <c r="J35" s="38">
        <v>4.72</v>
      </c>
      <c r="K35" s="22"/>
      <c r="L35" s="22"/>
      <c r="M35" s="22"/>
      <c r="N35" s="22"/>
      <c r="O35" s="22"/>
      <c r="P35" s="22"/>
    </row>
    <row r="36" spans="1:16" ht="39" customHeight="1">
      <c r="A36" s="22"/>
      <c r="B36" s="35"/>
      <c r="C36" s="1175" t="s">
        <v>526</v>
      </c>
      <c r="D36" s="1176"/>
      <c r="E36" s="1177"/>
      <c r="F36" s="36">
        <v>4.34</v>
      </c>
      <c r="G36" s="37">
        <v>2.42</v>
      </c>
      <c r="H36" s="37">
        <v>5.87</v>
      </c>
      <c r="I36" s="37">
        <v>5.05</v>
      </c>
      <c r="J36" s="38">
        <v>2.59</v>
      </c>
      <c r="K36" s="22"/>
      <c r="L36" s="22"/>
      <c r="M36" s="22"/>
      <c r="N36" s="22"/>
      <c r="O36" s="22"/>
      <c r="P36" s="22"/>
    </row>
    <row r="37" spans="1:16" ht="39" customHeight="1">
      <c r="A37" s="22"/>
      <c r="B37" s="35"/>
      <c r="C37" s="1175" t="s">
        <v>527</v>
      </c>
      <c r="D37" s="1176"/>
      <c r="E37" s="1177"/>
      <c r="F37" s="36">
        <v>0.03</v>
      </c>
      <c r="G37" s="37">
        <v>0.65</v>
      </c>
      <c r="H37" s="37">
        <v>0.83</v>
      </c>
      <c r="I37" s="37">
        <v>2.37</v>
      </c>
      <c r="J37" s="38">
        <v>1.1100000000000001</v>
      </c>
      <c r="K37" s="22"/>
      <c r="L37" s="22"/>
      <c r="M37" s="22"/>
      <c r="N37" s="22"/>
      <c r="O37" s="22"/>
      <c r="P37" s="22"/>
    </row>
    <row r="38" spans="1:16" ht="39" customHeight="1">
      <c r="A38" s="22"/>
      <c r="B38" s="35"/>
      <c r="C38" s="1175" t="s">
        <v>528</v>
      </c>
      <c r="D38" s="1176"/>
      <c r="E38" s="1177"/>
      <c r="F38" s="36">
        <v>0.02</v>
      </c>
      <c r="G38" s="37">
        <v>0.04</v>
      </c>
      <c r="H38" s="37">
        <v>0.03</v>
      </c>
      <c r="I38" s="37">
        <v>0.13</v>
      </c>
      <c r="J38" s="38">
        <v>0.12</v>
      </c>
      <c r="K38" s="22"/>
      <c r="L38" s="22"/>
      <c r="M38" s="22"/>
      <c r="N38" s="22"/>
      <c r="O38" s="22"/>
      <c r="P38" s="22"/>
    </row>
    <row r="39" spans="1:16" ht="39" customHeight="1">
      <c r="A39" s="22"/>
      <c r="B39" s="35"/>
      <c r="C39" s="1175" t="s">
        <v>529</v>
      </c>
      <c r="D39" s="1176"/>
      <c r="E39" s="1177"/>
      <c r="F39" s="36" t="s">
        <v>476</v>
      </c>
      <c r="G39" s="37" t="s">
        <v>476</v>
      </c>
      <c r="H39" s="37">
        <v>0</v>
      </c>
      <c r="I39" s="37">
        <v>0</v>
      </c>
      <c r="J39" s="38">
        <v>0.05</v>
      </c>
      <c r="K39" s="22"/>
      <c r="L39" s="22"/>
      <c r="M39" s="22"/>
      <c r="N39" s="22"/>
      <c r="O39" s="22"/>
      <c r="P39" s="22"/>
    </row>
    <row r="40" spans="1:16" ht="39" customHeight="1">
      <c r="A40" s="22"/>
      <c r="B40" s="35"/>
      <c r="C40" s="1175" t="s">
        <v>530</v>
      </c>
      <c r="D40" s="1176"/>
      <c r="E40" s="1177"/>
      <c r="F40" s="36">
        <v>0</v>
      </c>
      <c r="G40" s="37">
        <v>0</v>
      </c>
      <c r="H40" s="37">
        <v>0.08</v>
      </c>
      <c r="I40" s="37">
        <v>0.02</v>
      </c>
      <c r="J40" s="38">
        <v>0</v>
      </c>
      <c r="K40" s="22"/>
      <c r="L40" s="22"/>
      <c r="M40" s="22"/>
      <c r="N40" s="22"/>
      <c r="O40" s="22"/>
      <c r="P40" s="22"/>
    </row>
    <row r="41" spans="1:16" ht="39" customHeight="1">
      <c r="A41" s="22"/>
      <c r="B41" s="35"/>
      <c r="C41" s="1175" t="s">
        <v>531</v>
      </c>
      <c r="D41" s="1176"/>
      <c r="E41" s="1177"/>
      <c r="F41" s="36">
        <v>0</v>
      </c>
      <c r="G41" s="37">
        <v>0</v>
      </c>
      <c r="H41" s="37">
        <v>0</v>
      </c>
      <c r="I41" s="37">
        <v>0</v>
      </c>
      <c r="J41" s="38">
        <v>0</v>
      </c>
      <c r="K41" s="22"/>
      <c r="L41" s="22"/>
      <c r="M41" s="22"/>
      <c r="N41" s="22"/>
      <c r="O41" s="22"/>
      <c r="P41" s="22"/>
    </row>
    <row r="42" spans="1:16" ht="39" customHeight="1">
      <c r="A42" s="22"/>
      <c r="B42" s="39"/>
      <c r="C42" s="1175" t="s">
        <v>532</v>
      </c>
      <c r="D42" s="1176"/>
      <c r="E42" s="1177"/>
      <c r="F42" s="36" t="s">
        <v>476</v>
      </c>
      <c r="G42" s="37" t="s">
        <v>476</v>
      </c>
      <c r="H42" s="37" t="s">
        <v>476</v>
      </c>
      <c r="I42" s="37" t="s">
        <v>476</v>
      </c>
      <c r="J42" s="38" t="s">
        <v>476</v>
      </c>
      <c r="K42" s="22"/>
      <c r="L42" s="22"/>
      <c r="M42" s="22"/>
      <c r="N42" s="22"/>
      <c r="O42" s="22"/>
      <c r="P42" s="22"/>
    </row>
    <row r="43" spans="1:16" ht="39" customHeight="1" thickBot="1">
      <c r="A43" s="22"/>
      <c r="B43" s="40"/>
      <c r="C43" s="1178" t="s">
        <v>533</v>
      </c>
      <c r="D43" s="1179"/>
      <c r="E43" s="1180"/>
      <c r="F43" s="41" t="s">
        <v>476</v>
      </c>
      <c r="G43" s="42" t="s">
        <v>476</v>
      </c>
      <c r="H43" s="42" t="s">
        <v>476</v>
      </c>
      <c r="I43" s="42" t="s">
        <v>476</v>
      </c>
      <c r="J43" s="43" t="s">
        <v>476</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sheetPr codeName="MasterSheet6">
    <pageSetUpPr fitToPage="1"/>
  </sheetPr>
  <dimension ref="A1:U56"/>
  <sheetViews>
    <sheetView showGridLines="0"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516</v>
      </c>
      <c r="L44" s="56" t="s">
        <v>517</v>
      </c>
      <c r="M44" s="56" t="s">
        <v>518</v>
      </c>
      <c r="N44" s="56" t="s">
        <v>519</v>
      </c>
      <c r="O44" s="57" t="s">
        <v>520</v>
      </c>
      <c r="P44" s="48"/>
      <c r="Q44" s="48"/>
      <c r="R44" s="48"/>
      <c r="S44" s="48"/>
      <c r="T44" s="48"/>
      <c r="U44" s="48"/>
    </row>
    <row r="45" spans="1:21" ht="30.75" customHeight="1">
      <c r="A45" s="48"/>
      <c r="B45" s="1191" t="s">
        <v>10</v>
      </c>
      <c r="C45" s="1192"/>
      <c r="D45" s="58"/>
      <c r="E45" s="1197" t="s">
        <v>11</v>
      </c>
      <c r="F45" s="1197"/>
      <c r="G45" s="1197"/>
      <c r="H45" s="1197"/>
      <c r="I45" s="1197"/>
      <c r="J45" s="1198"/>
      <c r="K45" s="59">
        <v>1631</v>
      </c>
      <c r="L45" s="60">
        <v>1644</v>
      </c>
      <c r="M45" s="60">
        <v>1631</v>
      </c>
      <c r="N45" s="60">
        <v>1599</v>
      </c>
      <c r="O45" s="61">
        <v>1664</v>
      </c>
      <c r="P45" s="48"/>
      <c r="Q45" s="48"/>
      <c r="R45" s="48"/>
      <c r="S45" s="48"/>
      <c r="T45" s="48"/>
      <c r="U45" s="48"/>
    </row>
    <row r="46" spans="1:21" ht="30.75" customHeight="1">
      <c r="A46" s="48"/>
      <c r="B46" s="1193"/>
      <c r="C46" s="1194"/>
      <c r="D46" s="62"/>
      <c r="E46" s="1185" t="s">
        <v>12</v>
      </c>
      <c r="F46" s="1185"/>
      <c r="G46" s="1185"/>
      <c r="H46" s="1185"/>
      <c r="I46" s="1185"/>
      <c r="J46" s="1186"/>
      <c r="K46" s="63" t="s">
        <v>476</v>
      </c>
      <c r="L46" s="64" t="s">
        <v>476</v>
      </c>
      <c r="M46" s="64" t="s">
        <v>476</v>
      </c>
      <c r="N46" s="64" t="s">
        <v>476</v>
      </c>
      <c r="O46" s="65" t="s">
        <v>476</v>
      </c>
      <c r="P46" s="48"/>
      <c r="Q46" s="48"/>
      <c r="R46" s="48"/>
      <c r="S46" s="48"/>
      <c r="T46" s="48"/>
      <c r="U46" s="48"/>
    </row>
    <row r="47" spans="1:21" ht="30.75" customHeight="1">
      <c r="A47" s="48"/>
      <c r="B47" s="1193"/>
      <c r="C47" s="1194"/>
      <c r="D47" s="62"/>
      <c r="E47" s="1185" t="s">
        <v>13</v>
      </c>
      <c r="F47" s="1185"/>
      <c r="G47" s="1185"/>
      <c r="H47" s="1185"/>
      <c r="I47" s="1185"/>
      <c r="J47" s="1186"/>
      <c r="K47" s="63" t="s">
        <v>476</v>
      </c>
      <c r="L47" s="64" t="s">
        <v>476</v>
      </c>
      <c r="M47" s="64" t="s">
        <v>476</v>
      </c>
      <c r="N47" s="64" t="s">
        <v>476</v>
      </c>
      <c r="O47" s="65" t="s">
        <v>476</v>
      </c>
      <c r="P47" s="48"/>
      <c r="Q47" s="48"/>
      <c r="R47" s="48"/>
      <c r="S47" s="48"/>
      <c r="T47" s="48"/>
      <c r="U47" s="48"/>
    </row>
    <row r="48" spans="1:21" ht="30.75" customHeight="1">
      <c r="A48" s="48"/>
      <c r="B48" s="1193"/>
      <c r="C48" s="1194"/>
      <c r="D48" s="62"/>
      <c r="E48" s="1185" t="s">
        <v>14</v>
      </c>
      <c r="F48" s="1185"/>
      <c r="G48" s="1185"/>
      <c r="H48" s="1185"/>
      <c r="I48" s="1185"/>
      <c r="J48" s="1186"/>
      <c r="K48" s="63">
        <v>22</v>
      </c>
      <c r="L48" s="64">
        <v>22</v>
      </c>
      <c r="M48" s="64">
        <v>22</v>
      </c>
      <c r="N48" s="64">
        <v>23</v>
      </c>
      <c r="O48" s="65">
        <v>24</v>
      </c>
      <c r="P48" s="48"/>
      <c r="Q48" s="48"/>
      <c r="R48" s="48"/>
      <c r="S48" s="48"/>
      <c r="T48" s="48"/>
      <c r="U48" s="48"/>
    </row>
    <row r="49" spans="1:21" ht="30.75" customHeight="1">
      <c r="A49" s="48"/>
      <c r="B49" s="1193"/>
      <c r="C49" s="1194"/>
      <c r="D49" s="62"/>
      <c r="E49" s="1185" t="s">
        <v>15</v>
      </c>
      <c r="F49" s="1185"/>
      <c r="G49" s="1185"/>
      <c r="H49" s="1185"/>
      <c r="I49" s="1185"/>
      <c r="J49" s="1186"/>
      <c r="K49" s="63">
        <v>58</v>
      </c>
      <c r="L49" s="64">
        <v>58</v>
      </c>
      <c r="M49" s="64">
        <v>58</v>
      </c>
      <c r="N49" s="64">
        <v>65</v>
      </c>
      <c r="O49" s="65">
        <v>71</v>
      </c>
      <c r="P49" s="48"/>
      <c r="Q49" s="48"/>
      <c r="R49" s="48"/>
      <c r="S49" s="48"/>
      <c r="T49" s="48"/>
      <c r="U49" s="48"/>
    </row>
    <row r="50" spans="1:21" ht="30.75" customHeight="1">
      <c r="A50" s="48"/>
      <c r="B50" s="1193"/>
      <c r="C50" s="1194"/>
      <c r="D50" s="62"/>
      <c r="E50" s="1185" t="s">
        <v>16</v>
      </c>
      <c r="F50" s="1185"/>
      <c r="G50" s="1185"/>
      <c r="H50" s="1185"/>
      <c r="I50" s="1185"/>
      <c r="J50" s="1186"/>
      <c r="K50" s="63">
        <v>39</v>
      </c>
      <c r="L50" s="64">
        <v>39</v>
      </c>
      <c r="M50" s="64">
        <v>31</v>
      </c>
      <c r="N50" s="64" t="s">
        <v>476</v>
      </c>
      <c r="O50" s="65" t="s">
        <v>476</v>
      </c>
      <c r="P50" s="48"/>
      <c r="Q50" s="48"/>
      <c r="R50" s="48"/>
      <c r="S50" s="48"/>
      <c r="T50" s="48"/>
      <c r="U50" s="48"/>
    </row>
    <row r="51" spans="1:21" ht="30.75" customHeight="1">
      <c r="A51" s="48"/>
      <c r="B51" s="1195"/>
      <c r="C51" s="1196"/>
      <c r="D51" s="66"/>
      <c r="E51" s="1185" t="s">
        <v>17</v>
      </c>
      <c r="F51" s="1185"/>
      <c r="G51" s="1185"/>
      <c r="H51" s="1185"/>
      <c r="I51" s="1185"/>
      <c r="J51" s="1186"/>
      <c r="K51" s="63">
        <v>0</v>
      </c>
      <c r="L51" s="64">
        <v>1</v>
      </c>
      <c r="M51" s="64">
        <v>0</v>
      </c>
      <c r="N51" s="64">
        <v>0</v>
      </c>
      <c r="O51" s="65">
        <v>0</v>
      </c>
      <c r="P51" s="48"/>
      <c r="Q51" s="48"/>
      <c r="R51" s="48"/>
      <c r="S51" s="48"/>
      <c r="T51" s="48"/>
      <c r="U51" s="48"/>
    </row>
    <row r="52" spans="1:21" ht="30.75" customHeight="1">
      <c r="A52" s="48"/>
      <c r="B52" s="1183" t="s">
        <v>18</v>
      </c>
      <c r="C52" s="1184"/>
      <c r="D52" s="66"/>
      <c r="E52" s="1185" t="s">
        <v>19</v>
      </c>
      <c r="F52" s="1185"/>
      <c r="G52" s="1185"/>
      <c r="H52" s="1185"/>
      <c r="I52" s="1185"/>
      <c r="J52" s="1186"/>
      <c r="K52" s="63">
        <v>959</v>
      </c>
      <c r="L52" s="64">
        <v>971</v>
      </c>
      <c r="M52" s="64">
        <v>959</v>
      </c>
      <c r="N52" s="64">
        <v>981</v>
      </c>
      <c r="O52" s="65">
        <v>979</v>
      </c>
      <c r="P52" s="48"/>
      <c r="Q52" s="48"/>
      <c r="R52" s="48"/>
      <c r="S52" s="48"/>
      <c r="T52" s="48"/>
      <c r="U52" s="48"/>
    </row>
    <row r="53" spans="1:21" ht="30.75" customHeight="1" thickBot="1">
      <c r="A53" s="48"/>
      <c r="B53" s="1187" t="s">
        <v>20</v>
      </c>
      <c r="C53" s="1188"/>
      <c r="D53" s="67"/>
      <c r="E53" s="1189" t="s">
        <v>21</v>
      </c>
      <c r="F53" s="1189"/>
      <c r="G53" s="1189"/>
      <c r="H53" s="1189"/>
      <c r="I53" s="1189"/>
      <c r="J53" s="1190"/>
      <c r="K53" s="68">
        <v>791</v>
      </c>
      <c r="L53" s="69">
        <v>793</v>
      </c>
      <c r="M53" s="69">
        <v>783</v>
      </c>
      <c r="N53" s="69">
        <v>706</v>
      </c>
      <c r="O53" s="70">
        <v>780</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sheetPr codeName="MasterSheet7">
    <pageSetUpPr fitToPage="1"/>
  </sheetPr>
  <dimension ref="B1:M85"/>
  <sheetViews>
    <sheetView showGridLines="0" zoomScale="70" zoomScaleNormal="7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516</v>
      </c>
      <c r="J40" s="79" t="s">
        <v>517</v>
      </c>
      <c r="K40" s="79" t="s">
        <v>518</v>
      </c>
      <c r="L40" s="79" t="s">
        <v>519</v>
      </c>
      <c r="M40" s="80" t="s">
        <v>520</v>
      </c>
    </row>
    <row r="41" spans="2:13" ht="27.75" customHeight="1">
      <c r="B41" s="1199" t="s">
        <v>23</v>
      </c>
      <c r="C41" s="1200"/>
      <c r="D41" s="81"/>
      <c r="E41" s="1205" t="s">
        <v>24</v>
      </c>
      <c r="F41" s="1205"/>
      <c r="G41" s="1205"/>
      <c r="H41" s="1206"/>
      <c r="I41" s="82">
        <v>13568</v>
      </c>
      <c r="J41" s="83">
        <v>14613</v>
      </c>
      <c r="K41" s="83">
        <v>14449</v>
      </c>
      <c r="L41" s="83">
        <v>15045</v>
      </c>
      <c r="M41" s="84">
        <v>15033</v>
      </c>
    </row>
    <row r="42" spans="2:13" ht="27.75" customHeight="1">
      <c r="B42" s="1201"/>
      <c r="C42" s="1202"/>
      <c r="D42" s="85"/>
      <c r="E42" s="1207" t="s">
        <v>25</v>
      </c>
      <c r="F42" s="1207"/>
      <c r="G42" s="1207"/>
      <c r="H42" s="1208"/>
      <c r="I42" s="86">
        <v>16</v>
      </c>
      <c r="J42" s="87">
        <v>8</v>
      </c>
      <c r="K42" s="87" t="s">
        <v>476</v>
      </c>
      <c r="L42" s="87" t="s">
        <v>476</v>
      </c>
      <c r="M42" s="88" t="s">
        <v>476</v>
      </c>
    </row>
    <row r="43" spans="2:13" ht="27.75" customHeight="1">
      <c r="B43" s="1201"/>
      <c r="C43" s="1202"/>
      <c r="D43" s="85"/>
      <c r="E43" s="1207" t="s">
        <v>26</v>
      </c>
      <c r="F43" s="1207"/>
      <c r="G43" s="1207"/>
      <c r="H43" s="1208"/>
      <c r="I43" s="86">
        <v>206</v>
      </c>
      <c r="J43" s="87">
        <v>204</v>
      </c>
      <c r="K43" s="87">
        <v>196</v>
      </c>
      <c r="L43" s="87">
        <v>211</v>
      </c>
      <c r="M43" s="88">
        <v>221</v>
      </c>
    </row>
    <row r="44" spans="2:13" ht="27.75" customHeight="1">
      <c r="B44" s="1201"/>
      <c r="C44" s="1202"/>
      <c r="D44" s="85"/>
      <c r="E44" s="1207" t="s">
        <v>27</v>
      </c>
      <c r="F44" s="1207"/>
      <c r="G44" s="1207"/>
      <c r="H44" s="1208"/>
      <c r="I44" s="86">
        <v>411</v>
      </c>
      <c r="J44" s="87">
        <v>366</v>
      </c>
      <c r="K44" s="87">
        <v>321</v>
      </c>
      <c r="L44" s="87">
        <v>247</v>
      </c>
      <c r="M44" s="88">
        <v>182</v>
      </c>
    </row>
    <row r="45" spans="2:13" ht="27.75" customHeight="1">
      <c r="B45" s="1201"/>
      <c r="C45" s="1202"/>
      <c r="D45" s="85"/>
      <c r="E45" s="1207" t="s">
        <v>28</v>
      </c>
      <c r="F45" s="1207"/>
      <c r="G45" s="1207"/>
      <c r="H45" s="1208"/>
      <c r="I45" s="86">
        <v>2129</v>
      </c>
      <c r="J45" s="87">
        <v>2054</v>
      </c>
      <c r="K45" s="87">
        <v>2018</v>
      </c>
      <c r="L45" s="87">
        <v>1727</v>
      </c>
      <c r="M45" s="88">
        <v>1602</v>
      </c>
    </row>
    <row r="46" spans="2:13" ht="27.75" customHeight="1">
      <c r="B46" s="1201"/>
      <c r="C46" s="1202"/>
      <c r="D46" s="85"/>
      <c r="E46" s="1207" t="s">
        <v>29</v>
      </c>
      <c r="F46" s="1207"/>
      <c r="G46" s="1207"/>
      <c r="H46" s="1208"/>
      <c r="I46" s="86" t="s">
        <v>476</v>
      </c>
      <c r="J46" s="87" t="s">
        <v>476</v>
      </c>
      <c r="K46" s="87" t="s">
        <v>476</v>
      </c>
      <c r="L46" s="87" t="s">
        <v>476</v>
      </c>
      <c r="M46" s="88" t="s">
        <v>476</v>
      </c>
    </row>
    <row r="47" spans="2:13" ht="27.75" customHeight="1">
      <c r="B47" s="1201"/>
      <c r="C47" s="1202"/>
      <c r="D47" s="85"/>
      <c r="E47" s="1207" t="s">
        <v>30</v>
      </c>
      <c r="F47" s="1207"/>
      <c r="G47" s="1207"/>
      <c r="H47" s="1208"/>
      <c r="I47" s="86" t="s">
        <v>476</v>
      </c>
      <c r="J47" s="87" t="s">
        <v>476</v>
      </c>
      <c r="K47" s="87" t="s">
        <v>476</v>
      </c>
      <c r="L47" s="87" t="s">
        <v>476</v>
      </c>
      <c r="M47" s="88" t="s">
        <v>476</v>
      </c>
    </row>
    <row r="48" spans="2:13" ht="27.75" customHeight="1">
      <c r="B48" s="1203"/>
      <c r="C48" s="1204"/>
      <c r="D48" s="85"/>
      <c r="E48" s="1207" t="s">
        <v>31</v>
      </c>
      <c r="F48" s="1207"/>
      <c r="G48" s="1207"/>
      <c r="H48" s="1208"/>
      <c r="I48" s="86" t="s">
        <v>476</v>
      </c>
      <c r="J48" s="87" t="s">
        <v>476</v>
      </c>
      <c r="K48" s="87" t="s">
        <v>476</v>
      </c>
      <c r="L48" s="87" t="s">
        <v>476</v>
      </c>
      <c r="M48" s="88" t="s">
        <v>476</v>
      </c>
    </row>
    <row r="49" spans="2:13" ht="27.75" customHeight="1">
      <c r="B49" s="1209" t="s">
        <v>32</v>
      </c>
      <c r="C49" s="1210"/>
      <c r="D49" s="89"/>
      <c r="E49" s="1207" t="s">
        <v>33</v>
      </c>
      <c r="F49" s="1207"/>
      <c r="G49" s="1207"/>
      <c r="H49" s="1208"/>
      <c r="I49" s="86">
        <v>1814</v>
      </c>
      <c r="J49" s="87">
        <v>1820</v>
      </c>
      <c r="K49" s="87">
        <v>1859</v>
      </c>
      <c r="L49" s="87">
        <v>1879</v>
      </c>
      <c r="M49" s="88">
        <v>2192</v>
      </c>
    </row>
    <row r="50" spans="2:13" ht="27.75" customHeight="1">
      <c r="B50" s="1201"/>
      <c r="C50" s="1202"/>
      <c r="D50" s="85"/>
      <c r="E50" s="1207" t="s">
        <v>34</v>
      </c>
      <c r="F50" s="1207"/>
      <c r="G50" s="1207"/>
      <c r="H50" s="1208"/>
      <c r="I50" s="86">
        <v>384</v>
      </c>
      <c r="J50" s="87">
        <v>435</v>
      </c>
      <c r="K50" s="87">
        <v>399</v>
      </c>
      <c r="L50" s="87">
        <v>330</v>
      </c>
      <c r="M50" s="88">
        <v>274</v>
      </c>
    </row>
    <row r="51" spans="2:13" ht="27.75" customHeight="1">
      <c r="B51" s="1203"/>
      <c r="C51" s="1204"/>
      <c r="D51" s="85"/>
      <c r="E51" s="1207" t="s">
        <v>35</v>
      </c>
      <c r="F51" s="1207"/>
      <c r="G51" s="1207"/>
      <c r="H51" s="1208"/>
      <c r="I51" s="86">
        <v>7850</v>
      </c>
      <c r="J51" s="87">
        <v>7802</v>
      </c>
      <c r="K51" s="87">
        <v>7768</v>
      </c>
      <c r="L51" s="87">
        <v>8217</v>
      </c>
      <c r="M51" s="88">
        <v>8599</v>
      </c>
    </row>
    <row r="52" spans="2:13" ht="27.75" customHeight="1" thickBot="1">
      <c r="B52" s="1211" t="s">
        <v>20</v>
      </c>
      <c r="C52" s="1212"/>
      <c r="D52" s="90"/>
      <c r="E52" s="1213" t="s">
        <v>36</v>
      </c>
      <c r="F52" s="1213"/>
      <c r="G52" s="1213"/>
      <c r="H52" s="1214"/>
      <c r="I52" s="91">
        <v>6282</v>
      </c>
      <c r="J52" s="92">
        <v>7186</v>
      </c>
      <c r="K52" s="92">
        <v>6959</v>
      </c>
      <c r="L52" s="92">
        <v>6803</v>
      </c>
      <c r="M52" s="93">
        <v>5973</v>
      </c>
    </row>
    <row r="53" spans="2:13" ht="27.75" customHeight="1">
      <c r="B53" s="94" t="s">
        <v>37</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sheetPr>
    <pageSetUpPr fitToPage="1"/>
  </sheetPr>
  <dimension ref="A1:WVY191"/>
  <sheetViews>
    <sheetView showGridLines="0" zoomScale="70" zoomScaleNormal="70" zoomScaleSheetLayoutView="55" workbookViewId="0"/>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551</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551</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552</v>
      </c>
      <c r="C41" s="246"/>
      <c r="D41" s="246"/>
      <c r="E41" s="246"/>
      <c r="F41" s="246"/>
      <c r="G41" s="246"/>
      <c r="H41" s="246"/>
      <c r="I41" s="246"/>
      <c r="J41" s="246"/>
      <c r="K41" s="246"/>
      <c r="L41" s="246"/>
      <c r="M41" s="246"/>
      <c r="N41" s="246"/>
      <c r="O41" s="246"/>
      <c r="P41" s="247"/>
    </row>
    <row r="42" spans="2:17">
      <c r="B42" s="248"/>
      <c r="C42" s="244"/>
      <c r="D42" s="244"/>
      <c r="E42" s="244"/>
      <c r="F42" s="244"/>
      <c r="G42" s="351" t="s">
        <v>553</v>
      </c>
      <c r="I42" s="352"/>
      <c r="J42" s="352"/>
      <c r="K42" s="352"/>
      <c r="L42" s="244"/>
      <c r="M42" s="244"/>
      <c r="N42" s="244"/>
      <c r="O42" s="244"/>
    </row>
    <row r="43" spans="2:17">
      <c r="B43" s="248"/>
      <c r="C43" s="244"/>
      <c r="D43" s="244"/>
      <c r="E43" s="244"/>
      <c r="F43" s="244"/>
      <c r="G43" s="1215"/>
      <c r="H43" s="1216"/>
      <c r="I43" s="1216"/>
      <c r="J43" s="1216"/>
      <c r="K43" s="1216"/>
      <c r="L43" s="1216"/>
      <c r="M43" s="1216"/>
      <c r="N43" s="1216"/>
      <c r="O43" s="1217"/>
    </row>
    <row r="44" spans="2:17">
      <c r="B44" s="248"/>
      <c r="C44" s="244"/>
      <c r="D44" s="244"/>
      <c r="E44" s="244"/>
      <c r="F44" s="244"/>
      <c r="G44" s="1218"/>
      <c r="H44" s="1219"/>
      <c r="I44" s="1219"/>
      <c r="J44" s="1219"/>
      <c r="K44" s="1219"/>
      <c r="L44" s="1219"/>
      <c r="M44" s="1219"/>
      <c r="N44" s="1219"/>
      <c r="O44" s="1220"/>
    </row>
    <row r="45" spans="2:17">
      <c r="B45" s="248"/>
      <c r="C45" s="244"/>
      <c r="D45" s="244"/>
      <c r="E45" s="244"/>
      <c r="F45" s="244"/>
      <c r="G45" s="1218"/>
      <c r="H45" s="1219"/>
      <c r="I45" s="1219"/>
      <c r="J45" s="1219"/>
      <c r="K45" s="1219"/>
      <c r="L45" s="1219"/>
      <c r="M45" s="1219"/>
      <c r="N45" s="1219"/>
      <c r="O45" s="1220"/>
    </row>
    <row r="46" spans="2:17">
      <c r="B46" s="248"/>
      <c r="C46" s="244"/>
      <c r="D46" s="244"/>
      <c r="E46" s="244"/>
      <c r="F46" s="244"/>
      <c r="G46" s="1218"/>
      <c r="H46" s="1219"/>
      <c r="I46" s="1219"/>
      <c r="J46" s="1219"/>
      <c r="K46" s="1219"/>
      <c r="L46" s="1219"/>
      <c r="M46" s="1219"/>
      <c r="N46" s="1219"/>
      <c r="O46" s="1220"/>
    </row>
    <row r="47" spans="2:17">
      <c r="B47" s="248"/>
      <c r="C47" s="244"/>
      <c r="D47" s="244"/>
      <c r="E47" s="244"/>
      <c r="F47" s="244"/>
      <c r="G47" s="1221"/>
      <c r="H47" s="1222"/>
      <c r="I47" s="1222"/>
      <c r="J47" s="1222"/>
      <c r="K47" s="1222"/>
      <c r="L47" s="1222"/>
      <c r="M47" s="1222"/>
      <c r="N47" s="1222"/>
      <c r="O47" s="1223"/>
    </row>
    <row r="48" spans="2:17">
      <c r="B48" s="248"/>
      <c r="C48" s="244"/>
      <c r="D48" s="244"/>
      <c r="E48" s="244"/>
      <c r="F48" s="244"/>
      <c r="G48" s="244"/>
      <c r="H48" s="353"/>
      <c r="I48" s="353"/>
      <c r="J48" s="353"/>
    </row>
    <row r="49" spans="1:17">
      <c r="B49" s="248"/>
      <c r="C49" s="244"/>
      <c r="D49" s="244"/>
      <c r="E49" s="244"/>
      <c r="F49" s="244"/>
      <c r="G49" s="243" t="s">
        <v>554</v>
      </c>
    </row>
    <row r="50" spans="1:17">
      <c r="B50" s="248"/>
      <c r="C50" s="244"/>
      <c r="D50" s="244"/>
      <c r="E50" s="244"/>
      <c r="F50" s="244"/>
      <c r="G50" s="1224"/>
      <c r="H50" s="1225"/>
      <c r="I50" s="1225"/>
      <c r="J50" s="1226"/>
      <c r="K50" s="354" t="s">
        <v>516</v>
      </c>
      <c r="L50" s="354" t="s">
        <v>517</v>
      </c>
      <c r="M50" s="354" t="s">
        <v>518</v>
      </c>
      <c r="N50" s="354" t="s">
        <v>519</v>
      </c>
      <c r="O50" s="354" t="s">
        <v>520</v>
      </c>
    </row>
    <row r="51" spans="1:17">
      <c r="B51" s="248"/>
      <c r="C51" s="244"/>
      <c r="D51" s="244"/>
      <c r="E51" s="244"/>
      <c r="F51" s="244"/>
      <c r="G51" s="1227" t="s">
        <v>555</v>
      </c>
      <c r="H51" s="1228"/>
      <c r="I51" s="1233" t="s">
        <v>556</v>
      </c>
      <c r="J51" s="1233"/>
      <c r="K51" s="1235"/>
      <c r="L51" s="1235"/>
      <c r="M51" s="1235"/>
      <c r="N51" s="1235"/>
      <c r="O51" s="1235"/>
    </row>
    <row r="52" spans="1:17">
      <c r="B52" s="248"/>
      <c r="C52" s="244"/>
      <c r="D52" s="244"/>
      <c r="E52" s="244"/>
      <c r="F52" s="244"/>
      <c r="G52" s="1229"/>
      <c r="H52" s="1230"/>
      <c r="I52" s="1234"/>
      <c r="J52" s="1234"/>
      <c r="K52" s="1236"/>
      <c r="L52" s="1236"/>
      <c r="M52" s="1236"/>
      <c r="N52" s="1236"/>
      <c r="O52" s="1236"/>
    </row>
    <row r="53" spans="1:17">
      <c r="A53" s="355"/>
      <c r="B53" s="248"/>
      <c r="C53" s="244"/>
      <c r="D53" s="244"/>
      <c r="E53" s="244"/>
      <c r="F53" s="244"/>
      <c r="G53" s="1229"/>
      <c r="H53" s="1230"/>
      <c r="I53" s="1237" t="s">
        <v>557</v>
      </c>
      <c r="J53" s="1237"/>
      <c r="K53" s="1244"/>
      <c r="L53" s="1244"/>
      <c r="M53" s="1244"/>
      <c r="N53" s="1244"/>
      <c r="O53" s="1244"/>
    </row>
    <row r="54" spans="1:17">
      <c r="A54" s="355"/>
      <c r="B54" s="248"/>
      <c r="C54" s="244"/>
      <c r="D54" s="244"/>
      <c r="E54" s="244"/>
      <c r="F54" s="244"/>
      <c r="G54" s="1231"/>
      <c r="H54" s="1232"/>
      <c r="I54" s="1237"/>
      <c r="J54" s="1237"/>
      <c r="K54" s="1245"/>
      <c r="L54" s="1245"/>
      <c r="M54" s="1245"/>
      <c r="N54" s="1245"/>
      <c r="O54" s="1245"/>
    </row>
    <row r="55" spans="1:17">
      <c r="A55" s="355"/>
      <c r="B55" s="248"/>
      <c r="C55" s="244"/>
      <c r="D55" s="244"/>
      <c r="E55" s="244"/>
      <c r="F55" s="244"/>
      <c r="G55" s="1238" t="s">
        <v>558</v>
      </c>
      <c r="H55" s="1239"/>
      <c r="I55" s="1237" t="s">
        <v>556</v>
      </c>
      <c r="J55" s="1237"/>
      <c r="K55" s="1235"/>
      <c r="L55" s="1235"/>
      <c r="M55" s="1235"/>
      <c r="N55" s="1235"/>
      <c r="O55" s="1235"/>
    </row>
    <row r="56" spans="1:17">
      <c r="A56" s="355"/>
      <c r="B56" s="248"/>
      <c r="C56" s="244"/>
      <c r="D56" s="244"/>
      <c r="E56" s="244"/>
      <c r="F56" s="244"/>
      <c r="G56" s="1240"/>
      <c r="H56" s="1241"/>
      <c r="I56" s="1237"/>
      <c r="J56" s="1237"/>
      <c r="K56" s="1236"/>
      <c r="L56" s="1236"/>
      <c r="M56" s="1236"/>
      <c r="N56" s="1236"/>
      <c r="O56" s="1236"/>
    </row>
    <row r="57" spans="1:17" s="355" customFormat="1">
      <c r="B57" s="356"/>
      <c r="C57" s="352"/>
      <c r="D57" s="352"/>
      <c r="E57" s="352"/>
      <c r="F57" s="352"/>
      <c r="G57" s="1240"/>
      <c r="H57" s="1241"/>
      <c r="I57" s="1246" t="s">
        <v>557</v>
      </c>
      <c r="J57" s="1246"/>
      <c r="K57" s="1244"/>
      <c r="L57" s="1244"/>
      <c r="M57" s="1244"/>
      <c r="N57" s="1244"/>
      <c r="O57" s="1244"/>
      <c r="P57" s="357"/>
      <c r="Q57" s="356"/>
    </row>
    <row r="58" spans="1:17" s="355" customFormat="1">
      <c r="A58" s="243"/>
      <c r="B58" s="356"/>
      <c r="C58" s="352"/>
      <c r="D58" s="352"/>
      <c r="E58" s="352"/>
      <c r="F58" s="352"/>
      <c r="G58" s="1242"/>
      <c r="H58" s="1243"/>
      <c r="I58" s="1246"/>
      <c r="J58" s="1246"/>
      <c r="K58" s="1245"/>
      <c r="L58" s="1245"/>
      <c r="M58" s="1245"/>
      <c r="N58" s="1245"/>
      <c r="O58" s="1245"/>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559</v>
      </c>
      <c r="C63" s="244"/>
      <c r="D63" s="244"/>
      <c r="E63" s="244"/>
      <c r="F63" s="244"/>
      <c r="G63" s="244"/>
      <c r="H63" s="244"/>
      <c r="I63" s="244"/>
      <c r="J63" s="244"/>
      <c r="K63" s="244"/>
      <c r="L63" s="244"/>
      <c r="M63" s="244"/>
      <c r="N63" s="244"/>
      <c r="O63" s="244"/>
    </row>
    <row r="64" spans="1:17">
      <c r="B64" s="248"/>
      <c r="C64" s="244"/>
      <c r="D64" s="244"/>
      <c r="E64" s="244"/>
      <c r="F64" s="244"/>
      <c r="G64" s="351" t="s">
        <v>553</v>
      </c>
      <c r="I64" s="352"/>
      <c r="J64" s="352"/>
      <c r="K64" s="352"/>
      <c r="L64" s="244"/>
      <c r="M64" s="244"/>
      <c r="N64" s="244"/>
      <c r="O64" s="244"/>
    </row>
    <row r="65" spans="2:30">
      <c r="B65" s="248"/>
      <c r="C65" s="244"/>
      <c r="D65" s="244"/>
      <c r="E65" s="244"/>
      <c r="F65" s="244"/>
      <c r="G65" s="1247" t="s">
        <v>562</v>
      </c>
      <c r="H65" s="1216"/>
      <c r="I65" s="1216"/>
      <c r="J65" s="1216"/>
      <c r="K65" s="1216"/>
      <c r="L65" s="1216"/>
      <c r="M65" s="1216"/>
      <c r="N65" s="1216"/>
      <c r="O65" s="1217"/>
    </row>
    <row r="66" spans="2:30">
      <c r="B66" s="248"/>
      <c r="C66" s="244"/>
      <c r="D66" s="244"/>
      <c r="E66" s="244"/>
      <c r="F66" s="244"/>
      <c r="G66" s="1218"/>
      <c r="H66" s="1219"/>
      <c r="I66" s="1219"/>
      <c r="J66" s="1219"/>
      <c r="K66" s="1219"/>
      <c r="L66" s="1219"/>
      <c r="M66" s="1219"/>
      <c r="N66" s="1219"/>
      <c r="O66" s="1220"/>
    </row>
    <row r="67" spans="2:30">
      <c r="B67" s="248"/>
      <c r="C67" s="244"/>
      <c r="D67" s="244"/>
      <c r="E67" s="244"/>
      <c r="F67" s="244"/>
      <c r="G67" s="1218"/>
      <c r="H67" s="1219"/>
      <c r="I67" s="1219"/>
      <c r="J67" s="1219"/>
      <c r="K67" s="1219"/>
      <c r="L67" s="1219"/>
      <c r="M67" s="1219"/>
      <c r="N67" s="1219"/>
      <c r="O67" s="1220"/>
    </row>
    <row r="68" spans="2:30">
      <c r="B68" s="248"/>
      <c r="C68" s="244"/>
      <c r="D68" s="244"/>
      <c r="E68" s="244"/>
      <c r="F68" s="244"/>
      <c r="G68" s="1218"/>
      <c r="H68" s="1219"/>
      <c r="I68" s="1219"/>
      <c r="J68" s="1219"/>
      <c r="K68" s="1219"/>
      <c r="L68" s="1219"/>
      <c r="M68" s="1219"/>
      <c r="N68" s="1219"/>
      <c r="O68" s="1220"/>
    </row>
    <row r="69" spans="2:30">
      <c r="B69" s="248"/>
      <c r="C69" s="244"/>
      <c r="D69" s="244"/>
      <c r="E69" s="244"/>
      <c r="F69" s="244"/>
      <c r="G69" s="1221"/>
      <c r="H69" s="1222"/>
      <c r="I69" s="1222"/>
      <c r="J69" s="1222"/>
      <c r="K69" s="1222"/>
      <c r="L69" s="1222"/>
      <c r="M69" s="1222"/>
      <c r="N69" s="1222"/>
      <c r="O69" s="1223"/>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560</v>
      </c>
      <c r="I71" s="368"/>
      <c r="J71" s="364"/>
      <c r="K71" s="364"/>
      <c r="L71" s="365"/>
      <c r="M71" s="364"/>
      <c r="N71" s="365"/>
      <c r="O71" s="366"/>
    </row>
    <row r="72" spans="2:30">
      <c r="B72" s="248"/>
      <c r="C72" s="244"/>
      <c r="D72" s="244"/>
      <c r="E72" s="244"/>
      <c r="F72" s="244"/>
      <c r="G72" s="1224"/>
      <c r="H72" s="1225"/>
      <c r="I72" s="1225"/>
      <c r="J72" s="1226"/>
      <c r="K72" s="354" t="s">
        <v>516</v>
      </c>
      <c r="L72" s="354" t="s">
        <v>517</v>
      </c>
      <c r="M72" s="354" t="s">
        <v>518</v>
      </c>
      <c r="N72" s="354" t="s">
        <v>519</v>
      </c>
      <c r="O72" s="354" t="s">
        <v>520</v>
      </c>
    </row>
    <row r="73" spans="2:30">
      <c r="B73" s="248"/>
      <c r="C73" s="244"/>
      <c r="D73" s="244"/>
      <c r="E73" s="244"/>
      <c r="F73" s="244"/>
      <c r="G73" s="1227" t="s">
        <v>555</v>
      </c>
      <c r="H73" s="1228"/>
      <c r="I73" s="1233" t="s">
        <v>556</v>
      </c>
      <c r="J73" s="1233"/>
      <c r="K73" s="1248">
        <v>134</v>
      </c>
      <c r="L73" s="1248">
        <v>156.30000000000001</v>
      </c>
      <c r="M73" s="1236">
        <v>152.69999999999999</v>
      </c>
      <c r="N73" s="1236">
        <v>152.9</v>
      </c>
      <c r="O73" s="1236">
        <v>131</v>
      </c>
      <c r="S73" s="243">
        <v>9.9</v>
      </c>
    </row>
    <row r="74" spans="2:30">
      <c r="B74" s="248"/>
      <c r="C74" s="244"/>
      <c r="D74" s="244"/>
      <c r="E74" s="244"/>
      <c r="F74" s="244"/>
      <c r="G74" s="1229"/>
      <c r="H74" s="1230"/>
      <c r="I74" s="1234"/>
      <c r="J74" s="1234"/>
      <c r="K74" s="1248"/>
      <c r="L74" s="1248"/>
      <c r="M74" s="1236"/>
      <c r="N74" s="1236"/>
      <c r="O74" s="1236"/>
    </row>
    <row r="75" spans="2:30">
      <c r="B75" s="248"/>
      <c r="C75" s="244"/>
      <c r="D75" s="244"/>
      <c r="E75" s="244"/>
      <c r="F75" s="244"/>
      <c r="G75" s="1229"/>
      <c r="H75" s="1230"/>
      <c r="I75" s="1237" t="s">
        <v>561</v>
      </c>
      <c r="J75" s="1237"/>
      <c r="K75" s="1249">
        <v>17.7</v>
      </c>
      <c r="L75" s="1249">
        <v>17.3</v>
      </c>
      <c r="M75" s="1249">
        <v>17.100000000000001</v>
      </c>
      <c r="N75" s="1249">
        <v>16.7</v>
      </c>
      <c r="O75" s="1249">
        <v>16.7</v>
      </c>
      <c r="U75" s="243">
        <v>81.2</v>
      </c>
      <c r="W75" s="243">
        <v>87.2</v>
      </c>
      <c r="Y75" s="243">
        <v>99.8</v>
      </c>
      <c r="AA75" s="243">
        <v>109.5</v>
      </c>
      <c r="AC75" s="243">
        <v>115.2</v>
      </c>
    </row>
    <row r="76" spans="2:30">
      <c r="B76" s="248"/>
      <c r="C76" s="244"/>
      <c r="D76" s="244"/>
      <c r="E76" s="244"/>
      <c r="F76" s="244"/>
      <c r="G76" s="1231"/>
      <c r="H76" s="1232"/>
      <c r="I76" s="1237"/>
      <c r="J76" s="1237"/>
      <c r="K76" s="1245"/>
      <c r="L76" s="1245"/>
      <c r="M76" s="1245"/>
      <c r="N76" s="1245"/>
      <c r="O76" s="1245"/>
    </row>
    <row r="77" spans="2:30">
      <c r="B77" s="248"/>
      <c r="C77" s="244"/>
      <c r="D77" s="244"/>
      <c r="E77" s="244"/>
      <c r="F77" s="244"/>
      <c r="G77" s="1238" t="s">
        <v>558</v>
      </c>
      <c r="H77" s="1239"/>
      <c r="I77" s="1237" t="s">
        <v>556</v>
      </c>
      <c r="J77" s="1237"/>
      <c r="K77" s="1248">
        <v>88.3</v>
      </c>
      <c r="L77" s="1248">
        <v>76.2</v>
      </c>
      <c r="M77" s="1236">
        <v>65.3</v>
      </c>
      <c r="N77" s="1236">
        <v>60.8</v>
      </c>
      <c r="O77" s="1236">
        <v>58.5</v>
      </c>
      <c r="R77" s="243">
        <v>12.3</v>
      </c>
      <c r="T77" s="243">
        <v>11.1</v>
      </c>
    </row>
    <row r="78" spans="2:30">
      <c r="B78" s="248"/>
      <c r="C78" s="244"/>
      <c r="D78" s="244"/>
      <c r="E78" s="244"/>
      <c r="F78" s="244"/>
      <c r="G78" s="1240"/>
      <c r="H78" s="1241"/>
      <c r="I78" s="1237"/>
      <c r="J78" s="1237"/>
      <c r="K78" s="1248"/>
      <c r="L78" s="1248"/>
      <c r="M78" s="1236"/>
      <c r="N78" s="1236"/>
      <c r="O78" s="1236"/>
    </row>
    <row r="79" spans="2:30">
      <c r="B79" s="248"/>
      <c r="C79" s="244"/>
      <c r="D79" s="244"/>
      <c r="E79" s="244"/>
      <c r="F79" s="244"/>
      <c r="G79" s="1240"/>
      <c r="H79" s="1241"/>
      <c r="I79" s="1250" t="s">
        <v>561</v>
      </c>
      <c r="J79" s="1246"/>
      <c r="K79" s="1251">
        <v>13.8</v>
      </c>
      <c r="L79" s="1251">
        <v>12.8</v>
      </c>
      <c r="M79" s="1251">
        <v>12</v>
      </c>
      <c r="N79" s="1251">
        <v>11.1</v>
      </c>
      <c r="O79" s="1251">
        <v>10.7</v>
      </c>
      <c r="V79" s="243">
        <v>53.5</v>
      </c>
      <c r="X79" s="243">
        <v>48.2</v>
      </c>
      <c r="Z79" s="243">
        <v>34.200000000000003</v>
      </c>
      <c r="AB79" s="243">
        <v>30.3</v>
      </c>
      <c r="AD79" s="243">
        <v>28.9</v>
      </c>
    </row>
    <row r="80" spans="2:30">
      <c r="B80" s="248"/>
      <c r="C80" s="244"/>
      <c r="D80" s="244"/>
      <c r="E80" s="244"/>
      <c r="F80" s="244"/>
      <c r="G80" s="1242"/>
      <c r="H80" s="1243"/>
      <c r="I80" s="1246"/>
      <c r="J80" s="1246"/>
      <c r="K80" s="1251"/>
      <c r="L80" s="1251"/>
      <c r="M80" s="1251"/>
      <c r="N80" s="1251"/>
      <c r="O80" s="1251"/>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sheetPr>
    <pageSetUpPr fitToPage="1"/>
  </sheetPr>
  <dimension ref="A1:AH135"/>
  <sheetViews>
    <sheetView showGridLines="0" zoomScale="70" zoomScaleNormal="7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sheetPr>
    <pageSetUpPr fitToPage="1"/>
  </sheetPr>
  <dimension ref="A1:AH135"/>
  <sheetViews>
    <sheetView showGridLines="0" zoomScale="70" zoomScaleNormal="7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38</v>
      </c>
      <c r="E2" s="109"/>
      <c r="F2" s="110" t="s">
        <v>515</v>
      </c>
      <c r="G2" s="111"/>
      <c r="H2" s="112"/>
    </row>
    <row r="3" spans="1:8">
      <c r="A3" s="108" t="s">
        <v>508</v>
      </c>
      <c r="B3" s="113"/>
      <c r="C3" s="114"/>
      <c r="D3" s="115">
        <v>140530</v>
      </c>
      <c r="E3" s="116"/>
      <c r="F3" s="117">
        <v>67201</v>
      </c>
      <c r="G3" s="118"/>
      <c r="H3" s="119"/>
    </row>
    <row r="4" spans="1:8">
      <c r="A4" s="120"/>
      <c r="B4" s="121"/>
      <c r="C4" s="122"/>
      <c r="D4" s="123">
        <v>90491</v>
      </c>
      <c r="E4" s="124"/>
      <c r="F4" s="125">
        <v>35210</v>
      </c>
      <c r="G4" s="126"/>
      <c r="H4" s="127"/>
    </row>
    <row r="5" spans="1:8">
      <c r="A5" s="108" t="s">
        <v>510</v>
      </c>
      <c r="B5" s="113"/>
      <c r="C5" s="114"/>
      <c r="D5" s="115">
        <v>230601</v>
      </c>
      <c r="E5" s="116"/>
      <c r="F5" s="117">
        <v>75709</v>
      </c>
      <c r="G5" s="118"/>
      <c r="H5" s="119"/>
    </row>
    <row r="6" spans="1:8">
      <c r="A6" s="120"/>
      <c r="B6" s="121"/>
      <c r="C6" s="122"/>
      <c r="D6" s="123">
        <v>47673</v>
      </c>
      <c r="E6" s="124"/>
      <c r="F6" s="125">
        <v>35212</v>
      </c>
      <c r="G6" s="126"/>
      <c r="H6" s="127"/>
    </row>
    <row r="7" spans="1:8">
      <c r="A7" s="108" t="s">
        <v>511</v>
      </c>
      <c r="B7" s="113"/>
      <c r="C7" s="114"/>
      <c r="D7" s="115">
        <v>97561</v>
      </c>
      <c r="E7" s="116"/>
      <c r="F7" s="117">
        <v>90961</v>
      </c>
      <c r="G7" s="118"/>
      <c r="H7" s="119"/>
    </row>
    <row r="8" spans="1:8">
      <c r="A8" s="120"/>
      <c r="B8" s="121"/>
      <c r="C8" s="122"/>
      <c r="D8" s="123">
        <v>44958</v>
      </c>
      <c r="E8" s="124"/>
      <c r="F8" s="125">
        <v>37720</v>
      </c>
      <c r="G8" s="126"/>
      <c r="H8" s="127"/>
    </row>
    <row r="9" spans="1:8">
      <c r="A9" s="108" t="s">
        <v>512</v>
      </c>
      <c r="B9" s="113"/>
      <c r="C9" s="114"/>
      <c r="D9" s="115">
        <v>162346</v>
      </c>
      <c r="E9" s="116"/>
      <c r="F9" s="117">
        <v>106614</v>
      </c>
      <c r="G9" s="118"/>
      <c r="H9" s="119"/>
    </row>
    <row r="10" spans="1:8">
      <c r="A10" s="120"/>
      <c r="B10" s="121"/>
      <c r="C10" s="122"/>
      <c r="D10" s="123">
        <v>104503</v>
      </c>
      <c r="E10" s="124"/>
      <c r="F10" s="125">
        <v>45545</v>
      </c>
      <c r="G10" s="126"/>
      <c r="H10" s="127"/>
    </row>
    <row r="11" spans="1:8">
      <c r="A11" s="108" t="s">
        <v>513</v>
      </c>
      <c r="B11" s="113"/>
      <c r="C11" s="114"/>
      <c r="D11" s="115">
        <v>120856</v>
      </c>
      <c r="E11" s="116"/>
      <c r="F11" s="117">
        <v>85459</v>
      </c>
      <c r="G11" s="118"/>
      <c r="H11" s="119"/>
    </row>
    <row r="12" spans="1:8">
      <c r="A12" s="120"/>
      <c r="B12" s="121"/>
      <c r="C12" s="128"/>
      <c r="D12" s="123">
        <v>63173</v>
      </c>
      <c r="E12" s="124"/>
      <c r="F12" s="125">
        <v>44378</v>
      </c>
      <c r="G12" s="126"/>
      <c r="H12" s="127"/>
    </row>
    <row r="13" spans="1:8">
      <c r="A13" s="108"/>
      <c r="B13" s="113"/>
      <c r="C13" s="129"/>
      <c r="D13" s="130">
        <v>150379</v>
      </c>
      <c r="E13" s="131"/>
      <c r="F13" s="132">
        <v>85189</v>
      </c>
      <c r="G13" s="133"/>
      <c r="H13" s="119"/>
    </row>
    <row r="14" spans="1:8">
      <c r="A14" s="120"/>
      <c r="B14" s="121"/>
      <c r="C14" s="122"/>
      <c r="D14" s="123">
        <v>70160</v>
      </c>
      <c r="E14" s="124"/>
      <c r="F14" s="125">
        <v>39613</v>
      </c>
      <c r="G14" s="126"/>
      <c r="H14" s="127"/>
    </row>
    <row r="17" spans="1:11">
      <c r="A17" s="104" t="s">
        <v>39</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40</v>
      </c>
      <c r="B19" s="134">
        <f>ROUND(VALUE(SUBSTITUTE(実質収支比率等に係る経年分析!F$48,"▲","-")),2)</f>
        <v>4.34</v>
      </c>
      <c r="C19" s="134">
        <f>ROUND(VALUE(SUBSTITUTE(実質収支比率等に係る経年分析!G$48,"▲","-")),2)</f>
        <v>2.4300000000000002</v>
      </c>
      <c r="D19" s="134">
        <f>ROUND(VALUE(SUBSTITUTE(実質収支比率等に係る経年分析!H$48,"▲","-")),2)</f>
        <v>5.88</v>
      </c>
      <c r="E19" s="134">
        <f>ROUND(VALUE(SUBSTITUTE(実質収支比率等に係る経年分析!I$48,"▲","-")),2)</f>
        <v>5.05</v>
      </c>
      <c r="F19" s="134">
        <f>ROUND(VALUE(SUBSTITUTE(実質収支比率等に係る経年分析!J$48,"▲","-")),2)</f>
        <v>2.59</v>
      </c>
    </row>
    <row r="20" spans="1:11">
      <c r="A20" s="134" t="s">
        <v>41</v>
      </c>
      <c r="B20" s="134">
        <f>ROUND(VALUE(SUBSTITUTE(実質収支比率等に係る経年分析!F$47,"▲","-")),2)</f>
        <v>15.08</v>
      </c>
      <c r="C20" s="134">
        <f>ROUND(VALUE(SUBSTITUTE(実質収支比率等に係る経年分析!G$47,"▲","-")),2)</f>
        <v>17.579999999999998</v>
      </c>
      <c r="D20" s="134">
        <f>ROUND(VALUE(SUBSTITUTE(実質収支比率等に係る経年分析!H$47,"▲","-")),2)</f>
        <v>18.96</v>
      </c>
      <c r="E20" s="134">
        <f>ROUND(VALUE(SUBSTITUTE(実質収支比率等に係る経年分析!I$47,"▲","-")),2)</f>
        <v>22.15</v>
      </c>
      <c r="F20" s="134">
        <f>ROUND(VALUE(SUBSTITUTE(実質収支比率等に係る経年分析!J$47,"▲","-")),2)</f>
        <v>24.19</v>
      </c>
    </row>
    <row r="21" spans="1:11">
      <c r="A21" s="134" t="s">
        <v>42</v>
      </c>
      <c r="B21" s="134">
        <f>IF(ISNUMBER(VALUE(SUBSTITUTE(実質収支比率等に係る経年分析!F$49,"▲","-"))),ROUND(VALUE(SUBSTITUTE(実質収支比率等に係る経年分析!F$49,"▲","-")),2),NA())</f>
        <v>1.54</v>
      </c>
      <c r="C21" s="134">
        <f>IF(ISNUMBER(VALUE(SUBSTITUTE(実質収支比率等に係る経年分析!G$49,"▲","-"))),ROUND(VALUE(SUBSTITUTE(実質収支比率等に係る経年分析!G$49,"▲","-")),2),NA())</f>
        <v>0.36</v>
      </c>
      <c r="D21" s="134">
        <f>IF(ISNUMBER(VALUE(SUBSTITUTE(実質収支比率等に係る経年分析!H$49,"▲","-"))),ROUND(VALUE(SUBSTITUTE(実質収支比率等に係る経年分析!H$49,"▲","-")),2),NA())</f>
        <v>4.66</v>
      </c>
      <c r="E21" s="134">
        <f>IF(ISNUMBER(VALUE(SUBSTITUTE(実質収支比率等に係る経年分析!I$49,"▲","-"))),ROUND(VALUE(SUBSTITUTE(実質収支比率等に係る経年分析!I$49,"▲","-")),2),NA())</f>
        <v>2.08</v>
      </c>
      <c r="F21" s="134">
        <f>IF(ISNUMBER(VALUE(SUBSTITUTE(実質収支比率等に係る経年分析!J$49,"▲","-"))),ROUND(VALUE(SUBSTITUTE(実質収支比率等に係る経年分析!J$49,"▲","-")),2),NA())</f>
        <v>0.12</v>
      </c>
    </row>
    <row r="24" spans="1:11">
      <c r="A24" s="104" t="s">
        <v>43</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44</v>
      </c>
      <c r="C26" s="135" t="s">
        <v>45</v>
      </c>
      <c r="D26" s="135" t="s">
        <v>44</v>
      </c>
      <c r="E26" s="135" t="s">
        <v>45</v>
      </c>
      <c r="F26" s="135" t="s">
        <v>44</v>
      </c>
      <c r="G26" s="135" t="s">
        <v>45</v>
      </c>
      <c r="H26" s="135" t="s">
        <v>44</v>
      </c>
      <c r="I26" s="135" t="s">
        <v>45</v>
      </c>
      <c r="J26" s="135" t="s">
        <v>44</v>
      </c>
      <c r="K26" s="135" t="s">
        <v>45</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指定介護老人福祉施設事業特別会計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介護サービス事業特別会計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0.08</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0.02</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再生可能エネルギー事業特別会計</v>
      </c>
      <c r="B31" s="135" t="e">
        <f>IF(ROUND(VALUE(SUBSTITUTE(連結実質赤字比率に係る赤字・黒字の構成分析!F$39,"▲", "-")), 2) &lt; 0, ABS(ROUND(VALUE(SUBSTITUTE(連結実質赤字比率に係る赤字・黒字の構成分析!F$39,"▲", "-")), 2)), NA())</f>
        <v>#VALUE!</v>
      </c>
      <c r="C31" s="135" t="e">
        <f>IF(ROUND(VALUE(SUBSTITUTE(連結実質赤字比率に係る赤字・黒字の構成分析!F$39,"▲", "-")), 2) &gt;= 0, ABS(ROUND(VALUE(SUBSTITUTE(連結実質赤字比率に係る赤字・黒字の構成分析!F$39,"▲", "-")), 2)), NA())</f>
        <v>#VALUE!</v>
      </c>
      <c r="D31" s="135" t="e">
        <f>IF(ROUND(VALUE(SUBSTITUTE(連結実質赤字比率に係る赤字・黒字の構成分析!G$39,"▲", "-")), 2) &lt; 0, ABS(ROUND(VALUE(SUBSTITUTE(連結実質赤字比率に係る赤字・黒字の構成分析!G$39,"▲", "-")), 2)), NA())</f>
        <v>#VALUE!</v>
      </c>
      <c r="E31" s="135" t="e">
        <f>IF(ROUND(VALUE(SUBSTITUTE(連結実質赤字比率に係る赤字・黒字の構成分析!G$39,"▲", "-")), 2) &gt;= 0, ABS(ROUND(VALUE(SUBSTITUTE(連結実質赤字比率に係る赤字・黒字の構成分析!G$39,"▲", "-")), 2)), NA())</f>
        <v>#VALUE!</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0.05</v>
      </c>
    </row>
    <row r="32" spans="1:11">
      <c r="A32" s="135" t="str">
        <f>IF(連結実質赤字比率に係る赤字・黒字の構成分析!C$38="",NA(),連結実質赤字比率に係る赤字・黒字の構成分析!C$38)</f>
        <v>後期高齢者医療特別会計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0.02</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0.04</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0.03</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0.13</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0.12</v>
      </c>
    </row>
    <row r="33" spans="1:16">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0.03</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0.65</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0.83</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2.37</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1.1100000000000001</v>
      </c>
    </row>
    <row r="34" spans="1:16">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4.34</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2.42</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5.87</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5.05</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2.59</v>
      </c>
    </row>
    <row r="35" spans="1:16">
      <c r="A35" s="135" t="str">
        <f>IF(連結実質赤字比率に係る赤字・黒字の構成分析!C$35="",NA(),連結実質赤字比率に係る赤字・黒字の構成分析!C$35)</f>
        <v>土佐清水市水道事業会計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8.6300000000000008</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8.6199999999999992</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9.2799999999999994</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5.0599999999999996</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4.72</v>
      </c>
    </row>
    <row r="36" spans="1:16">
      <c r="A36" s="135" t="str">
        <f>IF(連結実質赤字比率に係る赤字・黒字の構成分析!C$34="",NA(),連結実質赤字比率に係る赤字・黒字の構成分析!C$34)</f>
        <v>国民健康保険事業特別会計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7.0000000000000007E-2</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0.05</v>
      </c>
      <c r="F36" s="135">
        <f>IF(ROUND(VALUE(SUBSTITUTE(連結実質赤字比率に係る赤字・黒字の構成分析!H$34,"▲", "-")), 2) &lt; 0, ABS(ROUND(VALUE(SUBSTITUTE(連結実質赤字比率に係る赤字・黒字の構成分析!H$34,"▲", "-")), 2)), NA())</f>
        <v>1.03</v>
      </c>
      <c r="G36" s="135" t="e">
        <f>IF(ROUND(VALUE(SUBSTITUTE(連結実質赤字比率に係る赤字・黒字の構成分析!H$34,"▲", "-")), 2) &gt;= 0, ABS(ROUND(VALUE(SUBSTITUTE(連結実質赤字比率に係る赤字・黒字の構成分析!H$34,"▲", "-")), 2)), NA())</f>
        <v>#N/A</v>
      </c>
      <c r="H36" s="135">
        <f>IF(ROUND(VALUE(SUBSTITUTE(連結実質赤字比率に係る赤字・黒字の構成分析!I$34,"▲", "-")), 2) &lt; 0, ABS(ROUND(VALUE(SUBSTITUTE(連結実質赤字比率に係る赤字・黒字の構成分析!I$34,"▲", "-")), 2)), NA())</f>
        <v>0.75</v>
      </c>
      <c r="I36" s="135" t="e">
        <f>IF(ROUND(VALUE(SUBSTITUTE(連結実質赤字比率に係る赤字・黒字の構成分析!I$34,"▲", "-")), 2) &gt;= 0, ABS(ROUND(VALUE(SUBSTITUTE(連結実質赤字比率に係る赤字・黒字の構成分析!I$34,"▲", "-")), 2)), NA())</f>
        <v>#N/A</v>
      </c>
      <c r="J36" s="135">
        <f>IF(ROUND(VALUE(SUBSTITUTE(連結実質赤字比率に係る赤字・黒字の構成分析!J$34,"▲", "-")), 2) &lt; 0, ABS(ROUND(VALUE(SUBSTITUTE(連結実質赤字比率に係る赤字・黒字の構成分析!J$34,"▲", "-")), 2)), NA())</f>
        <v>1.37</v>
      </c>
      <c r="K36" s="135" t="e">
        <f>IF(ROUND(VALUE(SUBSTITUTE(連結実質赤字比率に係る赤字・黒字の構成分析!J$34,"▲", "-")), 2) &gt;= 0, ABS(ROUND(VALUE(SUBSTITUTE(連結実質赤字比率に係る赤字・黒字の構成分析!J$34,"▲", "-")), 2)), NA())</f>
        <v>#N/A</v>
      </c>
    </row>
    <row r="39" spans="1:16">
      <c r="A39" s="104" t="s">
        <v>46</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47</v>
      </c>
      <c r="C41" s="136"/>
      <c r="D41" s="136" t="s">
        <v>48</v>
      </c>
      <c r="E41" s="136" t="s">
        <v>47</v>
      </c>
      <c r="F41" s="136"/>
      <c r="G41" s="136" t="s">
        <v>48</v>
      </c>
      <c r="H41" s="136" t="s">
        <v>47</v>
      </c>
      <c r="I41" s="136"/>
      <c r="J41" s="136" t="s">
        <v>48</v>
      </c>
      <c r="K41" s="136" t="s">
        <v>47</v>
      </c>
      <c r="L41" s="136"/>
      <c r="M41" s="136" t="s">
        <v>48</v>
      </c>
      <c r="N41" s="136" t="s">
        <v>47</v>
      </c>
      <c r="O41" s="136"/>
      <c r="P41" s="136" t="s">
        <v>48</v>
      </c>
    </row>
    <row r="42" spans="1:16">
      <c r="A42" s="136" t="s">
        <v>49</v>
      </c>
      <c r="B42" s="136"/>
      <c r="C42" s="136"/>
      <c r="D42" s="136">
        <f>'実質公債費比率（分子）の構造'!K$52</f>
        <v>959</v>
      </c>
      <c r="E42" s="136"/>
      <c r="F42" s="136"/>
      <c r="G42" s="136">
        <f>'実質公債費比率（分子）の構造'!L$52</f>
        <v>971</v>
      </c>
      <c r="H42" s="136"/>
      <c r="I42" s="136"/>
      <c r="J42" s="136">
        <f>'実質公債費比率（分子）の構造'!M$52</f>
        <v>959</v>
      </c>
      <c r="K42" s="136"/>
      <c r="L42" s="136"/>
      <c r="M42" s="136">
        <f>'実質公債費比率（分子）の構造'!N$52</f>
        <v>981</v>
      </c>
      <c r="N42" s="136"/>
      <c r="O42" s="136"/>
      <c r="P42" s="136">
        <f>'実質公債費比率（分子）の構造'!O$52</f>
        <v>979</v>
      </c>
    </row>
    <row r="43" spans="1:16">
      <c r="A43" s="136" t="s">
        <v>50</v>
      </c>
      <c r="B43" s="136">
        <f>'実質公債費比率（分子）の構造'!K$51</f>
        <v>0</v>
      </c>
      <c r="C43" s="136"/>
      <c r="D43" s="136"/>
      <c r="E43" s="136">
        <f>'実質公債費比率（分子）の構造'!L$51</f>
        <v>1</v>
      </c>
      <c r="F43" s="136"/>
      <c r="G43" s="136"/>
      <c r="H43" s="136">
        <f>'実質公債費比率（分子）の構造'!M$51</f>
        <v>0</v>
      </c>
      <c r="I43" s="136"/>
      <c r="J43" s="136"/>
      <c r="K43" s="136">
        <f>'実質公債費比率（分子）の構造'!N$51</f>
        <v>0</v>
      </c>
      <c r="L43" s="136"/>
      <c r="M43" s="136"/>
      <c r="N43" s="136">
        <f>'実質公債費比率（分子）の構造'!O$51</f>
        <v>0</v>
      </c>
      <c r="O43" s="136"/>
      <c r="P43" s="136"/>
    </row>
    <row r="44" spans="1:16">
      <c r="A44" s="136" t="s">
        <v>51</v>
      </c>
      <c r="B44" s="136">
        <f>'実質公債費比率（分子）の構造'!K$50</f>
        <v>39</v>
      </c>
      <c r="C44" s="136"/>
      <c r="D44" s="136"/>
      <c r="E44" s="136">
        <f>'実質公債費比率（分子）の構造'!L$50</f>
        <v>39</v>
      </c>
      <c r="F44" s="136"/>
      <c r="G44" s="136"/>
      <c r="H44" s="136">
        <f>'実質公債費比率（分子）の構造'!M$50</f>
        <v>31</v>
      </c>
      <c r="I44" s="136"/>
      <c r="J44" s="136"/>
      <c r="K44" s="136" t="str">
        <f>'実質公債費比率（分子）の構造'!N$50</f>
        <v>-</v>
      </c>
      <c r="L44" s="136"/>
      <c r="M44" s="136"/>
      <c r="N44" s="136" t="str">
        <f>'実質公債費比率（分子）の構造'!O$50</f>
        <v>-</v>
      </c>
      <c r="O44" s="136"/>
      <c r="P44" s="136"/>
    </row>
    <row r="45" spans="1:16">
      <c r="A45" s="136" t="s">
        <v>52</v>
      </c>
      <c r="B45" s="136">
        <f>'実質公債費比率（分子）の構造'!K$49</f>
        <v>58</v>
      </c>
      <c r="C45" s="136"/>
      <c r="D45" s="136"/>
      <c r="E45" s="136">
        <f>'実質公債費比率（分子）の構造'!L$49</f>
        <v>58</v>
      </c>
      <c r="F45" s="136"/>
      <c r="G45" s="136"/>
      <c r="H45" s="136">
        <f>'実質公債費比率（分子）の構造'!M$49</f>
        <v>58</v>
      </c>
      <c r="I45" s="136"/>
      <c r="J45" s="136"/>
      <c r="K45" s="136">
        <f>'実質公債費比率（分子）の構造'!N$49</f>
        <v>65</v>
      </c>
      <c r="L45" s="136"/>
      <c r="M45" s="136"/>
      <c r="N45" s="136">
        <f>'実質公債費比率（分子）の構造'!O$49</f>
        <v>71</v>
      </c>
      <c r="O45" s="136"/>
      <c r="P45" s="136"/>
    </row>
    <row r="46" spans="1:16">
      <c r="A46" s="136" t="s">
        <v>53</v>
      </c>
      <c r="B46" s="136">
        <f>'実質公債費比率（分子）の構造'!K$48</f>
        <v>22</v>
      </c>
      <c r="C46" s="136"/>
      <c r="D46" s="136"/>
      <c r="E46" s="136">
        <f>'実質公債費比率（分子）の構造'!L$48</f>
        <v>22</v>
      </c>
      <c r="F46" s="136"/>
      <c r="G46" s="136"/>
      <c r="H46" s="136">
        <f>'実質公債費比率（分子）の構造'!M$48</f>
        <v>22</v>
      </c>
      <c r="I46" s="136"/>
      <c r="J46" s="136"/>
      <c r="K46" s="136">
        <f>'実質公債費比率（分子）の構造'!N$48</f>
        <v>23</v>
      </c>
      <c r="L46" s="136"/>
      <c r="M46" s="136"/>
      <c r="N46" s="136">
        <f>'実質公債費比率（分子）の構造'!O$48</f>
        <v>24</v>
      </c>
      <c r="O46" s="136"/>
      <c r="P46" s="136"/>
    </row>
    <row r="47" spans="1:16">
      <c r="A47" s="136" t="s">
        <v>54</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55</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56</v>
      </c>
      <c r="B49" s="136">
        <f>'実質公債費比率（分子）の構造'!K$45</f>
        <v>1631</v>
      </c>
      <c r="C49" s="136"/>
      <c r="D49" s="136"/>
      <c r="E49" s="136">
        <f>'実質公債費比率（分子）の構造'!L$45</f>
        <v>1644</v>
      </c>
      <c r="F49" s="136"/>
      <c r="G49" s="136"/>
      <c r="H49" s="136">
        <f>'実質公債費比率（分子）の構造'!M$45</f>
        <v>1631</v>
      </c>
      <c r="I49" s="136"/>
      <c r="J49" s="136"/>
      <c r="K49" s="136">
        <f>'実質公債費比率（分子）の構造'!N$45</f>
        <v>1599</v>
      </c>
      <c r="L49" s="136"/>
      <c r="M49" s="136"/>
      <c r="N49" s="136">
        <f>'実質公債費比率（分子）の構造'!O$45</f>
        <v>1664</v>
      </c>
      <c r="O49" s="136"/>
      <c r="P49" s="136"/>
    </row>
    <row r="50" spans="1:16">
      <c r="A50" s="136" t="s">
        <v>57</v>
      </c>
      <c r="B50" s="136" t="e">
        <f>NA()</f>
        <v>#N/A</v>
      </c>
      <c r="C50" s="136">
        <f>IF(ISNUMBER('実質公債費比率（分子）の構造'!K$53),'実質公債費比率（分子）の構造'!K$53,NA())</f>
        <v>791</v>
      </c>
      <c r="D50" s="136" t="e">
        <f>NA()</f>
        <v>#N/A</v>
      </c>
      <c r="E50" s="136" t="e">
        <f>NA()</f>
        <v>#N/A</v>
      </c>
      <c r="F50" s="136">
        <f>IF(ISNUMBER('実質公債費比率（分子）の構造'!L$53),'実質公債費比率（分子）の構造'!L$53,NA())</f>
        <v>793</v>
      </c>
      <c r="G50" s="136" t="e">
        <f>NA()</f>
        <v>#N/A</v>
      </c>
      <c r="H50" s="136" t="e">
        <f>NA()</f>
        <v>#N/A</v>
      </c>
      <c r="I50" s="136">
        <f>IF(ISNUMBER('実質公債費比率（分子）の構造'!M$53),'実質公債費比率（分子）の構造'!M$53,NA())</f>
        <v>783</v>
      </c>
      <c r="J50" s="136" t="e">
        <f>NA()</f>
        <v>#N/A</v>
      </c>
      <c r="K50" s="136" t="e">
        <f>NA()</f>
        <v>#N/A</v>
      </c>
      <c r="L50" s="136">
        <f>IF(ISNUMBER('実質公債費比率（分子）の構造'!N$53),'実質公債費比率（分子）の構造'!N$53,NA())</f>
        <v>706</v>
      </c>
      <c r="M50" s="136" t="e">
        <f>NA()</f>
        <v>#N/A</v>
      </c>
      <c r="N50" s="136" t="e">
        <f>NA()</f>
        <v>#N/A</v>
      </c>
      <c r="O50" s="136">
        <f>IF(ISNUMBER('実質公債費比率（分子）の構造'!O$53),'実質公債費比率（分子）の構造'!O$53,NA())</f>
        <v>780</v>
      </c>
      <c r="P50" s="136" t="e">
        <f>NA()</f>
        <v>#N/A</v>
      </c>
    </row>
    <row r="53" spans="1:16">
      <c r="A53" s="104" t="s">
        <v>58</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59</v>
      </c>
      <c r="C55" s="135"/>
      <c r="D55" s="135" t="s">
        <v>60</v>
      </c>
      <c r="E55" s="135" t="s">
        <v>59</v>
      </c>
      <c r="F55" s="135"/>
      <c r="G55" s="135" t="s">
        <v>60</v>
      </c>
      <c r="H55" s="135" t="s">
        <v>59</v>
      </c>
      <c r="I55" s="135"/>
      <c r="J55" s="135" t="s">
        <v>60</v>
      </c>
      <c r="K55" s="135" t="s">
        <v>59</v>
      </c>
      <c r="L55" s="135"/>
      <c r="M55" s="135" t="s">
        <v>60</v>
      </c>
      <c r="N55" s="135" t="s">
        <v>59</v>
      </c>
      <c r="O55" s="135"/>
      <c r="P55" s="135" t="s">
        <v>60</v>
      </c>
    </row>
    <row r="56" spans="1:16">
      <c r="A56" s="135" t="s">
        <v>35</v>
      </c>
      <c r="B56" s="135"/>
      <c r="C56" s="135"/>
      <c r="D56" s="135">
        <f>'将来負担比率（分子）の構造'!I$51</f>
        <v>7850</v>
      </c>
      <c r="E56" s="135"/>
      <c r="F56" s="135"/>
      <c r="G56" s="135">
        <f>'将来負担比率（分子）の構造'!J$51</f>
        <v>7802</v>
      </c>
      <c r="H56" s="135"/>
      <c r="I56" s="135"/>
      <c r="J56" s="135">
        <f>'将来負担比率（分子）の構造'!K$51</f>
        <v>7768</v>
      </c>
      <c r="K56" s="135"/>
      <c r="L56" s="135"/>
      <c r="M56" s="135">
        <f>'将来負担比率（分子）の構造'!L$51</f>
        <v>8217</v>
      </c>
      <c r="N56" s="135"/>
      <c r="O56" s="135"/>
      <c r="P56" s="135">
        <f>'将来負担比率（分子）の構造'!M$51</f>
        <v>8599</v>
      </c>
    </row>
    <row r="57" spans="1:16">
      <c r="A57" s="135" t="s">
        <v>34</v>
      </c>
      <c r="B57" s="135"/>
      <c r="C57" s="135"/>
      <c r="D57" s="135">
        <f>'将来負担比率（分子）の構造'!I$50</f>
        <v>384</v>
      </c>
      <c r="E57" s="135"/>
      <c r="F57" s="135"/>
      <c r="G57" s="135">
        <f>'将来負担比率（分子）の構造'!J$50</f>
        <v>435</v>
      </c>
      <c r="H57" s="135"/>
      <c r="I57" s="135"/>
      <c r="J57" s="135">
        <f>'将来負担比率（分子）の構造'!K$50</f>
        <v>399</v>
      </c>
      <c r="K57" s="135"/>
      <c r="L57" s="135"/>
      <c r="M57" s="135">
        <f>'将来負担比率（分子）の構造'!L$50</f>
        <v>330</v>
      </c>
      <c r="N57" s="135"/>
      <c r="O57" s="135"/>
      <c r="P57" s="135">
        <f>'将来負担比率（分子）の構造'!M$50</f>
        <v>274</v>
      </c>
    </row>
    <row r="58" spans="1:16">
      <c r="A58" s="135" t="s">
        <v>33</v>
      </c>
      <c r="B58" s="135"/>
      <c r="C58" s="135"/>
      <c r="D58" s="135">
        <f>'将来負担比率（分子）の構造'!I$49</f>
        <v>1814</v>
      </c>
      <c r="E58" s="135"/>
      <c r="F58" s="135"/>
      <c r="G58" s="135">
        <f>'将来負担比率（分子）の構造'!J$49</f>
        <v>1820</v>
      </c>
      <c r="H58" s="135"/>
      <c r="I58" s="135"/>
      <c r="J58" s="135">
        <f>'将来負担比率（分子）の構造'!K$49</f>
        <v>1859</v>
      </c>
      <c r="K58" s="135"/>
      <c r="L58" s="135"/>
      <c r="M58" s="135">
        <f>'将来負担比率（分子）の構造'!L$49</f>
        <v>1879</v>
      </c>
      <c r="N58" s="135"/>
      <c r="O58" s="135"/>
      <c r="P58" s="135">
        <f>'将来負担比率（分子）の構造'!M$49</f>
        <v>2192</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28</v>
      </c>
      <c r="B62" s="135">
        <f>'将来負担比率（分子）の構造'!I$45</f>
        <v>2129</v>
      </c>
      <c r="C62" s="135"/>
      <c r="D62" s="135"/>
      <c r="E62" s="135">
        <f>'将来負担比率（分子）の構造'!J$45</f>
        <v>2054</v>
      </c>
      <c r="F62" s="135"/>
      <c r="G62" s="135"/>
      <c r="H62" s="135">
        <f>'将来負担比率（分子）の構造'!K$45</f>
        <v>2018</v>
      </c>
      <c r="I62" s="135"/>
      <c r="J62" s="135"/>
      <c r="K62" s="135">
        <f>'将来負担比率（分子）の構造'!L$45</f>
        <v>1727</v>
      </c>
      <c r="L62" s="135"/>
      <c r="M62" s="135"/>
      <c r="N62" s="135">
        <f>'将来負担比率（分子）の構造'!M$45</f>
        <v>1602</v>
      </c>
      <c r="O62" s="135"/>
      <c r="P62" s="135"/>
    </row>
    <row r="63" spans="1:16">
      <c r="A63" s="135" t="s">
        <v>27</v>
      </c>
      <c r="B63" s="135">
        <f>'将来負担比率（分子）の構造'!I$44</f>
        <v>411</v>
      </c>
      <c r="C63" s="135"/>
      <c r="D63" s="135"/>
      <c r="E63" s="135">
        <f>'将来負担比率（分子）の構造'!J$44</f>
        <v>366</v>
      </c>
      <c r="F63" s="135"/>
      <c r="G63" s="135"/>
      <c r="H63" s="135">
        <f>'将来負担比率（分子）の構造'!K$44</f>
        <v>321</v>
      </c>
      <c r="I63" s="135"/>
      <c r="J63" s="135"/>
      <c r="K63" s="135">
        <f>'将来負担比率（分子）の構造'!L$44</f>
        <v>247</v>
      </c>
      <c r="L63" s="135"/>
      <c r="M63" s="135"/>
      <c r="N63" s="135">
        <f>'将来負担比率（分子）の構造'!M$44</f>
        <v>182</v>
      </c>
      <c r="O63" s="135"/>
      <c r="P63" s="135"/>
    </row>
    <row r="64" spans="1:16">
      <c r="A64" s="135" t="s">
        <v>26</v>
      </c>
      <c r="B64" s="135">
        <f>'将来負担比率（分子）の構造'!I$43</f>
        <v>206</v>
      </c>
      <c r="C64" s="135"/>
      <c r="D64" s="135"/>
      <c r="E64" s="135">
        <f>'将来負担比率（分子）の構造'!J$43</f>
        <v>204</v>
      </c>
      <c r="F64" s="135"/>
      <c r="G64" s="135"/>
      <c r="H64" s="135">
        <f>'将来負担比率（分子）の構造'!K$43</f>
        <v>196</v>
      </c>
      <c r="I64" s="135"/>
      <c r="J64" s="135"/>
      <c r="K64" s="135">
        <f>'将来負担比率（分子）の構造'!L$43</f>
        <v>211</v>
      </c>
      <c r="L64" s="135"/>
      <c r="M64" s="135"/>
      <c r="N64" s="135">
        <f>'将来負担比率（分子）の構造'!M$43</f>
        <v>221</v>
      </c>
      <c r="O64" s="135"/>
      <c r="P64" s="135"/>
    </row>
    <row r="65" spans="1:16">
      <c r="A65" s="135" t="s">
        <v>25</v>
      </c>
      <c r="B65" s="135">
        <f>'将来負担比率（分子）の構造'!I$42</f>
        <v>16</v>
      </c>
      <c r="C65" s="135"/>
      <c r="D65" s="135"/>
      <c r="E65" s="135">
        <f>'将来負担比率（分子）の構造'!J$42</f>
        <v>8</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24</v>
      </c>
      <c r="B66" s="135">
        <f>'将来負担比率（分子）の構造'!I$41</f>
        <v>13568</v>
      </c>
      <c r="C66" s="135"/>
      <c r="D66" s="135"/>
      <c r="E66" s="135">
        <f>'将来負担比率（分子）の構造'!J$41</f>
        <v>14613</v>
      </c>
      <c r="F66" s="135"/>
      <c r="G66" s="135"/>
      <c r="H66" s="135">
        <f>'将来負担比率（分子）の構造'!K$41</f>
        <v>14449</v>
      </c>
      <c r="I66" s="135"/>
      <c r="J66" s="135"/>
      <c r="K66" s="135">
        <f>'将来負担比率（分子）の構造'!L$41</f>
        <v>15045</v>
      </c>
      <c r="L66" s="135"/>
      <c r="M66" s="135"/>
      <c r="N66" s="135">
        <f>'将来負担比率（分子）の構造'!M$41</f>
        <v>15033</v>
      </c>
      <c r="O66" s="135"/>
      <c r="P66" s="135"/>
    </row>
    <row r="67" spans="1:16">
      <c r="A67" s="135" t="s">
        <v>61</v>
      </c>
      <c r="B67" s="135" t="e">
        <f>NA()</f>
        <v>#N/A</v>
      </c>
      <c r="C67" s="135">
        <f>IF(ISNUMBER('将来負担比率（分子）の構造'!I$52), IF('将来負担比率（分子）の構造'!I$52 &lt; 0, 0, '将来負担比率（分子）の構造'!I$52), NA())</f>
        <v>6282</v>
      </c>
      <c r="D67" s="135" t="e">
        <f>NA()</f>
        <v>#N/A</v>
      </c>
      <c r="E67" s="135" t="e">
        <f>NA()</f>
        <v>#N/A</v>
      </c>
      <c r="F67" s="135">
        <f>IF(ISNUMBER('将来負担比率（分子）の構造'!J$52), IF('将来負担比率（分子）の構造'!J$52 &lt; 0, 0, '将来負担比率（分子）の構造'!J$52), NA())</f>
        <v>7186</v>
      </c>
      <c r="G67" s="135" t="e">
        <f>NA()</f>
        <v>#N/A</v>
      </c>
      <c r="H67" s="135" t="e">
        <f>NA()</f>
        <v>#N/A</v>
      </c>
      <c r="I67" s="135">
        <f>IF(ISNUMBER('将来負担比率（分子）の構造'!K$52), IF('将来負担比率（分子）の構造'!K$52 &lt; 0, 0, '将来負担比率（分子）の構造'!K$52), NA())</f>
        <v>6959</v>
      </c>
      <c r="J67" s="135" t="e">
        <f>NA()</f>
        <v>#N/A</v>
      </c>
      <c r="K67" s="135" t="e">
        <f>NA()</f>
        <v>#N/A</v>
      </c>
      <c r="L67" s="135">
        <f>IF(ISNUMBER('将来負担比率（分子）の構造'!L$52), IF('将来負担比率（分子）の構造'!L$52 &lt; 0, 0, '将来負担比率（分子）の構造'!L$52), NA())</f>
        <v>6803</v>
      </c>
      <c r="M67" s="135" t="e">
        <f>NA()</f>
        <v>#N/A</v>
      </c>
      <c r="N67" s="135" t="e">
        <f>NA()</f>
        <v>#N/A</v>
      </c>
      <c r="O67" s="135">
        <f>IF(ISNUMBER('将来負担比率（分子）の構造'!M$52), IF('将来負担比率（分子）の構造'!M$52 &lt; 0, 0, '将来負担比率（分子）の構造'!M$52), NA())</f>
        <v>5973</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B1:EM51"/>
  <sheetViews>
    <sheetView showGridLines="0" zoomScale="70" zoomScaleNormal="7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195</v>
      </c>
      <c r="DI1" s="600"/>
      <c r="DJ1" s="600"/>
      <c r="DK1" s="600"/>
      <c r="DL1" s="600"/>
      <c r="DM1" s="600"/>
      <c r="DN1" s="601"/>
      <c r="DP1" s="599" t="s">
        <v>196</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c r="B2" s="178" t="s">
        <v>197</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02" t="s">
        <v>198</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199</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200</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c r="B4" s="602" t="s">
        <v>1</v>
      </c>
      <c r="C4" s="603"/>
      <c r="D4" s="603"/>
      <c r="E4" s="603"/>
      <c r="F4" s="603"/>
      <c r="G4" s="603"/>
      <c r="H4" s="603"/>
      <c r="I4" s="603"/>
      <c r="J4" s="603"/>
      <c r="K4" s="603"/>
      <c r="L4" s="603"/>
      <c r="M4" s="603"/>
      <c r="N4" s="603"/>
      <c r="O4" s="603"/>
      <c r="P4" s="603"/>
      <c r="Q4" s="604"/>
      <c r="R4" s="602" t="s">
        <v>201</v>
      </c>
      <c r="S4" s="603"/>
      <c r="T4" s="603"/>
      <c r="U4" s="603"/>
      <c r="V4" s="603"/>
      <c r="W4" s="603"/>
      <c r="X4" s="603"/>
      <c r="Y4" s="604"/>
      <c r="Z4" s="602" t="s">
        <v>202</v>
      </c>
      <c r="AA4" s="603"/>
      <c r="AB4" s="603"/>
      <c r="AC4" s="604"/>
      <c r="AD4" s="602" t="s">
        <v>203</v>
      </c>
      <c r="AE4" s="603"/>
      <c r="AF4" s="603"/>
      <c r="AG4" s="603"/>
      <c r="AH4" s="603"/>
      <c r="AI4" s="603"/>
      <c r="AJ4" s="603"/>
      <c r="AK4" s="604"/>
      <c r="AL4" s="602" t="s">
        <v>202</v>
      </c>
      <c r="AM4" s="603"/>
      <c r="AN4" s="603"/>
      <c r="AO4" s="604"/>
      <c r="AP4" s="608" t="s">
        <v>204</v>
      </c>
      <c r="AQ4" s="608"/>
      <c r="AR4" s="608"/>
      <c r="AS4" s="608"/>
      <c r="AT4" s="608"/>
      <c r="AU4" s="608"/>
      <c r="AV4" s="608"/>
      <c r="AW4" s="608"/>
      <c r="AX4" s="608"/>
      <c r="AY4" s="608"/>
      <c r="AZ4" s="608"/>
      <c r="BA4" s="608"/>
      <c r="BB4" s="608"/>
      <c r="BC4" s="608"/>
      <c r="BD4" s="608"/>
      <c r="BE4" s="608"/>
      <c r="BF4" s="608"/>
      <c r="BG4" s="608" t="s">
        <v>205</v>
      </c>
      <c r="BH4" s="608"/>
      <c r="BI4" s="608"/>
      <c r="BJ4" s="608"/>
      <c r="BK4" s="608"/>
      <c r="BL4" s="608"/>
      <c r="BM4" s="608"/>
      <c r="BN4" s="608"/>
      <c r="BO4" s="608" t="s">
        <v>202</v>
      </c>
      <c r="BP4" s="608"/>
      <c r="BQ4" s="608"/>
      <c r="BR4" s="608"/>
      <c r="BS4" s="608" t="s">
        <v>206</v>
      </c>
      <c r="BT4" s="608"/>
      <c r="BU4" s="608"/>
      <c r="BV4" s="608"/>
      <c r="BW4" s="608"/>
      <c r="BX4" s="608"/>
      <c r="BY4" s="608"/>
      <c r="BZ4" s="608"/>
      <c r="CA4" s="608"/>
      <c r="CB4" s="608"/>
      <c r="CD4" s="605" t="s">
        <v>207</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c r="B5" s="609" t="s">
        <v>208</v>
      </c>
      <c r="C5" s="610"/>
      <c r="D5" s="610"/>
      <c r="E5" s="610"/>
      <c r="F5" s="610"/>
      <c r="G5" s="610"/>
      <c r="H5" s="610"/>
      <c r="I5" s="610"/>
      <c r="J5" s="610"/>
      <c r="K5" s="610"/>
      <c r="L5" s="610"/>
      <c r="M5" s="610"/>
      <c r="N5" s="610"/>
      <c r="O5" s="610"/>
      <c r="P5" s="610"/>
      <c r="Q5" s="611"/>
      <c r="R5" s="612">
        <v>1234862</v>
      </c>
      <c r="S5" s="613"/>
      <c r="T5" s="613"/>
      <c r="U5" s="613"/>
      <c r="V5" s="613"/>
      <c r="W5" s="613"/>
      <c r="X5" s="613"/>
      <c r="Y5" s="614"/>
      <c r="Z5" s="615">
        <v>11.4</v>
      </c>
      <c r="AA5" s="615"/>
      <c r="AB5" s="615"/>
      <c r="AC5" s="615"/>
      <c r="AD5" s="616">
        <v>1234862</v>
      </c>
      <c r="AE5" s="616"/>
      <c r="AF5" s="616"/>
      <c r="AG5" s="616"/>
      <c r="AH5" s="616"/>
      <c r="AI5" s="616"/>
      <c r="AJ5" s="616"/>
      <c r="AK5" s="616"/>
      <c r="AL5" s="617">
        <v>23.4</v>
      </c>
      <c r="AM5" s="618"/>
      <c r="AN5" s="618"/>
      <c r="AO5" s="619"/>
      <c r="AP5" s="609" t="s">
        <v>209</v>
      </c>
      <c r="AQ5" s="610"/>
      <c r="AR5" s="610"/>
      <c r="AS5" s="610"/>
      <c r="AT5" s="610"/>
      <c r="AU5" s="610"/>
      <c r="AV5" s="610"/>
      <c r="AW5" s="610"/>
      <c r="AX5" s="610"/>
      <c r="AY5" s="610"/>
      <c r="AZ5" s="610"/>
      <c r="BA5" s="610"/>
      <c r="BB5" s="610"/>
      <c r="BC5" s="610"/>
      <c r="BD5" s="610"/>
      <c r="BE5" s="610"/>
      <c r="BF5" s="611"/>
      <c r="BG5" s="623">
        <v>1220899</v>
      </c>
      <c r="BH5" s="624"/>
      <c r="BI5" s="624"/>
      <c r="BJ5" s="624"/>
      <c r="BK5" s="624"/>
      <c r="BL5" s="624"/>
      <c r="BM5" s="624"/>
      <c r="BN5" s="625"/>
      <c r="BO5" s="626">
        <v>98.9</v>
      </c>
      <c r="BP5" s="626"/>
      <c r="BQ5" s="626"/>
      <c r="BR5" s="626"/>
      <c r="BS5" s="627">
        <v>10005</v>
      </c>
      <c r="BT5" s="627"/>
      <c r="BU5" s="627"/>
      <c r="BV5" s="627"/>
      <c r="BW5" s="627"/>
      <c r="BX5" s="627"/>
      <c r="BY5" s="627"/>
      <c r="BZ5" s="627"/>
      <c r="CA5" s="627"/>
      <c r="CB5" s="631"/>
      <c r="CD5" s="605" t="s">
        <v>204</v>
      </c>
      <c r="CE5" s="606"/>
      <c r="CF5" s="606"/>
      <c r="CG5" s="606"/>
      <c r="CH5" s="606"/>
      <c r="CI5" s="606"/>
      <c r="CJ5" s="606"/>
      <c r="CK5" s="606"/>
      <c r="CL5" s="606"/>
      <c r="CM5" s="606"/>
      <c r="CN5" s="606"/>
      <c r="CO5" s="606"/>
      <c r="CP5" s="606"/>
      <c r="CQ5" s="607"/>
      <c r="CR5" s="605" t="s">
        <v>210</v>
      </c>
      <c r="CS5" s="606"/>
      <c r="CT5" s="606"/>
      <c r="CU5" s="606"/>
      <c r="CV5" s="606"/>
      <c r="CW5" s="606"/>
      <c r="CX5" s="606"/>
      <c r="CY5" s="607"/>
      <c r="CZ5" s="605" t="s">
        <v>202</v>
      </c>
      <c r="DA5" s="606"/>
      <c r="DB5" s="606"/>
      <c r="DC5" s="607"/>
      <c r="DD5" s="605" t="s">
        <v>211</v>
      </c>
      <c r="DE5" s="606"/>
      <c r="DF5" s="606"/>
      <c r="DG5" s="606"/>
      <c r="DH5" s="606"/>
      <c r="DI5" s="606"/>
      <c r="DJ5" s="606"/>
      <c r="DK5" s="606"/>
      <c r="DL5" s="606"/>
      <c r="DM5" s="606"/>
      <c r="DN5" s="606"/>
      <c r="DO5" s="606"/>
      <c r="DP5" s="607"/>
      <c r="DQ5" s="605" t="s">
        <v>212</v>
      </c>
      <c r="DR5" s="606"/>
      <c r="DS5" s="606"/>
      <c r="DT5" s="606"/>
      <c r="DU5" s="606"/>
      <c r="DV5" s="606"/>
      <c r="DW5" s="606"/>
      <c r="DX5" s="606"/>
      <c r="DY5" s="606"/>
      <c r="DZ5" s="606"/>
      <c r="EA5" s="606"/>
      <c r="EB5" s="606"/>
      <c r="EC5" s="607"/>
    </row>
    <row r="6" spans="2:143" ht="11.25" customHeight="1">
      <c r="B6" s="620" t="s">
        <v>213</v>
      </c>
      <c r="C6" s="621"/>
      <c r="D6" s="621"/>
      <c r="E6" s="621"/>
      <c r="F6" s="621"/>
      <c r="G6" s="621"/>
      <c r="H6" s="621"/>
      <c r="I6" s="621"/>
      <c r="J6" s="621"/>
      <c r="K6" s="621"/>
      <c r="L6" s="621"/>
      <c r="M6" s="621"/>
      <c r="N6" s="621"/>
      <c r="O6" s="621"/>
      <c r="P6" s="621"/>
      <c r="Q6" s="622"/>
      <c r="R6" s="623">
        <v>67204</v>
      </c>
      <c r="S6" s="624"/>
      <c r="T6" s="624"/>
      <c r="U6" s="624"/>
      <c r="V6" s="624"/>
      <c r="W6" s="624"/>
      <c r="X6" s="624"/>
      <c r="Y6" s="625"/>
      <c r="Z6" s="626">
        <v>0.6</v>
      </c>
      <c r="AA6" s="626"/>
      <c r="AB6" s="626"/>
      <c r="AC6" s="626"/>
      <c r="AD6" s="627">
        <v>67204</v>
      </c>
      <c r="AE6" s="627"/>
      <c r="AF6" s="627"/>
      <c r="AG6" s="627"/>
      <c r="AH6" s="627"/>
      <c r="AI6" s="627"/>
      <c r="AJ6" s="627"/>
      <c r="AK6" s="627"/>
      <c r="AL6" s="628">
        <v>1.3</v>
      </c>
      <c r="AM6" s="629"/>
      <c r="AN6" s="629"/>
      <c r="AO6" s="630"/>
      <c r="AP6" s="620" t="s">
        <v>214</v>
      </c>
      <c r="AQ6" s="621"/>
      <c r="AR6" s="621"/>
      <c r="AS6" s="621"/>
      <c r="AT6" s="621"/>
      <c r="AU6" s="621"/>
      <c r="AV6" s="621"/>
      <c r="AW6" s="621"/>
      <c r="AX6" s="621"/>
      <c r="AY6" s="621"/>
      <c r="AZ6" s="621"/>
      <c r="BA6" s="621"/>
      <c r="BB6" s="621"/>
      <c r="BC6" s="621"/>
      <c r="BD6" s="621"/>
      <c r="BE6" s="621"/>
      <c r="BF6" s="622"/>
      <c r="BG6" s="623">
        <v>1220899</v>
      </c>
      <c r="BH6" s="624"/>
      <c r="BI6" s="624"/>
      <c r="BJ6" s="624"/>
      <c r="BK6" s="624"/>
      <c r="BL6" s="624"/>
      <c r="BM6" s="624"/>
      <c r="BN6" s="625"/>
      <c r="BO6" s="626">
        <v>98.9</v>
      </c>
      <c r="BP6" s="626"/>
      <c r="BQ6" s="626"/>
      <c r="BR6" s="626"/>
      <c r="BS6" s="627">
        <v>10005</v>
      </c>
      <c r="BT6" s="627"/>
      <c r="BU6" s="627"/>
      <c r="BV6" s="627"/>
      <c r="BW6" s="627"/>
      <c r="BX6" s="627"/>
      <c r="BY6" s="627"/>
      <c r="BZ6" s="627"/>
      <c r="CA6" s="627"/>
      <c r="CB6" s="631"/>
      <c r="CD6" s="634" t="s">
        <v>215</v>
      </c>
      <c r="CE6" s="635"/>
      <c r="CF6" s="635"/>
      <c r="CG6" s="635"/>
      <c r="CH6" s="635"/>
      <c r="CI6" s="635"/>
      <c r="CJ6" s="635"/>
      <c r="CK6" s="635"/>
      <c r="CL6" s="635"/>
      <c r="CM6" s="635"/>
      <c r="CN6" s="635"/>
      <c r="CO6" s="635"/>
      <c r="CP6" s="635"/>
      <c r="CQ6" s="636"/>
      <c r="CR6" s="623">
        <v>113415</v>
      </c>
      <c r="CS6" s="624"/>
      <c r="CT6" s="624"/>
      <c r="CU6" s="624"/>
      <c r="CV6" s="624"/>
      <c r="CW6" s="624"/>
      <c r="CX6" s="624"/>
      <c r="CY6" s="625"/>
      <c r="CZ6" s="626">
        <v>1.1000000000000001</v>
      </c>
      <c r="DA6" s="626"/>
      <c r="DB6" s="626"/>
      <c r="DC6" s="626"/>
      <c r="DD6" s="632" t="s">
        <v>216</v>
      </c>
      <c r="DE6" s="624"/>
      <c r="DF6" s="624"/>
      <c r="DG6" s="624"/>
      <c r="DH6" s="624"/>
      <c r="DI6" s="624"/>
      <c r="DJ6" s="624"/>
      <c r="DK6" s="624"/>
      <c r="DL6" s="624"/>
      <c r="DM6" s="624"/>
      <c r="DN6" s="624"/>
      <c r="DO6" s="624"/>
      <c r="DP6" s="625"/>
      <c r="DQ6" s="632">
        <v>113415</v>
      </c>
      <c r="DR6" s="624"/>
      <c r="DS6" s="624"/>
      <c r="DT6" s="624"/>
      <c r="DU6" s="624"/>
      <c r="DV6" s="624"/>
      <c r="DW6" s="624"/>
      <c r="DX6" s="624"/>
      <c r="DY6" s="624"/>
      <c r="DZ6" s="624"/>
      <c r="EA6" s="624"/>
      <c r="EB6" s="624"/>
      <c r="EC6" s="633"/>
    </row>
    <row r="7" spans="2:143" ht="11.25" customHeight="1">
      <c r="B7" s="620" t="s">
        <v>217</v>
      </c>
      <c r="C7" s="621"/>
      <c r="D7" s="621"/>
      <c r="E7" s="621"/>
      <c r="F7" s="621"/>
      <c r="G7" s="621"/>
      <c r="H7" s="621"/>
      <c r="I7" s="621"/>
      <c r="J7" s="621"/>
      <c r="K7" s="621"/>
      <c r="L7" s="621"/>
      <c r="M7" s="621"/>
      <c r="N7" s="621"/>
      <c r="O7" s="621"/>
      <c r="P7" s="621"/>
      <c r="Q7" s="622"/>
      <c r="R7" s="623">
        <v>4537</v>
      </c>
      <c r="S7" s="624"/>
      <c r="T7" s="624"/>
      <c r="U7" s="624"/>
      <c r="V7" s="624"/>
      <c r="W7" s="624"/>
      <c r="X7" s="624"/>
      <c r="Y7" s="625"/>
      <c r="Z7" s="626">
        <v>0</v>
      </c>
      <c r="AA7" s="626"/>
      <c r="AB7" s="626"/>
      <c r="AC7" s="626"/>
      <c r="AD7" s="627">
        <v>4537</v>
      </c>
      <c r="AE7" s="627"/>
      <c r="AF7" s="627"/>
      <c r="AG7" s="627"/>
      <c r="AH7" s="627"/>
      <c r="AI7" s="627"/>
      <c r="AJ7" s="627"/>
      <c r="AK7" s="627"/>
      <c r="AL7" s="628">
        <v>0.1</v>
      </c>
      <c r="AM7" s="629"/>
      <c r="AN7" s="629"/>
      <c r="AO7" s="630"/>
      <c r="AP7" s="620" t="s">
        <v>218</v>
      </c>
      <c r="AQ7" s="621"/>
      <c r="AR7" s="621"/>
      <c r="AS7" s="621"/>
      <c r="AT7" s="621"/>
      <c r="AU7" s="621"/>
      <c r="AV7" s="621"/>
      <c r="AW7" s="621"/>
      <c r="AX7" s="621"/>
      <c r="AY7" s="621"/>
      <c r="AZ7" s="621"/>
      <c r="BA7" s="621"/>
      <c r="BB7" s="621"/>
      <c r="BC7" s="621"/>
      <c r="BD7" s="621"/>
      <c r="BE7" s="621"/>
      <c r="BF7" s="622"/>
      <c r="BG7" s="623">
        <v>534331</v>
      </c>
      <c r="BH7" s="624"/>
      <c r="BI7" s="624"/>
      <c r="BJ7" s="624"/>
      <c r="BK7" s="624"/>
      <c r="BL7" s="624"/>
      <c r="BM7" s="624"/>
      <c r="BN7" s="625"/>
      <c r="BO7" s="626">
        <v>43.3</v>
      </c>
      <c r="BP7" s="626"/>
      <c r="BQ7" s="626"/>
      <c r="BR7" s="626"/>
      <c r="BS7" s="627">
        <v>10005</v>
      </c>
      <c r="BT7" s="627"/>
      <c r="BU7" s="627"/>
      <c r="BV7" s="627"/>
      <c r="BW7" s="627"/>
      <c r="BX7" s="627"/>
      <c r="BY7" s="627"/>
      <c r="BZ7" s="627"/>
      <c r="CA7" s="627"/>
      <c r="CB7" s="631"/>
      <c r="CD7" s="637" t="s">
        <v>219</v>
      </c>
      <c r="CE7" s="638"/>
      <c r="CF7" s="638"/>
      <c r="CG7" s="638"/>
      <c r="CH7" s="638"/>
      <c r="CI7" s="638"/>
      <c r="CJ7" s="638"/>
      <c r="CK7" s="638"/>
      <c r="CL7" s="638"/>
      <c r="CM7" s="638"/>
      <c r="CN7" s="638"/>
      <c r="CO7" s="638"/>
      <c r="CP7" s="638"/>
      <c r="CQ7" s="639"/>
      <c r="CR7" s="623">
        <v>1466961</v>
      </c>
      <c r="CS7" s="624"/>
      <c r="CT7" s="624"/>
      <c r="CU7" s="624"/>
      <c r="CV7" s="624"/>
      <c r="CW7" s="624"/>
      <c r="CX7" s="624"/>
      <c r="CY7" s="625"/>
      <c r="CZ7" s="626">
        <v>13.7</v>
      </c>
      <c r="DA7" s="626"/>
      <c r="DB7" s="626"/>
      <c r="DC7" s="626"/>
      <c r="DD7" s="632">
        <v>70202</v>
      </c>
      <c r="DE7" s="624"/>
      <c r="DF7" s="624"/>
      <c r="DG7" s="624"/>
      <c r="DH7" s="624"/>
      <c r="DI7" s="624"/>
      <c r="DJ7" s="624"/>
      <c r="DK7" s="624"/>
      <c r="DL7" s="624"/>
      <c r="DM7" s="624"/>
      <c r="DN7" s="624"/>
      <c r="DO7" s="624"/>
      <c r="DP7" s="625"/>
      <c r="DQ7" s="632">
        <v>1205456</v>
      </c>
      <c r="DR7" s="624"/>
      <c r="DS7" s="624"/>
      <c r="DT7" s="624"/>
      <c r="DU7" s="624"/>
      <c r="DV7" s="624"/>
      <c r="DW7" s="624"/>
      <c r="DX7" s="624"/>
      <c r="DY7" s="624"/>
      <c r="DZ7" s="624"/>
      <c r="EA7" s="624"/>
      <c r="EB7" s="624"/>
      <c r="EC7" s="633"/>
    </row>
    <row r="8" spans="2:143" ht="11.25" customHeight="1">
      <c r="B8" s="620" t="s">
        <v>220</v>
      </c>
      <c r="C8" s="621"/>
      <c r="D8" s="621"/>
      <c r="E8" s="621"/>
      <c r="F8" s="621"/>
      <c r="G8" s="621"/>
      <c r="H8" s="621"/>
      <c r="I8" s="621"/>
      <c r="J8" s="621"/>
      <c r="K8" s="621"/>
      <c r="L8" s="621"/>
      <c r="M8" s="621"/>
      <c r="N8" s="621"/>
      <c r="O8" s="621"/>
      <c r="P8" s="621"/>
      <c r="Q8" s="622"/>
      <c r="R8" s="623">
        <v>6569</v>
      </c>
      <c r="S8" s="624"/>
      <c r="T8" s="624"/>
      <c r="U8" s="624"/>
      <c r="V8" s="624"/>
      <c r="W8" s="624"/>
      <c r="X8" s="624"/>
      <c r="Y8" s="625"/>
      <c r="Z8" s="626">
        <v>0.1</v>
      </c>
      <c r="AA8" s="626"/>
      <c r="AB8" s="626"/>
      <c r="AC8" s="626"/>
      <c r="AD8" s="627">
        <v>6569</v>
      </c>
      <c r="AE8" s="627"/>
      <c r="AF8" s="627"/>
      <c r="AG8" s="627"/>
      <c r="AH8" s="627"/>
      <c r="AI8" s="627"/>
      <c r="AJ8" s="627"/>
      <c r="AK8" s="627"/>
      <c r="AL8" s="628">
        <v>0.1</v>
      </c>
      <c r="AM8" s="629"/>
      <c r="AN8" s="629"/>
      <c r="AO8" s="630"/>
      <c r="AP8" s="620" t="s">
        <v>221</v>
      </c>
      <c r="AQ8" s="621"/>
      <c r="AR8" s="621"/>
      <c r="AS8" s="621"/>
      <c r="AT8" s="621"/>
      <c r="AU8" s="621"/>
      <c r="AV8" s="621"/>
      <c r="AW8" s="621"/>
      <c r="AX8" s="621"/>
      <c r="AY8" s="621"/>
      <c r="AZ8" s="621"/>
      <c r="BA8" s="621"/>
      <c r="BB8" s="621"/>
      <c r="BC8" s="621"/>
      <c r="BD8" s="621"/>
      <c r="BE8" s="621"/>
      <c r="BF8" s="622"/>
      <c r="BG8" s="623">
        <v>21128</v>
      </c>
      <c r="BH8" s="624"/>
      <c r="BI8" s="624"/>
      <c r="BJ8" s="624"/>
      <c r="BK8" s="624"/>
      <c r="BL8" s="624"/>
      <c r="BM8" s="624"/>
      <c r="BN8" s="625"/>
      <c r="BO8" s="626">
        <v>1.7</v>
      </c>
      <c r="BP8" s="626"/>
      <c r="BQ8" s="626"/>
      <c r="BR8" s="626"/>
      <c r="BS8" s="632" t="s">
        <v>111</v>
      </c>
      <c r="BT8" s="624"/>
      <c r="BU8" s="624"/>
      <c r="BV8" s="624"/>
      <c r="BW8" s="624"/>
      <c r="BX8" s="624"/>
      <c r="BY8" s="624"/>
      <c r="BZ8" s="624"/>
      <c r="CA8" s="624"/>
      <c r="CB8" s="633"/>
      <c r="CD8" s="637" t="s">
        <v>222</v>
      </c>
      <c r="CE8" s="638"/>
      <c r="CF8" s="638"/>
      <c r="CG8" s="638"/>
      <c r="CH8" s="638"/>
      <c r="CI8" s="638"/>
      <c r="CJ8" s="638"/>
      <c r="CK8" s="638"/>
      <c r="CL8" s="638"/>
      <c r="CM8" s="638"/>
      <c r="CN8" s="638"/>
      <c r="CO8" s="638"/>
      <c r="CP8" s="638"/>
      <c r="CQ8" s="639"/>
      <c r="CR8" s="623">
        <v>3024382</v>
      </c>
      <c r="CS8" s="624"/>
      <c r="CT8" s="624"/>
      <c r="CU8" s="624"/>
      <c r="CV8" s="624"/>
      <c r="CW8" s="624"/>
      <c r="CX8" s="624"/>
      <c r="CY8" s="625"/>
      <c r="CZ8" s="626">
        <v>28.3</v>
      </c>
      <c r="DA8" s="626"/>
      <c r="DB8" s="626"/>
      <c r="DC8" s="626"/>
      <c r="DD8" s="632">
        <v>242589</v>
      </c>
      <c r="DE8" s="624"/>
      <c r="DF8" s="624"/>
      <c r="DG8" s="624"/>
      <c r="DH8" s="624"/>
      <c r="DI8" s="624"/>
      <c r="DJ8" s="624"/>
      <c r="DK8" s="624"/>
      <c r="DL8" s="624"/>
      <c r="DM8" s="624"/>
      <c r="DN8" s="624"/>
      <c r="DO8" s="624"/>
      <c r="DP8" s="625"/>
      <c r="DQ8" s="632">
        <v>1542333</v>
      </c>
      <c r="DR8" s="624"/>
      <c r="DS8" s="624"/>
      <c r="DT8" s="624"/>
      <c r="DU8" s="624"/>
      <c r="DV8" s="624"/>
      <c r="DW8" s="624"/>
      <c r="DX8" s="624"/>
      <c r="DY8" s="624"/>
      <c r="DZ8" s="624"/>
      <c r="EA8" s="624"/>
      <c r="EB8" s="624"/>
      <c r="EC8" s="633"/>
    </row>
    <row r="9" spans="2:143" ht="11.25" customHeight="1">
      <c r="B9" s="620" t="s">
        <v>223</v>
      </c>
      <c r="C9" s="621"/>
      <c r="D9" s="621"/>
      <c r="E9" s="621"/>
      <c r="F9" s="621"/>
      <c r="G9" s="621"/>
      <c r="H9" s="621"/>
      <c r="I9" s="621"/>
      <c r="J9" s="621"/>
      <c r="K9" s="621"/>
      <c r="L9" s="621"/>
      <c r="M9" s="621"/>
      <c r="N9" s="621"/>
      <c r="O9" s="621"/>
      <c r="P9" s="621"/>
      <c r="Q9" s="622"/>
      <c r="R9" s="623">
        <v>5613</v>
      </c>
      <c r="S9" s="624"/>
      <c r="T9" s="624"/>
      <c r="U9" s="624"/>
      <c r="V9" s="624"/>
      <c r="W9" s="624"/>
      <c r="X9" s="624"/>
      <c r="Y9" s="625"/>
      <c r="Z9" s="626">
        <v>0.1</v>
      </c>
      <c r="AA9" s="626"/>
      <c r="AB9" s="626"/>
      <c r="AC9" s="626"/>
      <c r="AD9" s="627">
        <v>5613</v>
      </c>
      <c r="AE9" s="627"/>
      <c r="AF9" s="627"/>
      <c r="AG9" s="627"/>
      <c r="AH9" s="627"/>
      <c r="AI9" s="627"/>
      <c r="AJ9" s="627"/>
      <c r="AK9" s="627"/>
      <c r="AL9" s="628">
        <v>0.1</v>
      </c>
      <c r="AM9" s="629"/>
      <c r="AN9" s="629"/>
      <c r="AO9" s="630"/>
      <c r="AP9" s="620" t="s">
        <v>224</v>
      </c>
      <c r="AQ9" s="621"/>
      <c r="AR9" s="621"/>
      <c r="AS9" s="621"/>
      <c r="AT9" s="621"/>
      <c r="AU9" s="621"/>
      <c r="AV9" s="621"/>
      <c r="AW9" s="621"/>
      <c r="AX9" s="621"/>
      <c r="AY9" s="621"/>
      <c r="AZ9" s="621"/>
      <c r="BA9" s="621"/>
      <c r="BB9" s="621"/>
      <c r="BC9" s="621"/>
      <c r="BD9" s="621"/>
      <c r="BE9" s="621"/>
      <c r="BF9" s="622"/>
      <c r="BG9" s="623">
        <v>453887</v>
      </c>
      <c r="BH9" s="624"/>
      <c r="BI9" s="624"/>
      <c r="BJ9" s="624"/>
      <c r="BK9" s="624"/>
      <c r="BL9" s="624"/>
      <c r="BM9" s="624"/>
      <c r="BN9" s="625"/>
      <c r="BO9" s="626">
        <v>36.799999999999997</v>
      </c>
      <c r="BP9" s="626"/>
      <c r="BQ9" s="626"/>
      <c r="BR9" s="626"/>
      <c r="BS9" s="632" t="s">
        <v>111</v>
      </c>
      <c r="BT9" s="624"/>
      <c r="BU9" s="624"/>
      <c r="BV9" s="624"/>
      <c r="BW9" s="624"/>
      <c r="BX9" s="624"/>
      <c r="BY9" s="624"/>
      <c r="BZ9" s="624"/>
      <c r="CA9" s="624"/>
      <c r="CB9" s="633"/>
      <c r="CD9" s="637" t="s">
        <v>225</v>
      </c>
      <c r="CE9" s="638"/>
      <c r="CF9" s="638"/>
      <c r="CG9" s="638"/>
      <c r="CH9" s="638"/>
      <c r="CI9" s="638"/>
      <c r="CJ9" s="638"/>
      <c r="CK9" s="638"/>
      <c r="CL9" s="638"/>
      <c r="CM9" s="638"/>
      <c r="CN9" s="638"/>
      <c r="CO9" s="638"/>
      <c r="CP9" s="638"/>
      <c r="CQ9" s="639"/>
      <c r="CR9" s="623">
        <v>637398</v>
      </c>
      <c r="CS9" s="624"/>
      <c r="CT9" s="624"/>
      <c r="CU9" s="624"/>
      <c r="CV9" s="624"/>
      <c r="CW9" s="624"/>
      <c r="CX9" s="624"/>
      <c r="CY9" s="625"/>
      <c r="CZ9" s="626">
        <v>6</v>
      </c>
      <c r="DA9" s="626"/>
      <c r="DB9" s="626"/>
      <c r="DC9" s="626"/>
      <c r="DD9" s="632">
        <v>10662</v>
      </c>
      <c r="DE9" s="624"/>
      <c r="DF9" s="624"/>
      <c r="DG9" s="624"/>
      <c r="DH9" s="624"/>
      <c r="DI9" s="624"/>
      <c r="DJ9" s="624"/>
      <c r="DK9" s="624"/>
      <c r="DL9" s="624"/>
      <c r="DM9" s="624"/>
      <c r="DN9" s="624"/>
      <c r="DO9" s="624"/>
      <c r="DP9" s="625"/>
      <c r="DQ9" s="632">
        <v>570749</v>
      </c>
      <c r="DR9" s="624"/>
      <c r="DS9" s="624"/>
      <c r="DT9" s="624"/>
      <c r="DU9" s="624"/>
      <c r="DV9" s="624"/>
      <c r="DW9" s="624"/>
      <c r="DX9" s="624"/>
      <c r="DY9" s="624"/>
      <c r="DZ9" s="624"/>
      <c r="EA9" s="624"/>
      <c r="EB9" s="624"/>
      <c r="EC9" s="633"/>
    </row>
    <row r="10" spans="2:143" ht="11.25" customHeight="1">
      <c r="B10" s="620" t="s">
        <v>226</v>
      </c>
      <c r="C10" s="621"/>
      <c r="D10" s="621"/>
      <c r="E10" s="621"/>
      <c r="F10" s="621"/>
      <c r="G10" s="621"/>
      <c r="H10" s="621"/>
      <c r="I10" s="621"/>
      <c r="J10" s="621"/>
      <c r="K10" s="621"/>
      <c r="L10" s="621"/>
      <c r="M10" s="621"/>
      <c r="N10" s="621"/>
      <c r="O10" s="621"/>
      <c r="P10" s="621"/>
      <c r="Q10" s="622"/>
      <c r="R10" s="623">
        <v>290581</v>
      </c>
      <c r="S10" s="624"/>
      <c r="T10" s="624"/>
      <c r="U10" s="624"/>
      <c r="V10" s="624"/>
      <c r="W10" s="624"/>
      <c r="X10" s="624"/>
      <c r="Y10" s="625"/>
      <c r="Z10" s="626">
        <v>2.7</v>
      </c>
      <c r="AA10" s="626"/>
      <c r="AB10" s="626"/>
      <c r="AC10" s="626"/>
      <c r="AD10" s="627">
        <v>290581</v>
      </c>
      <c r="AE10" s="627"/>
      <c r="AF10" s="627"/>
      <c r="AG10" s="627"/>
      <c r="AH10" s="627"/>
      <c r="AI10" s="627"/>
      <c r="AJ10" s="627"/>
      <c r="AK10" s="627"/>
      <c r="AL10" s="628">
        <v>5.5</v>
      </c>
      <c r="AM10" s="629"/>
      <c r="AN10" s="629"/>
      <c r="AO10" s="630"/>
      <c r="AP10" s="620" t="s">
        <v>227</v>
      </c>
      <c r="AQ10" s="621"/>
      <c r="AR10" s="621"/>
      <c r="AS10" s="621"/>
      <c r="AT10" s="621"/>
      <c r="AU10" s="621"/>
      <c r="AV10" s="621"/>
      <c r="AW10" s="621"/>
      <c r="AX10" s="621"/>
      <c r="AY10" s="621"/>
      <c r="AZ10" s="621"/>
      <c r="BA10" s="621"/>
      <c r="BB10" s="621"/>
      <c r="BC10" s="621"/>
      <c r="BD10" s="621"/>
      <c r="BE10" s="621"/>
      <c r="BF10" s="622"/>
      <c r="BG10" s="623">
        <v>29133</v>
      </c>
      <c r="BH10" s="624"/>
      <c r="BI10" s="624"/>
      <c r="BJ10" s="624"/>
      <c r="BK10" s="624"/>
      <c r="BL10" s="624"/>
      <c r="BM10" s="624"/>
      <c r="BN10" s="625"/>
      <c r="BO10" s="626">
        <v>2.4</v>
      </c>
      <c r="BP10" s="626"/>
      <c r="BQ10" s="626"/>
      <c r="BR10" s="626"/>
      <c r="BS10" s="632">
        <v>4814</v>
      </c>
      <c r="BT10" s="624"/>
      <c r="BU10" s="624"/>
      <c r="BV10" s="624"/>
      <c r="BW10" s="624"/>
      <c r="BX10" s="624"/>
      <c r="BY10" s="624"/>
      <c r="BZ10" s="624"/>
      <c r="CA10" s="624"/>
      <c r="CB10" s="633"/>
      <c r="CD10" s="637" t="s">
        <v>228</v>
      </c>
      <c r="CE10" s="638"/>
      <c r="CF10" s="638"/>
      <c r="CG10" s="638"/>
      <c r="CH10" s="638"/>
      <c r="CI10" s="638"/>
      <c r="CJ10" s="638"/>
      <c r="CK10" s="638"/>
      <c r="CL10" s="638"/>
      <c r="CM10" s="638"/>
      <c r="CN10" s="638"/>
      <c r="CO10" s="638"/>
      <c r="CP10" s="638"/>
      <c r="CQ10" s="639"/>
      <c r="CR10" s="623">
        <v>31556</v>
      </c>
      <c r="CS10" s="624"/>
      <c r="CT10" s="624"/>
      <c r="CU10" s="624"/>
      <c r="CV10" s="624"/>
      <c r="CW10" s="624"/>
      <c r="CX10" s="624"/>
      <c r="CY10" s="625"/>
      <c r="CZ10" s="626">
        <v>0.3</v>
      </c>
      <c r="DA10" s="626"/>
      <c r="DB10" s="626"/>
      <c r="DC10" s="626"/>
      <c r="DD10" s="632" t="s">
        <v>111</v>
      </c>
      <c r="DE10" s="624"/>
      <c r="DF10" s="624"/>
      <c r="DG10" s="624"/>
      <c r="DH10" s="624"/>
      <c r="DI10" s="624"/>
      <c r="DJ10" s="624"/>
      <c r="DK10" s="624"/>
      <c r="DL10" s="624"/>
      <c r="DM10" s="624"/>
      <c r="DN10" s="624"/>
      <c r="DO10" s="624"/>
      <c r="DP10" s="625"/>
      <c r="DQ10" s="632">
        <v>5054</v>
      </c>
      <c r="DR10" s="624"/>
      <c r="DS10" s="624"/>
      <c r="DT10" s="624"/>
      <c r="DU10" s="624"/>
      <c r="DV10" s="624"/>
      <c r="DW10" s="624"/>
      <c r="DX10" s="624"/>
      <c r="DY10" s="624"/>
      <c r="DZ10" s="624"/>
      <c r="EA10" s="624"/>
      <c r="EB10" s="624"/>
      <c r="EC10" s="633"/>
    </row>
    <row r="11" spans="2:143" ht="11.25" customHeight="1">
      <c r="B11" s="620" t="s">
        <v>229</v>
      </c>
      <c r="C11" s="621"/>
      <c r="D11" s="621"/>
      <c r="E11" s="621"/>
      <c r="F11" s="621"/>
      <c r="G11" s="621"/>
      <c r="H11" s="621"/>
      <c r="I11" s="621"/>
      <c r="J11" s="621"/>
      <c r="K11" s="621"/>
      <c r="L11" s="621"/>
      <c r="M11" s="621"/>
      <c r="N11" s="621"/>
      <c r="O11" s="621"/>
      <c r="P11" s="621"/>
      <c r="Q11" s="622"/>
      <c r="R11" s="623" t="s">
        <v>111</v>
      </c>
      <c r="S11" s="624"/>
      <c r="T11" s="624"/>
      <c r="U11" s="624"/>
      <c r="V11" s="624"/>
      <c r="W11" s="624"/>
      <c r="X11" s="624"/>
      <c r="Y11" s="625"/>
      <c r="Z11" s="626" t="s">
        <v>111</v>
      </c>
      <c r="AA11" s="626"/>
      <c r="AB11" s="626"/>
      <c r="AC11" s="626"/>
      <c r="AD11" s="627" t="s">
        <v>111</v>
      </c>
      <c r="AE11" s="627"/>
      <c r="AF11" s="627"/>
      <c r="AG11" s="627"/>
      <c r="AH11" s="627"/>
      <c r="AI11" s="627"/>
      <c r="AJ11" s="627"/>
      <c r="AK11" s="627"/>
      <c r="AL11" s="628" t="s">
        <v>111</v>
      </c>
      <c r="AM11" s="629"/>
      <c r="AN11" s="629"/>
      <c r="AO11" s="630"/>
      <c r="AP11" s="620" t="s">
        <v>230</v>
      </c>
      <c r="AQ11" s="621"/>
      <c r="AR11" s="621"/>
      <c r="AS11" s="621"/>
      <c r="AT11" s="621"/>
      <c r="AU11" s="621"/>
      <c r="AV11" s="621"/>
      <c r="AW11" s="621"/>
      <c r="AX11" s="621"/>
      <c r="AY11" s="621"/>
      <c r="AZ11" s="621"/>
      <c r="BA11" s="621"/>
      <c r="BB11" s="621"/>
      <c r="BC11" s="621"/>
      <c r="BD11" s="621"/>
      <c r="BE11" s="621"/>
      <c r="BF11" s="622"/>
      <c r="BG11" s="623">
        <v>30183</v>
      </c>
      <c r="BH11" s="624"/>
      <c r="BI11" s="624"/>
      <c r="BJ11" s="624"/>
      <c r="BK11" s="624"/>
      <c r="BL11" s="624"/>
      <c r="BM11" s="624"/>
      <c r="BN11" s="625"/>
      <c r="BO11" s="626">
        <v>2.4</v>
      </c>
      <c r="BP11" s="626"/>
      <c r="BQ11" s="626"/>
      <c r="BR11" s="626"/>
      <c r="BS11" s="632">
        <v>5191</v>
      </c>
      <c r="BT11" s="624"/>
      <c r="BU11" s="624"/>
      <c r="BV11" s="624"/>
      <c r="BW11" s="624"/>
      <c r="BX11" s="624"/>
      <c r="BY11" s="624"/>
      <c r="BZ11" s="624"/>
      <c r="CA11" s="624"/>
      <c r="CB11" s="633"/>
      <c r="CD11" s="637" t="s">
        <v>231</v>
      </c>
      <c r="CE11" s="638"/>
      <c r="CF11" s="638"/>
      <c r="CG11" s="638"/>
      <c r="CH11" s="638"/>
      <c r="CI11" s="638"/>
      <c r="CJ11" s="638"/>
      <c r="CK11" s="638"/>
      <c r="CL11" s="638"/>
      <c r="CM11" s="638"/>
      <c r="CN11" s="638"/>
      <c r="CO11" s="638"/>
      <c r="CP11" s="638"/>
      <c r="CQ11" s="639"/>
      <c r="CR11" s="623">
        <v>366474</v>
      </c>
      <c r="CS11" s="624"/>
      <c r="CT11" s="624"/>
      <c r="CU11" s="624"/>
      <c r="CV11" s="624"/>
      <c r="CW11" s="624"/>
      <c r="CX11" s="624"/>
      <c r="CY11" s="625"/>
      <c r="CZ11" s="626">
        <v>3.4</v>
      </c>
      <c r="DA11" s="626"/>
      <c r="DB11" s="626"/>
      <c r="DC11" s="626"/>
      <c r="DD11" s="632">
        <v>109820</v>
      </c>
      <c r="DE11" s="624"/>
      <c r="DF11" s="624"/>
      <c r="DG11" s="624"/>
      <c r="DH11" s="624"/>
      <c r="DI11" s="624"/>
      <c r="DJ11" s="624"/>
      <c r="DK11" s="624"/>
      <c r="DL11" s="624"/>
      <c r="DM11" s="624"/>
      <c r="DN11" s="624"/>
      <c r="DO11" s="624"/>
      <c r="DP11" s="625"/>
      <c r="DQ11" s="632">
        <v>205862</v>
      </c>
      <c r="DR11" s="624"/>
      <c r="DS11" s="624"/>
      <c r="DT11" s="624"/>
      <c r="DU11" s="624"/>
      <c r="DV11" s="624"/>
      <c r="DW11" s="624"/>
      <c r="DX11" s="624"/>
      <c r="DY11" s="624"/>
      <c r="DZ11" s="624"/>
      <c r="EA11" s="624"/>
      <c r="EB11" s="624"/>
      <c r="EC11" s="633"/>
    </row>
    <row r="12" spans="2:143" ht="11.25" customHeight="1">
      <c r="B12" s="620" t="s">
        <v>232</v>
      </c>
      <c r="C12" s="621"/>
      <c r="D12" s="621"/>
      <c r="E12" s="621"/>
      <c r="F12" s="621"/>
      <c r="G12" s="621"/>
      <c r="H12" s="621"/>
      <c r="I12" s="621"/>
      <c r="J12" s="621"/>
      <c r="K12" s="621"/>
      <c r="L12" s="621"/>
      <c r="M12" s="621"/>
      <c r="N12" s="621"/>
      <c r="O12" s="621"/>
      <c r="P12" s="621"/>
      <c r="Q12" s="622"/>
      <c r="R12" s="623" t="s">
        <v>111</v>
      </c>
      <c r="S12" s="624"/>
      <c r="T12" s="624"/>
      <c r="U12" s="624"/>
      <c r="V12" s="624"/>
      <c r="W12" s="624"/>
      <c r="X12" s="624"/>
      <c r="Y12" s="625"/>
      <c r="Z12" s="626" t="s">
        <v>111</v>
      </c>
      <c r="AA12" s="626"/>
      <c r="AB12" s="626"/>
      <c r="AC12" s="626"/>
      <c r="AD12" s="627" t="s">
        <v>111</v>
      </c>
      <c r="AE12" s="627"/>
      <c r="AF12" s="627"/>
      <c r="AG12" s="627"/>
      <c r="AH12" s="627"/>
      <c r="AI12" s="627"/>
      <c r="AJ12" s="627"/>
      <c r="AK12" s="627"/>
      <c r="AL12" s="628" t="s">
        <v>111</v>
      </c>
      <c r="AM12" s="629"/>
      <c r="AN12" s="629"/>
      <c r="AO12" s="630"/>
      <c r="AP12" s="620" t="s">
        <v>233</v>
      </c>
      <c r="AQ12" s="621"/>
      <c r="AR12" s="621"/>
      <c r="AS12" s="621"/>
      <c r="AT12" s="621"/>
      <c r="AU12" s="621"/>
      <c r="AV12" s="621"/>
      <c r="AW12" s="621"/>
      <c r="AX12" s="621"/>
      <c r="AY12" s="621"/>
      <c r="AZ12" s="621"/>
      <c r="BA12" s="621"/>
      <c r="BB12" s="621"/>
      <c r="BC12" s="621"/>
      <c r="BD12" s="621"/>
      <c r="BE12" s="621"/>
      <c r="BF12" s="622"/>
      <c r="BG12" s="623">
        <v>554838</v>
      </c>
      <c r="BH12" s="624"/>
      <c r="BI12" s="624"/>
      <c r="BJ12" s="624"/>
      <c r="BK12" s="624"/>
      <c r="BL12" s="624"/>
      <c r="BM12" s="624"/>
      <c r="BN12" s="625"/>
      <c r="BO12" s="626">
        <v>44.9</v>
      </c>
      <c r="BP12" s="626"/>
      <c r="BQ12" s="626"/>
      <c r="BR12" s="626"/>
      <c r="BS12" s="632" t="s">
        <v>111</v>
      </c>
      <c r="BT12" s="624"/>
      <c r="BU12" s="624"/>
      <c r="BV12" s="624"/>
      <c r="BW12" s="624"/>
      <c r="BX12" s="624"/>
      <c r="BY12" s="624"/>
      <c r="BZ12" s="624"/>
      <c r="CA12" s="624"/>
      <c r="CB12" s="633"/>
      <c r="CD12" s="637" t="s">
        <v>234</v>
      </c>
      <c r="CE12" s="638"/>
      <c r="CF12" s="638"/>
      <c r="CG12" s="638"/>
      <c r="CH12" s="638"/>
      <c r="CI12" s="638"/>
      <c r="CJ12" s="638"/>
      <c r="CK12" s="638"/>
      <c r="CL12" s="638"/>
      <c r="CM12" s="638"/>
      <c r="CN12" s="638"/>
      <c r="CO12" s="638"/>
      <c r="CP12" s="638"/>
      <c r="CQ12" s="639"/>
      <c r="CR12" s="623">
        <v>313888</v>
      </c>
      <c r="CS12" s="624"/>
      <c r="CT12" s="624"/>
      <c r="CU12" s="624"/>
      <c r="CV12" s="624"/>
      <c r="CW12" s="624"/>
      <c r="CX12" s="624"/>
      <c r="CY12" s="625"/>
      <c r="CZ12" s="626">
        <v>2.9</v>
      </c>
      <c r="DA12" s="626"/>
      <c r="DB12" s="626"/>
      <c r="DC12" s="626"/>
      <c r="DD12" s="632">
        <v>2144</v>
      </c>
      <c r="DE12" s="624"/>
      <c r="DF12" s="624"/>
      <c r="DG12" s="624"/>
      <c r="DH12" s="624"/>
      <c r="DI12" s="624"/>
      <c r="DJ12" s="624"/>
      <c r="DK12" s="624"/>
      <c r="DL12" s="624"/>
      <c r="DM12" s="624"/>
      <c r="DN12" s="624"/>
      <c r="DO12" s="624"/>
      <c r="DP12" s="625"/>
      <c r="DQ12" s="632">
        <v>229908</v>
      </c>
      <c r="DR12" s="624"/>
      <c r="DS12" s="624"/>
      <c r="DT12" s="624"/>
      <c r="DU12" s="624"/>
      <c r="DV12" s="624"/>
      <c r="DW12" s="624"/>
      <c r="DX12" s="624"/>
      <c r="DY12" s="624"/>
      <c r="DZ12" s="624"/>
      <c r="EA12" s="624"/>
      <c r="EB12" s="624"/>
      <c r="EC12" s="633"/>
    </row>
    <row r="13" spans="2:143" ht="11.25" customHeight="1">
      <c r="B13" s="620" t="s">
        <v>235</v>
      </c>
      <c r="C13" s="621"/>
      <c r="D13" s="621"/>
      <c r="E13" s="621"/>
      <c r="F13" s="621"/>
      <c r="G13" s="621"/>
      <c r="H13" s="621"/>
      <c r="I13" s="621"/>
      <c r="J13" s="621"/>
      <c r="K13" s="621"/>
      <c r="L13" s="621"/>
      <c r="M13" s="621"/>
      <c r="N13" s="621"/>
      <c r="O13" s="621"/>
      <c r="P13" s="621"/>
      <c r="Q13" s="622"/>
      <c r="R13" s="623">
        <v>8838</v>
      </c>
      <c r="S13" s="624"/>
      <c r="T13" s="624"/>
      <c r="U13" s="624"/>
      <c r="V13" s="624"/>
      <c r="W13" s="624"/>
      <c r="X13" s="624"/>
      <c r="Y13" s="625"/>
      <c r="Z13" s="626">
        <v>0.1</v>
      </c>
      <c r="AA13" s="626"/>
      <c r="AB13" s="626"/>
      <c r="AC13" s="626"/>
      <c r="AD13" s="627">
        <v>8838</v>
      </c>
      <c r="AE13" s="627"/>
      <c r="AF13" s="627"/>
      <c r="AG13" s="627"/>
      <c r="AH13" s="627"/>
      <c r="AI13" s="627"/>
      <c r="AJ13" s="627"/>
      <c r="AK13" s="627"/>
      <c r="AL13" s="628">
        <v>0.2</v>
      </c>
      <c r="AM13" s="629"/>
      <c r="AN13" s="629"/>
      <c r="AO13" s="630"/>
      <c r="AP13" s="620" t="s">
        <v>236</v>
      </c>
      <c r="AQ13" s="621"/>
      <c r="AR13" s="621"/>
      <c r="AS13" s="621"/>
      <c r="AT13" s="621"/>
      <c r="AU13" s="621"/>
      <c r="AV13" s="621"/>
      <c r="AW13" s="621"/>
      <c r="AX13" s="621"/>
      <c r="AY13" s="621"/>
      <c r="AZ13" s="621"/>
      <c r="BA13" s="621"/>
      <c r="BB13" s="621"/>
      <c r="BC13" s="621"/>
      <c r="BD13" s="621"/>
      <c r="BE13" s="621"/>
      <c r="BF13" s="622"/>
      <c r="BG13" s="623">
        <v>543330</v>
      </c>
      <c r="BH13" s="624"/>
      <c r="BI13" s="624"/>
      <c r="BJ13" s="624"/>
      <c r="BK13" s="624"/>
      <c r="BL13" s="624"/>
      <c r="BM13" s="624"/>
      <c r="BN13" s="625"/>
      <c r="BO13" s="626">
        <v>44</v>
      </c>
      <c r="BP13" s="626"/>
      <c r="BQ13" s="626"/>
      <c r="BR13" s="626"/>
      <c r="BS13" s="632" t="s">
        <v>111</v>
      </c>
      <c r="BT13" s="624"/>
      <c r="BU13" s="624"/>
      <c r="BV13" s="624"/>
      <c r="BW13" s="624"/>
      <c r="BX13" s="624"/>
      <c r="BY13" s="624"/>
      <c r="BZ13" s="624"/>
      <c r="CA13" s="624"/>
      <c r="CB13" s="633"/>
      <c r="CD13" s="637" t="s">
        <v>237</v>
      </c>
      <c r="CE13" s="638"/>
      <c r="CF13" s="638"/>
      <c r="CG13" s="638"/>
      <c r="CH13" s="638"/>
      <c r="CI13" s="638"/>
      <c r="CJ13" s="638"/>
      <c r="CK13" s="638"/>
      <c r="CL13" s="638"/>
      <c r="CM13" s="638"/>
      <c r="CN13" s="638"/>
      <c r="CO13" s="638"/>
      <c r="CP13" s="638"/>
      <c r="CQ13" s="639"/>
      <c r="CR13" s="623">
        <v>1198518</v>
      </c>
      <c r="CS13" s="624"/>
      <c r="CT13" s="624"/>
      <c r="CU13" s="624"/>
      <c r="CV13" s="624"/>
      <c r="CW13" s="624"/>
      <c r="CX13" s="624"/>
      <c r="CY13" s="625"/>
      <c r="CZ13" s="626">
        <v>11.2</v>
      </c>
      <c r="DA13" s="626"/>
      <c r="DB13" s="626"/>
      <c r="DC13" s="626"/>
      <c r="DD13" s="632">
        <v>293050</v>
      </c>
      <c r="DE13" s="624"/>
      <c r="DF13" s="624"/>
      <c r="DG13" s="624"/>
      <c r="DH13" s="624"/>
      <c r="DI13" s="624"/>
      <c r="DJ13" s="624"/>
      <c r="DK13" s="624"/>
      <c r="DL13" s="624"/>
      <c r="DM13" s="624"/>
      <c r="DN13" s="624"/>
      <c r="DO13" s="624"/>
      <c r="DP13" s="625"/>
      <c r="DQ13" s="632">
        <v>449241</v>
      </c>
      <c r="DR13" s="624"/>
      <c r="DS13" s="624"/>
      <c r="DT13" s="624"/>
      <c r="DU13" s="624"/>
      <c r="DV13" s="624"/>
      <c r="DW13" s="624"/>
      <c r="DX13" s="624"/>
      <c r="DY13" s="624"/>
      <c r="DZ13" s="624"/>
      <c r="EA13" s="624"/>
      <c r="EB13" s="624"/>
      <c r="EC13" s="633"/>
    </row>
    <row r="14" spans="2:143" ht="11.25" customHeight="1">
      <c r="B14" s="620" t="s">
        <v>238</v>
      </c>
      <c r="C14" s="621"/>
      <c r="D14" s="621"/>
      <c r="E14" s="621"/>
      <c r="F14" s="621"/>
      <c r="G14" s="621"/>
      <c r="H14" s="621"/>
      <c r="I14" s="621"/>
      <c r="J14" s="621"/>
      <c r="K14" s="621"/>
      <c r="L14" s="621"/>
      <c r="M14" s="621"/>
      <c r="N14" s="621"/>
      <c r="O14" s="621"/>
      <c r="P14" s="621"/>
      <c r="Q14" s="622"/>
      <c r="R14" s="623" t="s">
        <v>111</v>
      </c>
      <c r="S14" s="624"/>
      <c r="T14" s="624"/>
      <c r="U14" s="624"/>
      <c r="V14" s="624"/>
      <c r="W14" s="624"/>
      <c r="X14" s="624"/>
      <c r="Y14" s="625"/>
      <c r="Z14" s="626" t="s">
        <v>111</v>
      </c>
      <c r="AA14" s="626"/>
      <c r="AB14" s="626"/>
      <c r="AC14" s="626"/>
      <c r="AD14" s="627" t="s">
        <v>111</v>
      </c>
      <c r="AE14" s="627"/>
      <c r="AF14" s="627"/>
      <c r="AG14" s="627"/>
      <c r="AH14" s="627"/>
      <c r="AI14" s="627"/>
      <c r="AJ14" s="627"/>
      <c r="AK14" s="627"/>
      <c r="AL14" s="628" t="s">
        <v>111</v>
      </c>
      <c r="AM14" s="629"/>
      <c r="AN14" s="629"/>
      <c r="AO14" s="630"/>
      <c r="AP14" s="620" t="s">
        <v>239</v>
      </c>
      <c r="AQ14" s="621"/>
      <c r="AR14" s="621"/>
      <c r="AS14" s="621"/>
      <c r="AT14" s="621"/>
      <c r="AU14" s="621"/>
      <c r="AV14" s="621"/>
      <c r="AW14" s="621"/>
      <c r="AX14" s="621"/>
      <c r="AY14" s="621"/>
      <c r="AZ14" s="621"/>
      <c r="BA14" s="621"/>
      <c r="BB14" s="621"/>
      <c r="BC14" s="621"/>
      <c r="BD14" s="621"/>
      <c r="BE14" s="621"/>
      <c r="BF14" s="622"/>
      <c r="BG14" s="623">
        <v>40102</v>
      </c>
      <c r="BH14" s="624"/>
      <c r="BI14" s="624"/>
      <c r="BJ14" s="624"/>
      <c r="BK14" s="624"/>
      <c r="BL14" s="624"/>
      <c r="BM14" s="624"/>
      <c r="BN14" s="625"/>
      <c r="BO14" s="626">
        <v>3.2</v>
      </c>
      <c r="BP14" s="626"/>
      <c r="BQ14" s="626"/>
      <c r="BR14" s="626"/>
      <c r="BS14" s="632" t="s">
        <v>111</v>
      </c>
      <c r="BT14" s="624"/>
      <c r="BU14" s="624"/>
      <c r="BV14" s="624"/>
      <c r="BW14" s="624"/>
      <c r="BX14" s="624"/>
      <c r="BY14" s="624"/>
      <c r="BZ14" s="624"/>
      <c r="CA14" s="624"/>
      <c r="CB14" s="633"/>
      <c r="CD14" s="637" t="s">
        <v>240</v>
      </c>
      <c r="CE14" s="638"/>
      <c r="CF14" s="638"/>
      <c r="CG14" s="638"/>
      <c r="CH14" s="638"/>
      <c r="CI14" s="638"/>
      <c r="CJ14" s="638"/>
      <c r="CK14" s="638"/>
      <c r="CL14" s="638"/>
      <c r="CM14" s="638"/>
      <c r="CN14" s="638"/>
      <c r="CO14" s="638"/>
      <c r="CP14" s="638"/>
      <c r="CQ14" s="639"/>
      <c r="CR14" s="623">
        <v>1012120</v>
      </c>
      <c r="CS14" s="624"/>
      <c r="CT14" s="624"/>
      <c r="CU14" s="624"/>
      <c r="CV14" s="624"/>
      <c r="CW14" s="624"/>
      <c r="CX14" s="624"/>
      <c r="CY14" s="625"/>
      <c r="CZ14" s="626">
        <v>9.5</v>
      </c>
      <c r="DA14" s="626"/>
      <c r="DB14" s="626"/>
      <c r="DC14" s="626"/>
      <c r="DD14" s="632">
        <v>624780</v>
      </c>
      <c r="DE14" s="624"/>
      <c r="DF14" s="624"/>
      <c r="DG14" s="624"/>
      <c r="DH14" s="624"/>
      <c r="DI14" s="624"/>
      <c r="DJ14" s="624"/>
      <c r="DK14" s="624"/>
      <c r="DL14" s="624"/>
      <c r="DM14" s="624"/>
      <c r="DN14" s="624"/>
      <c r="DO14" s="624"/>
      <c r="DP14" s="625"/>
      <c r="DQ14" s="632">
        <v>349962</v>
      </c>
      <c r="DR14" s="624"/>
      <c r="DS14" s="624"/>
      <c r="DT14" s="624"/>
      <c r="DU14" s="624"/>
      <c r="DV14" s="624"/>
      <c r="DW14" s="624"/>
      <c r="DX14" s="624"/>
      <c r="DY14" s="624"/>
      <c r="DZ14" s="624"/>
      <c r="EA14" s="624"/>
      <c r="EB14" s="624"/>
      <c r="EC14" s="633"/>
    </row>
    <row r="15" spans="2:143" ht="11.25" customHeight="1">
      <c r="B15" s="620" t="s">
        <v>241</v>
      </c>
      <c r="C15" s="621"/>
      <c r="D15" s="621"/>
      <c r="E15" s="621"/>
      <c r="F15" s="621"/>
      <c r="G15" s="621"/>
      <c r="H15" s="621"/>
      <c r="I15" s="621"/>
      <c r="J15" s="621"/>
      <c r="K15" s="621"/>
      <c r="L15" s="621"/>
      <c r="M15" s="621"/>
      <c r="N15" s="621"/>
      <c r="O15" s="621"/>
      <c r="P15" s="621"/>
      <c r="Q15" s="622"/>
      <c r="R15" s="623">
        <v>1826</v>
      </c>
      <c r="S15" s="624"/>
      <c r="T15" s="624"/>
      <c r="U15" s="624"/>
      <c r="V15" s="624"/>
      <c r="W15" s="624"/>
      <c r="X15" s="624"/>
      <c r="Y15" s="625"/>
      <c r="Z15" s="626">
        <v>0</v>
      </c>
      <c r="AA15" s="626"/>
      <c r="AB15" s="626"/>
      <c r="AC15" s="626"/>
      <c r="AD15" s="627">
        <v>1826</v>
      </c>
      <c r="AE15" s="627"/>
      <c r="AF15" s="627"/>
      <c r="AG15" s="627"/>
      <c r="AH15" s="627"/>
      <c r="AI15" s="627"/>
      <c r="AJ15" s="627"/>
      <c r="AK15" s="627"/>
      <c r="AL15" s="628">
        <v>0</v>
      </c>
      <c r="AM15" s="629"/>
      <c r="AN15" s="629"/>
      <c r="AO15" s="630"/>
      <c r="AP15" s="620" t="s">
        <v>242</v>
      </c>
      <c r="AQ15" s="621"/>
      <c r="AR15" s="621"/>
      <c r="AS15" s="621"/>
      <c r="AT15" s="621"/>
      <c r="AU15" s="621"/>
      <c r="AV15" s="621"/>
      <c r="AW15" s="621"/>
      <c r="AX15" s="621"/>
      <c r="AY15" s="621"/>
      <c r="AZ15" s="621"/>
      <c r="BA15" s="621"/>
      <c r="BB15" s="621"/>
      <c r="BC15" s="621"/>
      <c r="BD15" s="621"/>
      <c r="BE15" s="621"/>
      <c r="BF15" s="622"/>
      <c r="BG15" s="623">
        <v>91628</v>
      </c>
      <c r="BH15" s="624"/>
      <c r="BI15" s="624"/>
      <c r="BJ15" s="624"/>
      <c r="BK15" s="624"/>
      <c r="BL15" s="624"/>
      <c r="BM15" s="624"/>
      <c r="BN15" s="625"/>
      <c r="BO15" s="626">
        <v>7.4</v>
      </c>
      <c r="BP15" s="626"/>
      <c r="BQ15" s="626"/>
      <c r="BR15" s="626"/>
      <c r="BS15" s="632" t="s">
        <v>111</v>
      </c>
      <c r="BT15" s="624"/>
      <c r="BU15" s="624"/>
      <c r="BV15" s="624"/>
      <c r="BW15" s="624"/>
      <c r="BX15" s="624"/>
      <c r="BY15" s="624"/>
      <c r="BZ15" s="624"/>
      <c r="CA15" s="624"/>
      <c r="CB15" s="633"/>
      <c r="CD15" s="637" t="s">
        <v>243</v>
      </c>
      <c r="CE15" s="638"/>
      <c r="CF15" s="638"/>
      <c r="CG15" s="638"/>
      <c r="CH15" s="638"/>
      <c r="CI15" s="638"/>
      <c r="CJ15" s="638"/>
      <c r="CK15" s="638"/>
      <c r="CL15" s="638"/>
      <c r="CM15" s="638"/>
      <c r="CN15" s="638"/>
      <c r="CO15" s="638"/>
      <c r="CP15" s="638"/>
      <c r="CQ15" s="639"/>
      <c r="CR15" s="623">
        <v>940433</v>
      </c>
      <c r="CS15" s="624"/>
      <c r="CT15" s="624"/>
      <c r="CU15" s="624"/>
      <c r="CV15" s="624"/>
      <c r="CW15" s="624"/>
      <c r="CX15" s="624"/>
      <c r="CY15" s="625"/>
      <c r="CZ15" s="626">
        <v>8.8000000000000007</v>
      </c>
      <c r="DA15" s="626"/>
      <c r="DB15" s="626"/>
      <c r="DC15" s="626"/>
      <c r="DD15" s="632">
        <v>424186</v>
      </c>
      <c r="DE15" s="624"/>
      <c r="DF15" s="624"/>
      <c r="DG15" s="624"/>
      <c r="DH15" s="624"/>
      <c r="DI15" s="624"/>
      <c r="DJ15" s="624"/>
      <c r="DK15" s="624"/>
      <c r="DL15" s="624"/>
      <c r="DM15" s="624"/>
      <c r="DN15" s="624"/>
      <c r="DO15" s="624"/>
      <c r="DP15" s="625"/>
      <c r="DQ15" s="632">
        <v>368459</v>
      </c>
      <c r="DR15" s="624"/>
      <c r="DS15" s="624"/>
      <c r="DT15" s="624"/>
      <c r="DU15" s="624"/>
      <c r="DV15" s="624"/>
      <c r="DW15" s="624"/>
      <c r="DX15" s="624"/>
      <c r="DY15" s="624"/>
      <c r="DZ15" s="624"/>
      <c r="EA15" s="624"/>
      <c r="EB15" s="624"/>
      <c r="EC15" s="633"/>
    </row>
    <row r="16" spans="2:143" ht="11.25" customHeight="1">
      <c r="B16" s="620" t="s">
        <v>244</v>
      </c>
      <c r="C16" s="621"/>
      <c r="D16" s="621"/>
      <c r="E16" s="621"/>
      <c r="F16" s="621"/>
      <c r="G16" s="621"/>
      <c r="H16" s="621"/>
      <c r="I16" s="621"/>
      <c r="J16" s="621"/>
      <c r="K16" s="621"/>
      <c r="L16" s="621"/>
      <c r="M16" s="621"/>
      <c r="N16" s="621"/>
      <c r="O16" s="621"/>
      <c r="P16" s="621"/>
      <c r="Q16" s="622"/>
      <c r="R16" s="623">
        <v>4353217</v>
      </c>
      <c r="S16" s="624"/>
      <c r="T16" s="624"/>
      <c r="U16" s="624"/>
      <c r="V16" s="624"/>
      <c r="W16" s="624"/>
      <c r="X16" s="624"/>
      <c r="Y16" s="625"/>
      <c r="Z16" s="626">
        <v>40.1</v>
      </c>
      <c r="AA16" s="626"/>
      <c r="AB16" s="626"/>
      <c r="AC16" s="626"/>
      <c r="AD16" s="627">
        <v>3637980</v>
      </c>
      <c r="AE16" s="627"/>
      <c r="AF16" s="627"/>
      <c r="AG16" s="627"/>
      <c r="AH16" s="627"/>
      <c r="AI16" s="627"/>
      <c r="AJ16" s="627"/>
      <c r="AK16" s="627"/>
      <c r="AL16" s="628">
        <v>69</v>
      </c>
      <c r="AM16" s="629"/>
      <c r="AN16" s="629"/>
      <c r="AO16" s="630"/>
      <c r="AP16" s="620" t="s">
        <v>245</v>
      </c>
      <c r="AQ16" s="621"/>
      <c r="AR16" s="621"/>
      <c r="AS16" s="621"/>
      <c r="AT16" s="621"/>
      <c r="AU16" s="621"/>
      <c r="AV16" s="621"/>
      <c r="AW16" s="621"/>
      <c r="AX16" s="621"/>
      <c r="AY16" s="621"/>
      <c r="AZ16" s="621"/>
      <c r="BA16" s="621"/>
      <c r="BB16" s="621"/>
      <c r="BC16" s="621"/>
      <c r="BD16" s="621"/>
      <c r="BE16" s="621"/>
      <c r="BF16" s="622"/>
      <c r="BG16" s="623" t="s">
        <v>111</v>
      </c>
      <c r="BH16" s="624"/>
      <c r="BI16" s="624"/>
      <c r="BJ16" s="624"/>
      <c r="BK16" s="624"/>
      <c r="BL16" s="624"/>
      <c r="BM16" s="624"/>
      <c r="BN16" s="625"/>
      <c r="BO16" s="626" t="s">
        <v>111</v>
      </c>
      <c r="BP16" s="626"/>
      <c r="BQ16" s="626"/>
      <c r="BR16" s="626"/>
      <c r="BS16" s="632" t="s">
        <v>111</v>
      </c>
      <c r="BT16" s="624"/>
      <c r="BU16" s="624"/>
      <c r="BV16" s="624"/>
      <c r="BW16" s="624"/>
      <c r="BX16" s="624"/>
      <c r="BY16" s="624"/>
      <c r="BZ16" s="624"/>
      <c r="CA16" s="624"/>
      <c r="CB16" s="633"/>
      <c r="CD16" s="637" t="s">
        <v>246</v>
      </c>
      <c r="CE16" s="638"/>
      <c r="CF16" s="638"/>
      <c r="CG16" s="638"/>
      <c r="CH16" s="638"/>
      <c r="CI16" s="638"/>
      <c r="CJ16" s="638"/>
      <c r="CK16" s="638"/>
      <c r="CL16" s="638"/>
      <c r="CM16" s="638"/>
      <c r="CN16" s="638"/>
      <c r="CO16" s="638"/>
      <c r="CP16" s="638"/>
      <c r="CQ16" s="639"/>
      <c r="CR16" s="623">
        <v>54685</v>
      </c>
      <c r="CS16" s="624"/>
      <c r="CT16" s="624"/>
      <c r="CU16" s="624"/>
      <c r="CV16" s="624"/>
      <c r="CW16" s="624"/>
      <c r="CX16" s="624"/>
      <c r="CY16" s="625"/>
      <c r="CZ16" s="626">
        <v>0.5</v>
      </c>
      <c r="DA16" s="626"/>
      <c r="DB16" s="626"/>
      <c r="DC16" s="626"/>
      <c r="DD16" s="632" t="s">
        <v>111</v>
      </c>
      <c r="DE16" s="624"/>
      <c r="DF16" s="624"/>
      <c r="DG16" s="624"/>
      <c r="DH16" s="624"/>
      <c r="DI16" s="624"/>
      <c r="DJ16" s="624"/>
      <c r="DK16" s="624"/>
      <c r="DL16" s="624"/>
      <c r="DM16" s="624"/>
      <c r="DN16" s="624"/>
      <c r="DO16" s="624"/>
      <c r="DP16" s="625"/>
      <c r="DQ16" s="632">
        <v>4005</v>
      </c>
      <c r="DR16" s="624"/>
      <c r="DS16" s="624"/>
      <c r="DT16" s="624"/>
      <c r="DU16" s="624"/>
      <c r="DV16" s="624"/>
      <c r="DW16" s="624"/>
      <c r="DX16" s="624"/>
      <c r="DY16" s="624"/>
      <c r="DZ16" s="624"/>
      <c r="EA16" s="624"/>
      <c r="EB16" s="624"/>
      <c r="EC16" s="633"/>
    </row>
    <row r="17" spans="2:133" ht="11.25" customHeight="1">
      <c r="B17" s="620" t="s">
        <v>247</v>
      </c>
      <c r="C17" s="621"/>
      <c r="D17" s="621"/>
      <c r="E17" s="621"/>
      <c r="F17" s="621"/>
      <c r="G17" s="621"/>
      <c r="H17" s="621"/>
      <c r="I17" s="621"/>
      <c r="J17" s="621"/>
      <c r="K17" s="621"/>
      <c r="L17" s="621"/>
      <c r="M17" s="621"/>
      <c r="N17" s="621"/>
      <c r="O17" s="621"/>
      <c r="P17" s="621"/>
      <c r="Q17" s="622"/>
      <c r="R17" s="623">
        <v>3637980</v>
      </c>
      <c r="S17" s="624"/>
      <c r="T17" s="624"/>
      <c r="U17" s="624"/>
      <c r="V17" s="624"/>
      <c r="W17" s="624"/>
      <c r="X17" s="624"/>
      <c r="Y17" s="625"/>
      <c r="Z17" s="626">
        <v>33.5</v>
      </c>
      <c r="AA17" s="626"/>
      <c r="AB17" s="626"/>
      <c r="AC17" s="626"/>
      <c r="AD17" s="627">
        <v>3637980</v>
      </c>
      <c r="AE17" s="627"/>
      <c r="AF17" s="627"/>
      <c r="AG17" s="627"/>
      <c r="AH17" s="627"/>
      <c r="AI17" s="627"/>
      <c r="AJ17" s="627"/>
      <c r="AK17" s="627"/>
      <c r="AL17" s="628">
        <v>69</v>
      </c>
      <c r="AM17" s="629"/>
      <c r="AN17" s="629"/>
      <c r="AO17" s="630"/>
      <c r="AP17" s="620" t="s">
        <v>248</v>
      </c>
      <c r="AQ17" s="621"/>
      <c r="AR17" s="621"/>
      <c r="AS17" s="621"/>
      <c r="AT17" s="621"/>
      <c r="AU17" s="621"/>
      <c r="AV17" s="621"/>
      <c r="AW17" s="621"/>
      <c r="AX17" s="621"/>
      <c r="AY17" s="621"/>
      <c r="AZ17" s="621"/>
      <c r="BA17" s="621"/>
      <c r="BB17" s="621"/>
      <c r="BC17" s="621"/>
      <c r="BD17" s="621"/>
      <c r="BE17" s="621"/>
      <c r="BF17" s="622"/>
      <c r="BG17" s="623" t="s">
        <v>111</v>
      </c>
      <c r="BH17" s="624"/>
      <c r="BI17" s="624"/>
      <c r="BJ17" s="624"/>
      <c r="BK17" s="624"/>
      <c r="BL17" s="624"/>
      <c r="BM17" s="624"/>
      <c r="BN17" s="625"/>
      <c r="BO17" s="626" t="s">
        <v>111</v>
      </c>
      <c r="BP17" s="626"/>
      <c r="BQ17" s="626"/>
      <c r="BR17" s="626"/>
      <c r="BS17" s="632" t="s">
        <v>111</v>
      </c>
      <c r="BT17" s="624"/>
      <c r="BU17" s="624"/>
      <c r="BV17" s="624"/>
      <c r="BW17" s="624"/>
      <c r="BX17" s="624"/>
      <c r="BY17" s="624"/>
      <c r="BZ17" s="624"/>
      <c r="CA17" s="624"/>
      <c r="CB17" s="633"/>
      <c r="CD17" s="637" t="s">
        <v>249</v>
      </c>
      <c r="CE17" s="638"/>
      <c r="CF17" s="638"/>
      <c r="CG17" s="638"/>
      <c r="CH17" s="638"/>
      <c r="CI17" s="638"/>
      <c r="CJ17" s="638"/>
      <c r="CK17" s="638"/>
      <c r="CL17" s="638"/>
      <c r="CM17" s="638"/>
      <c r="CN17" s="638"/>
      <c r="CO17" s="638"/>
      <c r="CP17" s="638"/>
      <c r="CQ17" s="639"/>
      <c r="CR17" s="623">
        <v>1539729</v>
      </c>
      <c r="CS17" s="624"/>
      <c r="CT17" s="624"/>
      <c r="CU17" s="624"/>
      <c r="CV17" s="624"/>
      <c r="CW17" s="624"/>
      <c r="CX17" s="624"/>
      <c r="CY17" s="625"/>
      <c r="CZ17" s="626">
        <v>14.4</v>
      </c>
      <c r="DA17" s="626"/>
      <c r="DB17" s="626"/>
      <c r="DC17" s="626"/>
      <c r="DD17" s="632" t="s">
        <v>111</v>
      </c>
      <c r="DE17" s="624"/>
      <c r="DF17" s="624"/>
      <c r="DG17" s="624"/>
      <c r="DH17" s="624"/>
      <c r="DI17" s="624"/>
      <c r="DJ17" s="624"/>
      <c r="DK17" s="624"/>
      <c r="DL17" s="624"/>
      <c r="DM17" s="624"/>
      <c r="DN17" s="624"/>
      <c r="DO17" s="624"/>
      <c r="DP17" s="625"/>
      <c r="DQ17" s="632">
        <v>1474385</v>
      </c>
      <c r="DR17" s="624"/>
      <c r="DS17" s="624"/>
      <c r="DT17" s="624"/>
      <c r="DU17" s="624"/>
      <c r="DV17" s="624"/>
      <c r="DW17" s="624"/>
      <c r="DX17" s="624"/>
      <c r="DY17" s="624"/>
      <c r="DZ17" s="624"/>
      <c r="EA17" s="624"/>
      <c r="EB17" s="624"/>
      <c r="EC17" s="633"/>
    </row>
    <row r="18" spans="2:133" ht="11.25" customHeight="1">
      <c r="B18" s="620" t="s">
        <v>250</v>
      </c>
      <c r="C18" s="621"/>
      <c r="D18" s="621"/>
      <c r="E18" s="621"/>
      <c r="F18" s="621"/>
      <c r="G18" s="621"/>
      <c r="H18" s="621"/>
      <c r="I18" s="621"/>
      <c r="J18" s="621"/>
      <c r="K18" s="621"/>
      <c r="L18" s="621"/>
      <c r="M18" s="621"/>
      <c r="N18" s="621"/>
      <c r="O18" s="621"/>
      <c r="P18" s="621"/>
      <c r="Q18" s="622"/>
      <c r="R18" s="623">
        <v>715237</v>
      </c>
      <c r="S18" s="624"/>
      <c r="T18" s="624"/>
      <c r="U18" s="624"/>
      <c r="V18" s="624"/>
      <c r="W18" s="624"/>
      <c r="X18" s="624"/>
      <c r="Y18" s="625"/>
      <c r="Z18" s="626">
        <v>6.6</v>
      </c>
      <c r="AA18" s="626"/>
      <c r="AB18" s="626"/>
      <c r="AC18" s="626"/>
      <c r="AD18" s="627" t="s">
        <v>111</v>
      </c>
      <c r="AE18" s="627"/>
      <c r="AF18" s="627"/>
      <c r="AG18" s="627"/>
      <c r="AH18" s="627"/>
      <c r="AI18" s="627"/>
      <c r="AJ18" s="627"/>
      <c r="AK18" s="627"/>
      <c r="AL18" s="628" t="s">
        <v>111</v>
      </c>
      <c r="AM18" s="629"/>
      <c r="AN18" s="629"/>
      <c r="AO18" s="630"/>
      <c r="AP18" s="620" t="s">
        <v>251</v>
      </c>
      <c r="AQ18" s="621"/>
      <c r="AR18" s="621"/>
      <c r="AS18" s="621"/>
      <c r="AT18" s="621"/>
      <c r="AU18" s="621"/>
      <c r="AV18" s="621"/>
      <c r="AW18" s="621"/>
      <c r="AX18" s="621"/>
      <c r="AY18" s="621"/>
      <c r="AZ18" s="621"/>
      <c r="BA18" s="621"/>
      <c r="BB18" s="621"/>
      <c r="BC18" s="621"/>
      <c r="BD18" s="621"/>
      <c r="BE18" s="621"/>
      <c r="BF18" s="622"/>
      <c r="BG18" s="623" t="s">
        <v>111</v>
      </c>
      <c r="BH18" s="624"/>
      <c r="BI18" s="624"/>
      <c r="BJ18" s="624"/>
      <c r="BK18" s="624"/>
      <c r="BL18" s="624"/>
      <c r="BM18" s="624"/>
      <c r="BN18" s="625"/>
      <c r="BO18" s="626" t="s">
        <v>111</v>
      </c>
      <c r="BP18" s="626"/>
      <c r="BQ18" s="626"/>
      <c r="BR18" s="626"/>
      <c r="BS18" s="632" t="s">
        <v>111</v>
      </c>
      <c r="BT18" s="624"/>
      <c r="BU18" s="624"/>
      <c r="BV18" s="624"/>
      <c r="BW18" s="624"/>
      <c r="BX18" s="624"/>
      <c r="BY18" s="624"/>
      <c r="BZ18" s="624"/>
      <c r="CA18" s="624"/>
      <c r="CB18" s="633"/>
      <c r="CD18" s="637" t="s">
        <v>252</v>
      </c>
      <c r="CE18" s="638"/>
      <c r="CF18" s="638"/>
      <c r="CG18" s="638"/>
      <c r="CH18" s="638"/>
      <c r="CI18" s="638"/>
      <c r="CJ18" s="638"/>
      <c r="CK18" s="638"/>
      <c r="CL18" s="638"/>
      <c r="CM18" s="638"/>
      <c r="CN18" s="638"/>
      <c r="CO18" s="638"/>
      <c r="CP18" s="638"/>
      <c r="CQ18" s="639"/>
      <c r="CR18" s="623" t="s">
        <v>111</v>
      </c>
      <c r="CS18" s="624"/>
      <c r="CT18" s="624"/>
      <c r="CU18" s="624"/>
      <c r="CV18" s="624"/>
      <c r="CW18" s="624"/>
      <c r="CX18" s="624"/>
      <c r="CY18" s="625"/>
      <c r="CZ18" s="626" t="s">
        <v>111</v>
      </c>
      <c r="DA18" s="626"/>
      <c r="DB18" s="626"/>
      <c r="DC18" s="626"/>
      <c r="DD18" s="632" t="s">
        <v>111</v>
      </c>
      <c r="DE18" s="624"/>
      <c r="DF18" s="624"/>
      <c r="DG18" s="624"/>
      <c r="DH18" s="624"/>
      <c r="DI18" s="624"/>
      <c r="DJ18" s="624"/>
      <c r="DK18" s="624"/>
      <c r="DL18" s="624"/>
      <c r="DM18" s="624"/>
      <c r="DN18" s="624"/>
      <c r="DO18" s="624"/>
      <c r="DP18" s="625"/>
      <c r="DQ18" s="632" t="s">
        <v>111</v>
      </c>
      <c r="DR18" s="624"/>
      <c r="DS18" s="624"/>
      <c r="DT18" s="624"/>
      <c r="DU18" s="624"/>
      <c r="DV18" s="624"/>
      <c r="DW18" s="624"/>
      <c r="DX18" s="624"/>
      <c r="DY18" s="624"/>
      <c r="DZ18" s="624"/>
      <c r="EA18" s="624"/>
      <c r="EB18" s="624"/>
      <c r="EC18" s="633"/>
    </row>
    <row r="19" spans="2:133" ht="11.25" customHeight="1">
      <c r="B19" s="620" t="s">
        <v>253</v>
      </c>
      <c r="C19" s="621"/>
      <c r="D19" s="621"/>
      <c r="E19" s="621"/>
      <c r="F19" s="621"/>
      <c r="G19" s="621"/>
      <c r="H19" s="621"/>
      <c r="I19" s="621"/>
      <c r="J19" s="621"/>
      <c r="K19" s="621"/>
      <c r="L19" s="621"/>
      <c r="M19" s="621"/>
      <c r="N19" s="621"/>
      <c r="O19" s="621"/>
      <c r="P19" s="621"/>
      <c r="Q19" s="622"/>
      <c r="R19" s="623" t="s">
        <v>111</v>
      </c>
      <c r="S19" s="624"/>
      <c r="T19" s="624"/>
      <c r="U19" s="624"/>
      <c r="V19" s="624"/>
      <c r="W19" s="624"/>
      <c r="X19" s="624"/>
      <c r="Y19" s="625"/>
      <c r="Z19" s="626" t="s">
        <v>111</v>
      </c>
      <c r="AA19" s="626"/>
      <c r="AB19" s="626"/>
      <c r="AC19" s="626"/>
      <c r="AD19" s="627" t="s">
        <v>111</v>
      </c>
      <c r="AE19" s="627"/>
      <c r="AF19" s="627"/>
      <c r="AG19" s="627"/>
      <c r="AH19" s="627"/>
      <c r="AI19" s="627"/>
      <c r="AJ19" s="627"/>
      <c r="AK19" s="627"/>
      <c r="AL19" s="628" t="s">
        <v>111</v>
      </c>
      <c r="AM19" s="629"/>
      <c r="AN19" s="629"/>
      <c r="AO19" s="630"/>
      <c r="AP19" s="620" t="s">
        <v>254</v>
      </c>
      <c r="AQ19" s="621"/>
      <c r="AR19" s="621"/>
      <c r="AS19" s="621"/>
      <c r="AT19" s="621"/>
      <c r="AU19" s="621"/>
      <c r="AV19" s="621"/>
      <c r="AW19" s="621"/>
      <c r="AX19" s="621"/>
      <c r="AY19" s="621"/>
      <c r="AZ19" s="621"/>
      <c r="BA19" s="621"/>
      <c r="BB19" s="621"/>
      <c r="BC19" s="621"/>
      <c r="BD19" s="621"/>
      <c r="BE19" s="621"/>
      <c r="BF19" s="622"/>
      <c r="BG19" s="623">
        <v>13963</v>
      </c>
      <c r="BH19" s="624"/>
      <c r="BI19" s="624"/>
      <c r="BJ19" s="624"/>
      <c r="BK19" s="624"/>
      <c r="BL19" s="624"/>
      <c r="BM19" s="624"/>
      <c r="BN19" s="625"/>
      <c r="BO19" s="626">
        <v>1.1000000000000001</v>
      </c>
      <c r="BP19" s="626"/>
      <c r="BQ19" s="626"/>
      <c r="BR19" s="626"/>
      <c r="BS19" s="632" t="s">
        <v>111</v>
      </c>
      <c r="BT19" s="624"/>
      <c r="BU19" s="624"/>
      <c r="BV19" s="624"/>
      <c r="BW19" s="624"/>
      <c r="BX19" s="624"/>
      <c r="BY19" s="624"/>
      <c r="BZ19" s="624"/>
      <c r="CA19" s="624"/>
      <c r="CB19" s="633"/>
      <c r="CD19" s="637" t="s">
        <v>255</v>
      </c>
      <c r="CE19" s="638"/>
      <c r="CF19" s="638"/>
      <c r="CG19" s="638"/>
      <c r="CH19" s="638"/>
      <c r="CI19" s="638"/>
      <c r="CJ19" s="638"/>
      <c r="CK19" s="638"/>
      <c r="CL19" s="638"/>
      <c r="CM19" s="638"/>
      <c r="CN19" s="638"/>
      <c r="CO19" s="638"/>
      <c r="CP19" s="638"/>
      <c r="CQ19" s="639"/>
      <c r="CR19" s="623" t="s">
        <v>111</v>
      </c>
      <c r="CS19" s="624"/>
      <c r="CT19" s="624"/>
      <c r="CU19" s="624"/>
      <c r="CV19" s="624"/>
      <c r="CW19" s="624"/>
      <c r="CX19" s="624"/>
      <c r="CY19" s="625"/>
      <c r="CZ19" s="626" t="s">
        <v>111</v>
      </c>
      <c r="DA19" s="626"/>
      <c r="DB19" s="626"/>
      <c r="DC19" s="626"/>
      <c r="DD19" s="632" t="s">
        <v>111</v>
      </c>
      <c r="DE19" s="624"/>
      <c r="DF19" s="624"/>
      <c r="DG19" s="624"/>
      <c r="DH19" s="624"/>
      <c r="DI19" s="624"/>
      <c r="DJ19" s="624"/>
      <c r="DK19" s="624"/>
      <c r="DL19" s="624"/>
      <c r="DM19" s="624"/>
      <c r="DN19" s="624"/>
      <c r="DO19" s="624"/>
      <c r="DP19" s="625"/>
      <c r="DQ19" s="632" t="s">
        <v>111</v>
      </c>
      <c r="DR19" s="624"/>
      <c r="DS19" s="624"/>
      <c r="DT19" s="624"/>
      <c r="DU19" s="624"/>
      <c r="DV19" s="624"/>
      <c r="DW19" s="624"/>
      <c r="DX19" s="624"/>
      <c r="DY19" s="624"/>
      <c r="DZ19" s="624"/>
      <c r="EA19" s="624"/>
      <c r="EB19" s="624"/>
      <c r="EC19" s="633"/>
    </row>
    <row r="20" spans="2:133" ht="11.25" customHeight="1">
      <c r="B20" s="620" t="s">
        <v>256</v>
      </c>
      <c r="C20" s="621"/>
      <c r="D20" s="621"/>
      <c r="E20" s="621"/>
      <c r="F20" s="621"/>
      <c r="G20" s="621"/>
      <c r="H20" s="621"/>
      <c r="I20" s="621"/>
      <c r="J20" s="621"/>
      <c r="K20" s="621"/>
      <c r="L20" s="621"/>
      <c r="M20" s="621"/>
      <c r="N20" s="621"/>
      <c r="O20" s="621"/>
      <c r="P20" s="621"/>
      <c r="Q20" s="622"/>
      <c r="R20" s="623">
        <v>5973247</v>
      </c>
      <c r="S20" s="624"/>
      <c r="T20" s="624"/>
      <c r="U20" s="624"/>
      <c r="V20" s="624"/>
      <c r="W20" s="624"/>
      <c r="X20" s="624"/>
      <c r="Y20" s="625"/>
      <c r="Z20" s="626">
        <v>55</v>
      </c>
      <c r="AA20" s="626"/>
      <c r="AB20" s="626"/>
      <c r="AC20" s="626"/>
      <c r="AD20" s="627">
        <v>5258010</v>
      </c>
      <c r="AE20" s="627"/>
      <c r="AF20" s="627"/>
      <c r="AG20" s="627"/>
      <c r="AH20" s="627"/>
      <c r="AI20" s="627"/>
      <c r="AJ20" s="627"/>
      <c r="AK20" s="627"/>
      <c r="AL20" s="628">
        <v>99.8</v>
      </c>
      <c r="AM20" s="629"/>
      <c r="AN20" s="629"/>
      <c r="AO20" s="630"/>
      <c r="AP20" s="620" t="s">
        <v>257</v>
      </c>
      <c r="AQ20" s="621"/>
      <c r="AR20" s="621"/>
      <c r="AS20" s="621"/>
      <c r="AT20" s="621"/>
      <c r="AU20" s="621"/>
      <c r="AV20" s="621"/>
      <c r="AW20" s="621"/>
      <c r="AX20" s="621"/>
      <c r="AY20" s="621"/>
      <c r="AZ20" s="621"/>
      <c r="BA20" s="621"/>
      <c r="BB20" s="621"/>
      <c r="BC20" s="621"/>
      <c r="BD20" s="621"/>
      <c r="BE20" s="621"/>
      <c r="BF20" s="622"/>
      <c r="BG20" s="623">
        <v>13963</v>
      </c>
      <c r="BH20" s="624"/>
      <c r="BI20" s="624"/>
      <c r="BJ20" s="624"/>
      <c r="BK20" s="624"/>
      <c r="BL20" s="624"/>
      <c r="BM20" s="624"/>
      <c r="BN20" s="625"/>
      <c r="BO20" s="626">
        <v>1.1000000000000001</v>
      </c>
      <c r="BP20" s="626"/>
      <c r="BQ20" s="626"/>
      <c r="BR20" s="626"/>
      <c r="BS20" s="632" t="s">
        <v>111</v>
      </c>
      <c r="BT20" s="624"/>
      <c r="BU20" s="624"/>
      <c r="BV20" s="624"/>
      <c r="BW20" s="624"/>
      <c r="BX20" s="624"/>
      <c r="BY20" s="624"/>
      <c r="BZ20" s="624"/>
      <c r="CA20" s="624"/>
      <c r="CB20" s="633"/>
      <c r="CD20" s="637" t="s">
        <v>258</v>
      </c>
      <c r="CE20" s="638"/>
      <c r="CF20" s="638"/>
      <c r="CG20" s="638"/>
      <c r="CH20" s="638"/>
      <c r="CI20" s="638"/>
      <c r="CJ20" s="638"/>
      <c r="CK20" s="638"/>
      <c r="CL20" s="638"/>
      <c r="CM20" s="638"/>
      <c r="CN20" s="638"/>
      <c r="CO20" s="638"/>
      <c r="CP20" s="638"/>
      <c r="CQ20" s="639"/>
      <c r="CR20" s="623">
        <v>10699559</v>
      </c>
      <c r="CS20" s="624"/>
      <c r="CT20" s="624"/>
      <c r="CU20" s="624"/>
      <c r="CV20" s="624"/>
      <c r="CW20" s="624"/>
      <c r="CX20" s="624"/>
      <c r="CY20" s="625"/>
      <c r="CZ20" s="626">
        <v>100</v>
      </c>
      <c r="DA20" s="626"/>
      <c r="DB20" s="626"/>
      <c r="DC20" s="626"/>
      <c r="DD20" s="632">
        <v>1777433</v>
      </c>
      <c r="DE20" s="624"/>
      <c r="DF20" s="624"/>
      <c r="DG20" s="624"/>
      <c r="DH20" s="624"/>
      <c r="DI20" s="624"/>
      <c r="DJ20" s="624"/>
      <c r="DK20" s="624"/>
      <c r="DL20" s="624"/>
      <c r="DM20" s="624"/>
      <c r="DN20" s="624"/>
      <c r="DO20" s="624"/>
      <c r="DP20" s="625"/>
      <c r="DQ20" s="632">
        <v>6518829</v>
      </c>
      <c r="DR20" s="624"/>
      <c r="DS20" s="624"/>
      <c r="DT20" s="624"/>
      <c r="DU20" s="624"/>
      <c r="DV20" s="624"/>
      <c r="DW20" s="624"/>
      <c r="DX20" s="624"/>
      <c r="DY20" s="624"/>
      <c r="DZ20" s="624"/>
      <c r="EA20" s="624"/>
      <c r="EB20" s="624"/>
      <c r="EC20" s="633"/>
    </row>
    <row r="21" spans="2:133" ht="11.25" customHeight="1">
      <c r="B21" s="620" t="s">
        <v>259</v>
      </c>
      <c r="C21" s="621"/>
      <c r="D21" s="621"/>
      <c r="E21" s="621"/>
      <c r="F21" s="621"/>
      <c r="G21" s="621"/>
      <c r="H21" s="621"/>
      <c r="I21" s="621"/>
      <c r="J21" s="621"/>
      <c r="K21" s="621"/>
      <c r="L21" s="621"/>
      <c r="M21" s="621"/>
      <c r="N21" s="621"/>
      <c r="O21" s="621"/>
      <c r="P21" s="621"/>
      <c r="Q21" s="622"/>
      <c r="R21" s="623">
        <v>1307</v>
      </c>
      <c r="S21" s="624"/>
      <c r="T21" s="624"/>
      <c r="U21" s="624"/>
      <c r="V21" s="624"/>
      <c r="W21" s="624"/>
      <c r="X21" s="624"/>
      <c r="Y21" s="625"/>
      <c r="Z21" s="626">
        <v>0</v>
      </c>
      <c r="AA21" s="626"/>
      <c r="AB21" s="626"/>
      <c r="AC21" s="626"/>
      <c r="AD21" s="627">
        <v>1307</v>
      </c>
      <c r="AE21" s="627"/>
      <c r="AF21" s="627"/>
      <c r="AG21" s="627"/>
      <c r="AH21" s="627"/>
      <c r="AI21" s="627"/>
      <c r="AJ21" s="627"/>
      <c r="AK21" s="627"/>
      <c r="AL21" s="628">
        <v>0</v>
      </c>
      <c r="AM21" s="629"/>
      <c r="AN21" s="629"/>
      <c r="AO21" s="630"/>
      <c r="AP21" s="640" t="s">
        <v>260</v>
      </c>
      <c r="AQ21" s="641"/>
      <c r="AR21" s="641"/>
      <c r="AS21" s="641"/>
      <c r="AT21" s="641"/>
      <c r="AU21" s="641"/>
      <c r="AV21" s="641"/>
      <c r="AW21" s="641"/>
      <c r="AX21" s="641"/>
      <c r="AY21" s="641"/>
      <c r="AZ21" s="641"/>
      <c r="BA21" s="641"/>
      <c r="BB21" s="641"/>
      <c r="BC21" s="641"/>
      <c r="BD21" s="641"/>
      <c r="BE21" s="641"/>
      <c r="BF21" s="642"/>
      <c r="BG21" s="623">
        <v>13963</v>
      </c>
      <c r="BH21" s="624"/>
      <c r="BI21" s="624"/>
      <c r="BJ21" s="624"/>
      <c r="BK21" s="624"/>
      <c r="BL21" s="624"/>
      <c r="BM21" s="624"/>
      <c r="BN21" s="625"/>
      <c r="BO21" s="626">
        <v>1.1000000000000001</v>
      </c>
      <c r="BP21" s="626"/>
      <c r="BQ21" s="626"/>
      <c r="BR21" s="626"/>
      <c r="BS21" s="632" t="s">
        <v>111</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c r="B22" s="620" t="s">
        <v>261</v>
      </c>
      <c r="C22" s="621"/>
      <c r="D22" s="621"/>
      <c r="E22" s="621"/>
      <c r="F22" s="621"/>
      <c r="G22" s="621"/>
      <c r="H22" s="621"/>
      <c r="I22" s="621"/>
      <c r="J22" s="621"/>
      <c r="K22" s="621"/>
      <c r="L22" s="621"/>
      <c r="M22" s="621"/>
      <c r="N22" s="621"/>
      <c r="O22" s="621"/>
      <c r="P22" s="621"/>
      <c r="Q22" s="622"/>
      <c r="R22" s="623">
        <v>17179</v>
      </c>
      <c r="S22" s="624"/>
      <c r="T22" s="624"/>
      <c r="U22" s="624"/>
      <c r="V22" s="624"/>
      <c r="W22" s="624"/>
      <c r="X22" s="624"/>
      <c r="Y22" s="625"/>
      <c r="Z22" s="626">
        <v>0.2</v>
      </c>
      <c r="AA22" s="626"/>
      <c r="AB22" s="626"/>
      <c r="AC22" s="626"/>
      <c r="AD22" s="627" t="s">
        <v>111</v>
      </c>
      <c r="AE22" s="627"/>
      <c r="AF22" s="627"/>
      <c r="AG22" s="627"/>
      <c r="AH22" s="627"/>
      <c r="AI22" s="627"/>
      <c r="AJ22" s="627"/>
      <c r="AK22" s="627"/>
      <c r="AL22" s="628" t="s">
        <v>111</v>
      </c>
      <c r="AM22" s="629"/>
      <c r="AN22" s="629"/>
      <c r="AO22" s="630"/>
      <c r="AP22" s="640" t="s">
        <v>262</v>
      </c>
      <c r="AQ22" s="641"/>
      <c r="AR22" s="641"/>
      <c r="AS22" s="641"/>
      <c r="AT22" s="641"/>
      <c r="AU22" s="641"/>
      <c r="AV22" s="641"/>
      <c r="AW22" s="641"/>
      <c r="AX22" s="641"/>
      <c r="AY22" s="641"/>
      <c r="AZ22" s="641"/>
      <c r="BA22" s="641"/>
      <c r="BB22" s="641"/>
      <c r="BC22" s="641"/>
      <c r="BD22" s="641"/>
      <c r="BE22" s="641"/>
      <c r="BF22" s="642"/>
      <c r="BG22" s="623" t="s">
        <v>111</v>
      </c>
      <c r="BH22" s="624"/>
      <c r="BI22" s="624"/>
      <c r="BJ22" s="624"/>
      <c r="BK22" s="624"/>
      <c r="BL22" s="624"/>
      <c r="BM22" s="624"/>
      <c r="BN22" s="625"/>
      <c r="BO22" s="626" t="s">
        <v>111</v>
      </c>
      <c r="BP22" s="626"/>
      <c r="BQ22" s="626"/>
      <c r="BR22" s="626"/>
      <c r="BS22" s="632" t="s">
        <v>111</v>
      </c>
      <c r="BT22" s="624"/>
      <c r="BU22" s="624"/>
      <c r="BV22" s="624"/>
      <c r="BW22" s="624"/>
      <c r="BX22" s="624"/>
      <c r="BY22" s="624"/>
      <c r="BZ22" s="624"/>
      <c r="CA22" s="624"/>
      <c r="CB22" s="633"/>
      <c r="CD22" s="605" t="s">
        <v>263</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c r="B23" s="620" t="s">
        <v>264</v>
      </c>
      <c r="C23" s="621"/>
      <c r="D23" s="621"/>
      <c r="E23" s="621"/>
      <c r="F23" s="621"/>
      <c r="G23" s="621"/>
      <c r="H23" s="621"/>
      <c r="I23" s="621"/>
      <c r="J23" s="621"/>
      <c r="K23" s="621"/>
      <c r="L23" s="621"/>
      <c r="M23" s="621"/>
      <c r="N23" s="621"/>
      <c r="O23" s="621"/>
      <c r="P23" s="621"/>
      <c r="Q23" s="622"/>
      <c r="R23" s="623">
        <v>169782</v>
      </c>
      <c r="S23" s="624"/>
      <c r="T23" s="624"/>
      <c r="U23" s="624"/>
      <c r="V23" s="624"/>
      <c r="W23" s="624"/>
      <c r="X23" s="624"/>
      <c r="Y23" s="625"/>
      <c r="Z23" s="626">
        <v>1.6</v>
      </c>
      <c r="AA23" s="626"/>
      <c r="AB23" s="626"/>
      <c r="AC23" s="626"/>
      <c r="AD23" s="627">
        <v>4642</v>
      </c>
      <c r="AE23" s="627"/>
      <c r="AF23" s="627"/>
      <c r="AG23" s="627"/>
      <c r="AH23" s="627"/>
      <c r="AI23" s="627"/>
      <c r="AJ23" s="627"/>
      <c r="AK23" s="627"/>
      <c r="AL23" s="628">
        <v>0.1</v>
      </c>
      <c r="AM23" s="629"/>
      <c r="AN23" s="629"/>
      <c r="AO23" s="630"/>
      <c r="AP23" s="640" t="s">
        <v>265</v>
      </c>
      <c r="AQ23" s="641"/>
      <c r="AR23" s="641"/>
      <c r="AS23" s="641"/>
      <c r="AT23" s="641"/>
      <c r="AU23" s="641"/>
      <c r="AV23" s="641"/>
      <c r="AW23" s="641"/>
      <c r="AX23" s="641"/>
      <c r="AY23" s="641"/>
      <c r="AZ23" s="641"/>
      <c r="BA23" s="641"/>
      <c r="BB23" s="641"/>
      <c r="BC23" s="641"/>
      <c r="BD23" s="641"/>
      <c r="BE23" s="641"/>
      <c r="BF23" s="642"/>
      <c r="BG23" s="623" t="s">
        <v>111</v>
      </c>
      <c r="BH23" s="624"/>
      <c r="BI23" s="624"/>
      <c r="BJ23" s="624"/>
      <c r="BK23" s="624"/>
      <c r="BL23" s="624"/>
      <c r="BM23" s="624"/>
      <c r="BN23" s="625"/>
      <c r="BO23" s="626" t="s">
        <v>111</v>
      </c>
      <c r="BP23" s="626"/>
      <c r="BQ23" s="626"/>
      <c r="BR23" s="626"/>
      <c r="BS23" s="632" t="s">
        <v>111</v>
      </c>
      <c r="BT23" s="624"/>
      <c r="BU23" s="624"/>
      <c r="BV23" s="624"/>
      <c r="BW23" s="624"/>
      <c r="BX23" s="624"/>
      <c r="BY23" s="624"/>
      <c r="BZ23" s="624"/>
      <c r="CA23" s="624"/>
      <c r="CB23" s="633"/>
      <c r="CD23" s="605" t="s">
        <v>204</v>
      </c>
      <c r="CE23" s="606"/>
      <c r="CF23" s="606"/>
      <c r="CG23" s="606"/>
      <c r="CH23" s="606"/>
      <c r="CI23" s="606"/>
      <c r="CJ23" s="606"/>
      <c r="CK23" s="606"/>
      <c r="CL23" s="606"/>
      <c r="CM23" s="606"/>
      <c r="CN23" s="606"/>
      <c r="CO23" s="606"/>
      <c r="CP23" s="606"/>
      <c r="CQ23" s="607"/>
      <c r="CR23" s="605" t="s">
        <v>266</v>
      </c>
      <c r="CS23" s="606"/>
      <c r="CT23" s="606"/>
      <c r="CU23" s="606"/>
      <c r="CV23" s="606"/>
      <c r="CW23" s="606"/>
      <c r="CX23" s="606"/>
      <c r="CY23" s="607"/>
      <c r="CZ23" s="605" t="s">
        <v>267</v>
      </c>
      <c r="DA23" s="606"/>
      <c r="DB23" s="606"/>
      <c r="DC23" s="607"/>
      <c r="DD23" s="605" t="s">
        <v>268</v>
      </c>
      <c r="DE23" s="606"/>
      <c r="DF23" s="606"/>
      <c r="DG23" s="606"/>
      <c r="DH23" s="606"/>
      <c r="DI23" s="606"/>
      <c r="DJ23" s="606"/>
      <c r="DK23" s="607"/>
      <c r="DL23" s="646" t="s">
        <v>269</v>
      </c>
      <c r="DM23" s="647"/>
      <c r="DN23" s="647"/>
      <c r="DO23" s="647"/>
      <c r="DP23" s="647"/>
      <c r="DQ23" s="647"/>
      <c r="DR23" s="647"/>
      <c r="DS23" s="647"/>
      <c r="DT23" s="647"/>
      <c r="DU23" s="647"/>
      <c r="DV23" s="648"/>
      <c r="DW23" s="605" t="s">
        <v>270</v>
      </c>
      <c r="DX23" s="606"/>
      <c r="DY23" s="606"/>
      <c r="DZ23" s="606"/>
      <c r="EA23" s="606"/>
      <c r="EB23" s="606"/>
      <c r="EC23" s="607"/>
    </row>
    <row r="24" spans="2:133" ht="11.25" customHeight="1">
      <c r="B24" s="620" t="s">
        <v>271</v>
      </c>
      <c r="C24" s="621"/>
      <c r="D24" s="621"/>
      <c r="E24" s="621"/>
      <c r="F24" s="621"/>
      <c r="G24" s="621"/>
      <c r="H24" s="621"/>
      <c r="I24" s="621"/>
      <c r="J24" s="621"/>
      <c r="K24" s="621"/>
      <c r="L24" s="621"/>
      <c r="M24" s="621"/>
      <c r="N24" s="621"/>
      <c r="O24" s="621"/>
      <c r="P24" s="621"/>
      <c r="Q24" s="622"/>
      <c r="R24" s="623">
        <v>10609</v>
      </c>
      <c r="S24" s="624"/>
      <c r="T24" s="624"/>
      <c r="U24" s="624"/>
      <c r="V24" s="624"/>
      <c r="W24" s="624"/>
      <c r="X24" s="624"/>
      <c r="Y24" s="625"/>
      <c r="Z24" s="626">
        <v>0.1</v>
      </c>
      <c r="AA24" s="626"/>
      <c r="AB24" s="626"/>
      <c r="AC24" s="626"/>
      <c r="AD24" s="627" t="s">
        <v>111</v>
      </c>
      <c r="AE24" s="627"/>
      <c r="AF24" s="627"/>
      <c r="AG24" s="627"/>
      <c r="AH24" s="627"/>
      <c r="AI24" s="627"/>
      <c r="AJ24" s="627"/>
      <c r="AK24" s="627"/>
      <c r="AL24" s="628" t="s">
        <v>111</v>
      </c>
      <c r="AM24" s="629"/>
      <c r="AN24" s="629"/>
      <c r="AO24" s="630"/>
      <c r="AP24" s="640" t="s">
        <v>272</v>
      </c>
      <c r="AQ24" s="641"/>
      <c r="AR24" s="641"/>
      <c r="AS24" s="641"/>
      <c r="AT24" s="641"/>
      <c r="AU24" s="641"/>
      <c r="AV24" s="641"/>
      <c r="AW24" s="641"/>
      <c r="AX24" s="641"/>
      <c r="AY24" s="641"/>
      <c r="AZ24" s="641"/>
      <c r="BA24" s="641"/>
      <c r="BB24" s="641"/>
      <c r="BC24" s="641"/>
      <c r="BD24" s="641"/>
      <c r="BE24" s="641"/>
      <c r="BF24" s="642"/>
      <c r="BG24" s="623" t="s">
        <v>111</v>
      </c>
      <c r="BH24" s="624"/>
      <c r="BI24" s="624"/>
      <c r="BJ24" s="624"/>
      <c r="BK24" s="624"/>
      <c r="BL24" s="624"/>
      <c r="BM24" s="624"/>
      <c r="BN24" s="625"/>
      <c r="BO24" s="626" t="s">
        <v>111</v>
      </c>
      <c r="BP24" s="626"/>
      <c r="BQ24" s="626"/>
      <c r="BR24" s="626"/>
      <c r="BS24" s="632" t="s">
        <v>111</v>
      </c>
      <c r="BT24" s="624"/>
      <c r="BU24" s="624"/>
      <c r="BV24" s="624"/>
      <c r="BW24" s="624"/>
      <c r="BX24" s="624"/>
      <c r="BY24" s="624"/>
      <c r="BZ24" s="624"/>
      <c r="CA24" s="624"/>
      <c r="CB24" s="633"/>
      <c r="CD24" s="634" t="s">
        <v>273</v>
      </c>
      <c r="CE24" s="635"/>
      <c r="CF24" s="635"/>
      <c r="CG24" s="635"/>
      <c r="CH24" s="635"/>
      <c r="CI24" s="635"/>
      <c r="CJ24" s="635"/>
      <c r="CK24" s="635"/>
      <c r="CL24" s="635"/>
      <c r="CM24" s="635"/>
      <c r="CN24" s="635"/>
      <c r="CO24" s="635"/>
      <c r="CP24" s="635"/>
      <c r="CQ24" s="636"/>
      <c r="CR24" s="612">
        <v>4713847</v>
      </c>
      <c r="CS24" s="613"/>
      <c r="CT24" s="613"/>
      <c r="CU24" s="613"/>
      <c r="CV24" s="613"/>
      <c r="CW24" s="613"/>
      <c r="CX24" s="613"/>
      <c r="CY24" s="614"/>
      <c r="CZ24" s="650">
        <v>44.1</v>
      </c>
      <c r="DA24" s="651"/>
      <c r="DB24" s="651"/>
      <c r="DC24" s="652"/>
      <c r="DD24" s="649">
        <v>3564597</v>
      </c>
      <c r="DE24" s="613"/>
      <c r="DF24" s="613"/>
      <c r="DG24" s="613"/>
      <c r="DH24" s="613"/>
      <c r="DI24" s="613"/>
      <c r="DJ24" s="613"/>
      <c r="DK24" s="614"/>
      <c r="DL24" s="649">
        <v>3409467</v>
      </c>
      <c r="DM24" s="613"/>
      <c r="DN24" s="613"/>
      <c r="DO24" s="613"/>
      <c r="DP24" s="613"/>
      <c r="DQ24" s="613"/>
      <c r="DR24" s="613"/>
      <c r="DS24" s="613"/>
      <c r="DT24" s="613"/>
      <c r="DU24" s="613"/>
      <c r="DV24" s="614"/>
      <c r="DW24" s="617">
        <v>61.4</v>
      </c>
      <c r="DX24" s="618"/>
      <c r="DY24" s="618"/>
      <c r="DZ24" s="618"/>
      <c r="EA24" s="618"/>
      <c r="EB24" s="618"/>
      <c r="EC24" s="619"/>
    </row>
    <row r="25" spans="2:133" ht="11.25" customHeight="1">
      <c r="B25" s="620" t="s">
        <v>274</v>
      </c>
      <c r="C25" s="621"/>
      <c r="D25" s="621"/>
      <c r="E25" s="621"/>
      <c r="F25" s="621"/>
      <c r="G25" s="621"/>
      <c r="H25" s="621"/>
      <c r="I25" s="621"/>
      <c r="J25" s="621"/>
      <c r="K25" s="621"/>
      <c r="L25" s="621"/>
      <c r="M25" s="621"/>
      <c r="N25" s="621"/>
      <c r="O25" s="621"/>
      <c r="P25" s="621"/>
      <c r="Q25" s="622"/>
      <c r="R25" s="623">
        <v>1212474</v>
      </c>
      <c r="S25" s="624"/>
      <c r="T25" s="624"/>
      <c r="U25" s="624"/>
      <c r="V25" s="624"/>
      <c r="W25" s="624"/>
      <c r="X25" s="624"/>
      <c r="Y25" s="625"/>
      <c r="Z25" s="626">
        <v>11.2</v>
      </c>
      <c r="AA25" s="626"/>
      <c r="AB25" s="626"/>
      <c r="AC25" s="626"/>
      <c r="AD25" s="627" t="s">
        <v>111</v>
      </c>
      <c r="AE25" s="627"/>
      <c r="AF25" s="627"/>
      <c r="AG25" s="627"/>
      <c r="AH25" s="627"/>
      <c r="AI25" s="627"/>
      <c r="AJ25" s="627"/>
      <c r="AK25" s="627"/>
      <c r="AL25" s="628" t="s">
        <v>111</v>
      </c>
      <c r="AM25" s="629"/>
      <c r="AN25" s="629"/>
      <c r="AO25" s="630"/>
      <c r="AP25" s="640" t="s">
        <v>275</v>
      </c>
      <c r="AQ25" s="641"/>
      <c r="AR25" s="641"/>
      <c r="AS25" s="641"/>
      <c r="AT25" s="641"/>
      <c r="AU25" s="641"/>
      <c r="AV25" s="641"/>
      <c r="AW25" s="641"/>
      <c r="AX25" s="641"/>
      <c r="AY25" s="641"/>
      <c r="AZ25" s="641"/>
      <c r="BA25" s="641"/>
      <c r="BB25" s="641"/>
      <c r="BC25" s="641"/>
      <c r="BD25" s="641"/>
      <c r="BE25" s="641"/>
      <c r="BF25" s="642"/>
      <c r="BG25" s="623" t="s">
        <v>111</v>
      </c>
      <c r="BH25" s="624"/>
      <c r="BI25" s="624"/>
      <c r="BJ25" s="624"/>
      <c r="BK25" s="624"/>
      <c r="BL25" s="624"/>
      <c r="BM25" s="624"/>
      <c r="BN25" s="625"/>
      <c r="BO25" s="626" t="s">
        <v>111</v>
      </c>
      <c r="BP25" s="626"/>
      <c r="BQ25" s="626"/>
      <c r="BR25" s="626"/>
      <c r="BS25" s="632" t="s">
        <v>111</v>
      </c>
      <c r="BT25" s="624"/>
      <c r="BU25" s="624"/>
      <c r="BV25" s="624"/>
      <c r="BW25" s="624"/>
      <c r="BX25" s="624"/>
      <c r="BY25" s="624"/>
      <c r="BZ25" s="624"/>
      <c r="CA25" s="624"/>
      <c r="CB25" s="633"/>
      <c r="CD25" s="637" t="s">
        <v>276</v>
      </c>
      <c r="CE25" s="638"/>
      <c r="CF25" s="638"/>
      <c r="CG25" s="638"/>
      <c r="CH25" s="638"/>
      <c r="CI25" s="638"/>
      <c r="CJ25" s="638"/>
      <c r="CK25" s="638"/>
      <c r="CL25" s="638"/>
      <c r="CM25" s="638"/>
      <c r="CN25" s="638"/>
      <c r="CO25" s="638"/>
      <c r="CP25" s="638"/>
      <c r="CQ25" s="639"/>
      <c r="CR25" s="623">
        <v>1887197</v>
      </c>
      <c r="CS25" s="655"/>
      <c r="CT25" s="655"/>
      <c r="CU25" s="655"/>
      <c r="CV25" s="655"/>
      <c r="CW25" s="655"/>
      <c r="CX25" s="655"/>
      <c r="CY25" s="656"/>
      <c r="CZ25" s="657">
        <v>17.600000000000001</v>
      </c>
      <c r="DA25" s="658"/>
      <c r="DB25" s="658"/>
      <c r="DC25" s="659"/>
      <c r="DD25" s="632">
        <v>1700075</v>
      </c>
      <c r="DE25" s="655"/>
      <c r="DF25" s="655"/>
      <c r="DG25" s="655"/>
      <c r="DH25" s="655"/>
      <c r="DI25" s="655"/>
      <c r="DJ25" s="655"/>
      <c r="DK25" s="656"/>
      <c r="DL25" s="632">
        <v>1544945</v>
      </c>
      <c r="DM25" s="655"/>
      <c r="DN25" s="655"/>
      <c r="DO25" s="655"/>
      <c r="DP25" s="655"/>
      <c r="DQ25" s="655"/>
      <c r="DR25" s="655"/>
      <c r="DS25" s="655"/>
      <c r="DT25" s="655"/>
      <c r="DU25" s="655"/>
      <c r="DV25" s="656"/>
      <c r="DW25" s="628">
        <v>27.8</v>
      </c>
      <c r="DX25" s="653"/>
      <c r="DY25" s="653"/>
      <c r="DZ25" s="653"/>
      <c r="EA25" s="653"/>
      <c r="EB25" s="653"/>
      <c r="EC25" s="654"/>
    </row>
    <row r="26" spans="2:133" ht="11.25" customHeight="1">
      <c r="B26" s="660" t="s">
        <v>277</v>
      </c>
      <c r="C26" s="661"/>
      <c r="D26" s="661"/>
      <c r="E26" s="661"/>
      <c r="F26" s="661"/>
      <c r="G26" s="661"/>
      <c r="H26" s="661"/>
      <c r="I26" s="661"/>
      <c r="J26" s="661"/>
      <c r="K26" s="661"/>
      <c r="L26" s="661"/>
      <c r="M26" s="661"/>
      <c r="N26" s="661"/>
      <c r="O26" s="661"/>
      <c r="P26" s="661"/>
      <c r="Q26" s="662"/>
      <c r="R26" s="623" t="s">
        <v>111</v>
      </c>
      <c r="S26" s="624"/>
      <c r="T26" s="624"/>
      <c r="U26" s="624"/>
      <c r="V26" s="624"/>
      <c r="W26" s="624"/>
      <c r="X26" s="624"/>
      <c r="Y26" s="625"/>
      <c r="Z26" s="626" t="s">
        <v>111</v>
      </c>
      <c r="AA26" s="626"/>
      <c r="AB26" s="626"/>
      <c r="AC26" s="626"/>
      <c r="AD26" s="627" t="s">
        <v>111</v>
      </c>
      <c r="AE26" s="627"/>
      <c r="AF26" s="627"/>
      <c r="AG26" s="627"/>
      <c r="AH26" s="627"/>
      <c r="AI26" s="627"/>
      <c r="AJ26" s="627"/>
      <c r="AK26" s="627"/>
      <c r="AL26" s="628" t="s">
        <v>111</v>
      </c>
      <c r="AM26" s="629"/>
      <c r="AN26" s="629"/>
      <c r="AO26" s="630"/>
      <c r="AP26" s="640" t="s">
        <v>278</v>
      </c>
      <c r="AQ26" s="663"/>
      <c r="AR26" s="663"/>
      <c r="AS26" s="663"/>
      <c r="AT26" s="663"/>
      <c r="AU26" s="663"/>
      <c r="AV26" s="663"/>
      <c r="AW26" s="663"/>
      <c r="AX26" s="663"/>
      <c r="AY26" s="663"/>
      <c r="AZ26" s="663"/>
      <c r="BA26" s="663"/>
      <c r="BB26" s="663"/>
      <c r="BC26" s="663"/>
      <c r="BD26" s="663"/>
      <c r="BE26" s="663"/>
      <c r="BF26" s="642"/>
      <c r="BG26" s="623" t="s">
        <v>111</v>
      </c>
      <c r="BH26" s="624"/>
      <c r="BI26" s="624"/>
      <c r="BJ26" s="624"/>
      <c r="BK26" s="624"/>
      <c r="BL26" s="624"/>
      <c r="BM26" s="624"/>
      <c r="BN26" s="625"/>
      <c r="BO26" s="626" t="s">
        <v>111</v>
      </c>
      <c r="BP26" s="626"/>
      <c r="BQ26" s="626"/>
      <c r="BR26" s="626"/>
      <c r="BS26" s="632" t="s">
        <v>111</v>
      </c>
      <c r="BT26" s="624"/>
      <c r="BU26" s="624"/>
      <c r="BV26" s="624"/>
      <c r="BW26" s="624"/>
      <c r="BX26" s="624"/>
      <c r="BY26" s="624"/>
      <c r="BZ26" s="624"/>
      <c r="CA26" s="624"/>
      <c r="CB26" s="633"/>
      <c r="CD26" s="637" t="s">
        <v>279</v>
      </c>
      <c r="CE26" s="638"/>
      <c r="CF26" s="638"/>
      <c r="CG26" s="638"/>
      <c r="CH26" s="638"/>
      <c r="CI26" s="638"/>
      <c r="CJ26" s="638"/>
      <c r="CK26" s="638"/>
      <c r="CL26" s="638"/>
      <c r="CM26" s="638"/>
      <c r="CN26" s="638"/>
      <c r="CO26" s="638"/>
      <c r="CP26" s="638"/>
      <c r="CQ26" s="639"/>
      <c r="CR26" s="623">
        <v>1220566</v>
      </c>
      <c r="CS26" s="624"/>
      <c r="CT26" s="624"/>
      <c r="CU26" s="624"/>
      <c r="CV26" s="624"/>
      <c r="CW26" s="624"/>
      <c r="CX26" s="624"/>
      <c r="CY26" s="625"/>
      <c r="CZ26" s="657">
        <v>11.4</v>
      </c>
      <c r="DA26" s="658"/>
      <c r="DB26" s="658"/>
      <c r="DC26" s="659"/>
      <c r="DD26" s="632">
        <v>1110259</v>
      </c>
      <c r="DE26" s="624"/>
      <c r="DF26" s="624"/>
      <c r="DG26" s="624"/>
      <c r="DH26" s="624"/>
      <c r="DI26" s="624"/>
      <c r="DJ26" s="624"/>
      <c r="DK26" s="625"/>
      <c r="DL26" s="632" t="s">
        <v>216</v>
      </c>
      <c r="DM26" s="624"/>
      <c r="DN26" s="624"/>
      <c r="DO26" s="624"/>
      <c r="DP26" s="624"/>
      <c r="DQ26" s="624"/>
      <c r="DR26" s="624"/>
      <c r="DS26" s="624"/>
      <c r="DT26" s="624"/>
      <c r="DU26" s="624"/>
      <c r="DV26" s="625"/>
      <c r="DW26" s="628" t="s">
        <v>216</v>
      </c>
      <c r="DX26" s="653"/>
      <c r="DY26" s="653"/>
      <c r="DZ26" s="653"/>
      <c r="EA26" s="653"/>
      <c r="EB26" s="653"/>
      <c r="EC26" s="654"/>
    </row>
    <row r="27" spans="2:133" ht="11.25" customHeight="1">
      <c r="B27" s="620" t="s">
        <v>280</v>
      </c>
      <c r="C27" s="621"/>
      <c r="D27" s="621"/>
      <c r="E27" s="621"/>
      <c r="F27" s="621"/>
      <c r="G27" s="621"/>
      <c r="H27" s="621"/>
      <c r="I27" s="621"/>
      <c r="J27" s="621"/>
      <c r="K27" s="621"/>
      <c r="L27" s="621"/>
      <c r="M27" s="621"/>
      <c r="N27" s="621"/>
      <c r="O27" s="621"/>
      <c r="P27" s="621"/>
      <c r="Q27" s="622"/>
      <c r="R27" s="623">
        <v>905111</v>
      </c>
      <c r="S27" s="624"/>
      <c r="T27" s="624"/>
      <c r="U27" s="624"/>
      <c r="V27" s="624"/>
      <c r="W27" s="624"/>
      <c r="X27" s="624"/>
      <c r="Y27" s="625"/>
      <c r="Z27" s="626">
        <v>8.3000000000000007</v>
      </c>
      <c r="AA27" s="626"/>
      <c r="AB27" s="626"/>
      <c r="AC27" s="626"/>
      <c r="AD27" s="627" t="s">
        <v>111</v>
      </c>
      <c r="AE27" s="627"/>
      <c r="AF27" s="627"/>
      <c r="AG27" s="627"/>
      <c r="AH27" s="627"/>
      <c r="AI27" s="627"/>
      <c r="AJ27" s="627"/>
      <c r="AK27" s="627"/>
      <c r="AL27" s="628" t="s">
        <v>111</v>
      </c>
      <c r="AM27" s="629"/>
      <c r="AN27" s="629"/>
      <c r="AO27" s="630"/>
      <c r="AP27" s="620" t="s">
        <v>281</v>
      </c>
      <c r="AQ27" s="621"/>
      <c r="AR27" s="621"/>
      <c r="AS27" s="621"/>
      <c r="AT27" s="621"/>
      <c r="AU27" s="621"/>
      <c r="AV27" s="621"/>
      <c r="AW27" s="621"/>
      <c r="AX27" s="621"/>
      <c r="AY27" s="621"/>
      <c r="AZ27" s="621"/>
      <c r="BA27" s="621"/>
      <c r="BB27" s="621"/>
      <c r="BC27" s="621"/>
      <c r="BD27" s="621"/>
      <c r="BE27" s="621"/>
      <c r="BF27" s="622"/>
      <c r="BG27" s="623">
        <v>1234862</v>
      </c>
      <c r="BH27" s="624"/>
      <c r="BI27" s="624"/>
      <c r="BJ27" s="624"/>
      <c r="BK27" s="624"/>
      <c r="BL27" s="624"/>
      <c r="BM27" s="624"/>
      <c r="BN27" s="625"/>
      <c r="BO27" s="626">
        <v>100</v>
      </c>
      <c r="BP27" s="626"/>
      <c r="BQ27" s="626"/>
      <c r="BR27" s="626"/>
      <c r="BS27" s="632">
        <v>10005</v>
      </c>
      <c r="BT27" s="624"/>
      <c r="BU27" s="624"/>
      <c r="BV27" s="624"/>
      <c r="BW27" s="624"/>
      <c r="BX27" s="624"/>
      <c r="BY27" s="624"/>
      <c r="BZ27" s="624"/>
      <c r="CA27" s="624"/>
      <c r="CB27" s="633"/>
      <c r="CD27" s="637" t="s">
        <v>282</v>
      </c>
      <c r="CE27" s="638"/>
      <c r="CF27" s="638"/>
      <c r="CG27" s="638"/>
      <c r="CH27" s="638"/>
      <c r="CI27" s="638"/>
      <c r="CJ27" s="638"/>
      <c r="CK27" s="638"/>
      <c r="CL27" s="638"/>
      <c r="CM27" s="638"/>
      <c r="CN27" s="638"/>
      <c r="CO27" s="638"/>
      <c r="CP27" s="638"/>
      <c r="CQ27" s="639"/>
      <c r="CR27" s="623">
        <v>1286921</v>
      </c>
      <c r="CS27" s="655"/>
      <c r="CT27" s="655"/>
      <c r="CU27" s="655"/>
      <c r="CV27" s="655"/>
      <c r="CW27" s="655"/>
      <c r="CX27" s="655"/>
      <c r="CY27" s="656"/>
      <c r="CZ27" s="657">
        <v>12</v>
      </c>
      <c r="DA27" s="658"/>
      <c r="DB27" s="658"/>
      <c r="DC27" s="659"/>
      <c r="DD27" s="632">
        <v>390137</v>
      </c>
      <c r="DE27" s="655"/>
      <c r="DF27" s="655"/>
      <c r="DG27" s="655"/>
      <c r="DH27" s="655"/>
      <c r="DI27" s="655"/>
      <c r="DJ27" s="655"/>
      <c r="DK27" s="656"/>
      <c r="DL27" s="632">
        <v>390137</v>
      </c>
      <c r="DM27" s="655"/>
      <c r="DN27" s="655"/>
      <c r="DO27" s="655"/>
      <c r="DP27" s="655"/>
      <c r="DQ27" s="655"/>
      <c r="DR27" s="655"/>
      <c r="DS27" s="655"/>
      <c r="DT27" s="655"/>
      <c r="DU27" s="655"/>
      <c r="DV27" s="656"/>
      <c r="DW27" s="628">
        <v>7</v>
      </c>
      <c r="DX27" s="653"/>
      <c r="DY27" s="653"/>
      <c r="DZ27" s="653"/>
      <c r="EA27" s="653"/>
      <c r="EB27" s="653"/>
      <c r="EC27" s="654"/>
    </row>
    <row r="28" spans="2:133" ht="11.25" customHeight="1">
      <c r="B28" s="620" t="s">
        <v>283</v>
      </c>
      <c r="C28" s="621"/>
      <c r="D28" s="621"/>
      <c r="E28" s="621"/>
      <c r="F28" s="621"/>
      <c r="G28" s="621"/>
      <c r="H28" s="621"/>
      <c r="I28" s="621"/>
      <c r="J28" s="621"/>
      <c r="K28" s="621"/>
      <c r="L28" s="621"/>
      <c r="M28" s="621"/>
      <c r="N28" s="621"/>
      <c r="O28" s="621"/>
      <c r="P28" s="621"/>
      <c r="Q28" s="622"/>
      <c r="R28" s="623">
        <v>18861</v>
      </c>
      <c r="S28" s="624"/>
      <c r="T28" s="624"/>
      <c r="U28" s="624"/>
      <c r="V28" s="624"/>
      <c r="W28" s="624"/>
      <c r="X28" s="624"/>
      <c r="Y28" s="625"/>
      <c r="Z28" s="626">
        <v>0.2</v>
      </c>
      <c r="AA28" s="626"/>
      <c r="AB28" s="626"/>
      <c r="AC28" s="626"/>
      <c r="AD28" s="627">
        <v>3946</v>
      </c>
      <c r="AE28" s="627"/>
      <c r="AF28" s="627"/>
      <c r="AG28" s="627"/>
      <c r="AH28" s="627"/>
      <c r="AI28" s="627"/>
      <c r="AJ28" s="627"/>
      <c r="AK28" s="627"/>
      <c r="AL28" s="628">
        <v>0.1</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284</v>
      </c>
      <c r="CE28" s="638"/>
      <c r="CF28" s="638"/>
      <c r="CG28" s="638"/>
      <c r="CH28" s="638"/>
      <c r="CI28" s="638"/>
      <c r="CJ28" s="638"/>
      <c r="CK28" s="638"/>
      <c r="CL28" s="638"/>
      <c r="CM28" s="638"/>
      <c r="CN28" s="638"/>
      <c r="CO28" s="638"/>
      <c r="CP28" s="638"/>
      <c r="CQ28" s="639"/>
      <c r="CR28" s="623">
        <v>1539729</v>
      </c>
      <c r="CS28" s="624"/>
      <c r="CT28" s="624"/>
      <c r="CU28" s="624"/>
      <c r="CV28" s="624"/>
      <c r="CW28" s="624"/>
      <c r="CX28" s="624"/>
      <c r="CY28" s="625"/>
      <c r="CZ28" s="657">
        <v>14.4</v>
      </c>
      <c r="DA28" s="658"/>
      <c r="DB28" s="658"/>
      <c r="DC28" s="659"/>
      <c r="DD28" s="632">
        <v>1474385</v>
      </c>
      <c r="DE28" s="624"/>
      <c r="DF28" s="624"/>
      <c r="DG28" s="624"/>
      <c r="DH28" s="624"/>
      <c r="DI28" s="624"/>
      <c r="DJ28" s="624"/>
      <c r="DK28" s="625"/>
      <c r="DL28" s="632">
        <v>1474385</v>
      </c>
      <c r="DM28" s="624"/>
      <c r="DN28" s="624"/>
      <c r="DO28" s="624"/>
      <c r="DP28" s="624"/>
      <c r="DQ28" s="624"/>
      <c r="DR28" s="624"/>
      <c r="DS28" s="624"/>
      <c r="DT28" s="624"/>
      <c r="DU28" s="624"/>
      <c r="DV28" s="625"/>
      <c r="DW28" s="628">
        <v>26.6</v>
      </c>
      <c r="DX28" s="653"/>
      <c r="DY28" s="653"/>
      <c r="DZ28" s="653"/>
      <c r="EA28" s="653"/>
      <c r="EB28" s="653"/>
      <c r="EC28" s="654"/>
    </row>
    <row r="29" spans="2:133" ht="11.25" customHeight="1">
      <c r="B29" s="620" t="s">
        <v>285</v>
      </c>
      <c r="C29" s="621"/>
      <c r="D29" s="621"/>
      <c r="E29" s="621"/>
      <c r="F29" s="621"/>
      <c r="G29" s="621"/>
      <c r="H29" s="621"/>
      <c r="I29" s="621"/>
      <c r="J29" s="621"/>
      <c r="K29" s="621"/>
      <c r="L29" s="621"/>
      <c r="M29" s="621"/>
      <c r="N29" s="621"/>
      <c r="O29" s="621"/>
      <c r="P29" s="621"/>
      <c r="Q29" s="622"/>
      <c r="R29" s="623">
        <v>4433</v>
      </c>
      <c r="S29" s="624"/>
      <c r="T29" s="624"/>
      <c r="U29" s="624"/>
      <c r="V29" s="624"/>
      <c r="W29" s="624"/>
      <c r="X29" s="624"/>
      <c r="Y29" s="625"/>
      <c r="Z29" s="626">
        <v>0</v>
      </c>
      <c r="AA29" s="626"/>
      <c r="AB29" s="626"/>
      <c r="AC29" s="626"/>
      <c r="AD29" s="627" t="s">
        <v>111</v>
      </c>
      <c r="AE29" s="627"/>
      <c r="AF29" s="627"/>
      <c r="AG29" s="627"/>
      <c r="AH29" s="627"/>
      <c r="AI29" s="627"/>
      <c r="AJ29" s="627"/>
      <c r="AK29" s="627"/>
      <c r="AL29" s="628" t="s">
        <v>111</v>
      </c>
      <c r="AM29" s="629"/>
      <c r="AN29" s="629"/>
      <c r="AO29" s="630"/>
      <c r="AP29" s="602" t="s">
        <v>204</v>
      </c>
      <c r="AQ29" s="603"/>
      <c r="AR29" s="603"/>
      <c r="AS29" s="603"/>
      <c r="AT29" s="603"/>
      <c r="AU29" s="603"/>
      <c r="AV29" s="603"/>
      <c r="AW29" s="603"/>
      <c r="AX29" s="603"/>
      <c r="AY29" s="603"/>
      <c r="AZ29" s="603"/>
      <c r="BA29" s="603"/>
      <c r="BB29" s="603"/>
      <c r="BC29" s="603"/>
      <c r="BD29" s="603"/>
      <c r="BE29" s="603"/>
      <c r="BF29" s="604"/>
      <c r="BG29" s="602" t="s">
        <v>286</v>
      </c>
      <c r="BH29" s="664"/>
      <c r="BI29" s="664"/>
      <c r="BJ29" s="664"/>
      <c r="BK29" s="664"/>
      <c r="BL29" s="664"/>
      <c r="BM29" s="664"/>
      <c r="BN29" s="664"/>
      <c r="BO29" s="664"/>
      <c r="BP29" s="664"/>
      <c r="BQ29" s="665"/>
      <c r="BR29" s="602" t="s">
        <v>287</v>
      </c>
      <c r="BS29" s="664"/>
      <c r="BT29" s="664"/>
      <c r="BU29" s="664"/>
      <c r="BV29" s="664"/>
      <c r="BW29" s="664"/>
      <c r="BX29" s="664"/>
      <c r="BY29" s="664"/>
      <c r="BZ29" s="664"/>
      <c r="CA29" s="664"/>
      <c r="CB29" s="665"/>
      <c r="CD29" s="684" t="s">
        <v>288</v>
      </c>
      <c r="CE29" s="685"/>
      <c r="CF29" s="637" t="s">
        <v>56</v>
      </c>
      <c r="CG29" s="638"/>
      <c r="CH29" s="638"/>
      <c r="CI29" s="638"/>
      <c r="CJ29" s="638"/>
      <c r="CK29" s="638"/>
      <c r="CL29" s="638"/>
      <c r="CM29" s="638"/>
      <c r="CN29" s="638"/>
      <c r="CO29" s="638"/>
      <c r="CP29" s="638"/>
      <c r="CQ29" s="639"/>
      <c r="CR29" s="623">
        <v>1539445</v>
      </c>
      <c r="CS29" s="655"/>
      <c r="CT29" s="655"/>
      <c r="CU29" s="655"/>
      <c r="CV29" s="655"/>
      <c r="CW29" s="655"/>
      <c r="CX29" s="655"/>
      <c r="CY29" s="656"/>
      <c r="CZ29" s="657">
        <v>14.4</v>
      </c>
      <c r="DA29" s="658"/>
      <c r="DB29" s="658"/>
      <c r="DC29" s="659"/>
      <c r="DD29" s="632">
        <v>1474101</v>
      </c>
      <c r="DE29" s="655"/>
      <c r="DF29" s="655"/>
      <c r="DG29" s="655"/>
      <c r="DH29" s="655"/>
      <c r="DI29" s="655"/>
      <c r="DJ29" s="655"/>
      <c r="DK29" s="656"/>
      <c r="DL29" s="632">
        <v>1474101</v>
      </c>
      <c r="DM29" s="655"/>
      <c r="DN29" s="655"/>
      <c r="DO29" s="655"/>
      <c r="DP29" s="655"/>
      <c r="DQ29" s="655"/>
      <c r="DR29" s="655"/>
      <c r="DS29" s="655"/>
      <c r="DT29" s="655"/>
      <c r="DU29" s="655"/>
      <c r="DV29" s="656"/>
      <c r="DW29" s="628">
        <v>26.6</v>
      </c>
      <c r="DX29" s="653"/>
      <c r="DY29" s="653"/>
      <c r="DZ29" s="653"/>
      <c r="EA29" s="653"/>
      <c r="EB29" s="653"/>
      <c r="EC29" s="654"/>
    </row>
    <row r="30" spans="2:133" ht="11.25" customHeight="1">
      <c r="B30" s="620" t="s">
        <v>289</v>
      </c>
      <c r="C30" s="621"/>
      <c r="D30" s="621"/>
      <c r="E30" s="621"/>
      <c r="F30" s="621"/>
      <c r="G30" s="621"/>
      <c r="H30" s="621"/>
      <c r="I30" s="621"/>
      <c r="J30" s="621"/>
      <c r="K30" s="621"/>
      <c r="L30" s="621"/>
      <c r="M30" s="621"/>
      <c r="N30" s="621"/>
      <c r="O30" s="621"/>
      <c r="P30" s="621"/>
      <c r="Q30" s="622"/>
      <c r="R30" s="623">
        <v>8158</v>
      </c>
      <c r="S30" s="624"/>
      <c r="T30" s="624"/>
      <c r="U30" s="624"/>
      <c r="V30" s="624"/>
      <c r="W30" s="624"/>
      <c r="X30" s="624"/>
      <c r="Y30" s="625"/>
      <c r="Z30" s="626">
        <v>0.1</v>
      </c>
      <c r="AA30" s="626"/>
      <c r="AB30" s="626"/>
      <c r="AC30" s="626"/>
      <c r="AD30" s="627" t="s">
        <v>111</v>
      </c>
      <c r="AE30" s="627"/>
      <c r="AF30" s="627"/>
      <c r="AG30" s="627"/>
      <c r="AH30" s="627"/>
      <c r="AI30" s="627"/>
      <c r="AJ30" s="627"/>
      <c r="AK30" s="627"/>
      <c r="AL30" s="628" t="s">
        <v>111</v>
      </c>
      <c r="AM30" s="629"/>
      <c r="AN30" s="629"/>
      <c r="AO30" s="630"/>
      <c r="AP30" s="669" t="s">
        <v>290</v>
      </c>
      <c r="AQ30" s="670"/>
      <c r="AR30" s="670"/>
      <c r="AS30" s="670"/>
      <c r="AT30" s="675" t="s">
        <v>291</v>
      </c>
      <c r="AU30" s="182"/>
      <c r="AV30" s="182"/>
      <c r="AW30" s="182"/>
      <c r="AX30" s="609" t="s">
        <v>170</v>
      </c>
      <c r="AY30" s="610"/>
      <c r="AZ30" s="610"/>
      <c r="BA30" s="610"/>
      <c r="BB30" s="610"/>
      <c r="BC30" s="610"/>
      <c r="BD30" s="610"/>
      <c r="BE30" s="610"/>
      <c r="BF30" s="611"/>
      <c r="BG30" s="681">
        <v>97.3</v>
      </c>
      <c r="BH30" s="682"/>
      <c r="BI30" s="682"/>
      <c r="BJ30" s="682"/>
      <c r="BK30" s="682"/>
      <c r="BL30" s="682"/>
      <c r="BM30" s="618">
        <v>91.2</v>
      </c>
      <c r="BN30" s="682"/>
      <c r="BO30" s="682"/>
      <c r="BP30" s="682"/>
      <c r="BQ30" s="683"/>
      <c r="BR30" s="681">
        <v>97.6</v>
      </c>
      <c r="BS30" s="682"/>
      <c r="BT30" s="682"/>
      <c r="BU30" s="682"/>
      <c r="BV30" s="682"/>
      <c r="BW30" s="682"/>
      <c r="BX30" s="618">
        <v>91.1</v>
      </c>
      <c r="BY30" s="682"/>
      <c r="BZ30" s="682"/>
      <c r="CA30" s="682"/>
      <c r="CB30" s="683"/>
      <c r="CD30" s="686"/>
      <c r="CE30" s="687"/>
      <c r="CF30" s="637" t="s">
        <v>292</v>
      </c>
      <c r="CG30" s="638"/>
      <c r="CH30" s="638"/>
      <c r="CI30" s="638"/>
      <c r="CJ30" s="638"/>
      <c r="CK30" s="638"/>
      <c r="CL30" s="638"/>
      <c r="CM30" s="638"/>
      <c r="CN30" s="638"/>
      <c r="CO30" s="638"/>
      <c r="CP30" s="638"/>
      <c r="CQ30" s="639"/>
      <c r="CR30" s="623">
        <v>1385144</v>
      </c>
      <c r="CS30" s="624"/>
      <c r="CT30" s="624"/>
      <c r="CU30" s="624"/>
      <c r="CV30" s="624"/>
      <c r="CW30" s="624"/>
      <c r="CX30" s="624"/>
      <c r="CY30" s="625"/>
      <c r="CZ30" s="657">
        <v>12.9</v>
      </c>
      <c r="DA30" s="658"/>
      <c r="DB30" s="658"/>
      <c r="DC30" s="659"/>
      <c r="DD30" s="632">
        <v>1319800</v>
      </c>
      <c r="DE30" s="624"/>
      <c r="DF30" s="624"/>
      <c r="DG30" s="624"/>
      <c r="DH30" s="624"/>
      <c r="DI30" s="624"/>
      <c r="DJ30" s="624"/>
      <c r="DK30" s="625"/>
      <c r="DL30" s="632">
        <v>1319800</v>
      </c>
      <c r="DM30" s="624"/>
      <c r="DN30" s="624"/>
      <c r="DO30" s="624"/>
      <c r="DP30" s="624"/>
      <c r="DQ30" s="624"/>
      <c r="DR30" s="624"/>
      <c r="DS30" s="624"/>
      <c r="DT30" s="624"/>
      <c r="DU30" s="624"/>
      <c r="DV30" s="625"/>
      <c r="DW30" s="628">
        <v>23.8</v>
      </c>
      <c r="DX30" s="653"/>
      <c r="DY30" s="653"/>
      <c r="DZ30" s="653"/>
      <c r="EA30" s="653"/>
      <c r="EB30" s="653"/>
      <c r="EC30" s="654"/>
    </row>
    <row r="31" spans="2:133" ht="11.25" customHeight="1">
      <c r="B31" s="620" t="s">
        <v>293</v>
      </c>
      <c r="C31" s="621"/>
      <c r="D31" s="621"/>
      <c r="E31" s="621"/>
      <c r="F31" s="621"/>
      <c r="G31" s="621"/>
      <c r="H31" s="621"/>
      <c r="I31" s="621"/>
      <c r="J31" s="621"/>
      <c r="K31" s="621"/>
      <c r="L31" s="621"/>
      <c r="M31" s="621"/>
      <c r="N31" s="621"/>
      <c r="O31" s="621"/>
      <c r="P31" s="621"/>
      <c r="Q31" s="622"/>
      <c r="R31" s="623">
        <v>312893</v>
      </c>
      <c r="S31" s="624"/>
      <c r="T31" s="624"/>
      <c r="U31" s="624"/>
      <c r="V31" s="624"/>
      <c r="W31" s="624"/>
      <c r="X31" s="624"/>
      <c r="Y31" s="625"/>
      <c r="Z31" s="626">
        <v>2.9</v>
      </c>
      <c r="AA31" s="626"/>
      <c r="AB31" s="626"/>
      <c r="AC31" s="626"/>
      <c r="AD31" s="627" t="s">
        <v>111</v>
      </c>
      <c r="AE31" s="627"/>
      <c r="AF31" s="627"/>
      <c r="AG31" s="627"/>
      <c r="AH31" s="627"/>
      <c r="AI31" s="627"/>
      <c r="AJ31" s="627"/>
      <c r="AK31" s="627"/>
      <c r="AL31" s="628" t="s">
        <v>111</v>
      </c>
      <c r="AM31" s="629"/>
      <c r="AN31" s="629"/>
      <c r="AO31" s="630"/>
      <c r="AP31" s="671"/>
      <c r="AQ31" s="672"/>
      <c r="AR31" s="672"/>
      <c r="AS31" s="672"/>
      <c r="AT31" s="676"/>
      <c r="AU31" s="181" t="s">
        <v>294</v>
      </c>
      <c r="AV31" s="181"/>
      <c r="AW31" s="181"/>
      <c r="AX31" s="620" t="s">
        <v>295</v>
      </c>
      <c r="AY31" s="621"/>
      <c r="AZ31" s="621"/>
      <c r="BA31" s="621"/>
      <c r="BB31" s="621"/>
      <c r="BC31" s="621"/>
      <c r="BD31" s="621"/>
      <c r="BE31" s="621"/>
      <c r="BF31" s="622"/>
      <c r="BG31" s="678">
        <v>98.8</v>
      </c>
      <c r="BH31" s="655"/>
      <c r="BI31" s="655"/>
      <c r="BJ31" s="655"/>
      <c r="BK31" s="655"/>
      <c r="BL31" s="655"/>
      <c r="BM31" s="629">
        <v>96.6</v>
      </c>
      <c r="BN31" s="679"/>
      <c r="BO31" s="679"/>
      <c r="BP31" s="679"/>
      <c r="BQ31" s="680"/>
      <c r="BR31" s="678">
        <v>98.5</v>
      </c>
      <c r="BS31" s="655"/>
      <c r="BT31" s="655"/>
      <c r="BU31" s="655"/>
      <c r="BV31" s="655"/>
      <c r="BW31" s="655"/>
      <c r="BX31" s="629">
        <v>95.7</v>
      </c>
      <c r="BY31" s="679"/>
      <c r="BZ31" s="679"/>
      <c r="CA31" s="679"/>
      <c r="CB31" s="680"/>
      <c r="CD31" s="686"/>
      <c r="CE31" s="687"/>
      <c r="CF31" s="637" t="s">
        <v>296</v>
      </c>
      <c r="CG31" s="638"/>
      <c r="CH31" s="638"/>
      <c r="CI31" s="638"/>
      <c r="CJ31" s="638"/>
      <c r="CK31" s="638"/>
      <c r="CL31" s="638"/>
      <c r="CM31" s="638"/>
      <c r="CN31" s="638"/>
      <c r="CO31" s="638"/>
      <c r="CP31" s="638"/>
      <c r="CQ31" s="639"/>
      <c r="CR31" s="623">
        <v>154301</v>
      </c>
      <c r="CS31" s="655"/>
      <c r="CT31" s="655"/>
      <c r="CU31" s="655"/>
      <c r="CV31" s="655"/>
      <c r="CW31" s="655"/>
      <c r="CX31" s="655"/>
      <c r="CY31" s="656"/>
      <c r="CZ31" s="657">
        <v>1.4</v>
      </c>
      <c r="DA31" s="658"/>
      <c r="DB31" s="658"/>
      <c r="DC31" s="659"/>
      <c r="DD31" s="632">
        <v>154301</v>
      </c>
      <c r="DE31" s="655"/>
      <c r="DF31" s="655"/>
      <c r="DG31" s="655"/>
      <c r="DH31" s="655"/>
      <c r="DI31" s="655"/>
      <c r="DJ31" s="655"/>
      <c r="DK31" s="656"/>
      <c r="DL31" s="632">
        <v>154301</v>
      </c>
      <c r="DM31" s="655"/>
      <c r="DN31" s="655"/>
      <c r="DO31" s="655"/>
      <c r="DP31" s="655"/>
      <c r="DQ31" s="655"/>
      <c r="DR31" s="655"/>
      <c r="DS31" s="655"/>
      <c r="DT31" s="655"/>
      <c r="DU31" s="655"/>
      <c r="DV31" s="656"/>
      <c r="DW31" s="628">
        <v>2.8</v>
      </c>
      <c r="DX31" s="653"/>
      <c r="DY31" s="653"/>
      <c r="DZ31" s="653"/>
      <c r="EA31" s="653"/>
      <c r="EB31" s="653"/>
      <c r="EC31" s="654"/>
    </row>
    <row r="32" spans="2:133" ht="11.25" customHeight="1">
      <c r="B32" s="620" t="s">
        <v>297</v>
      </c>
      <c r="C32" s="621"/>
      <c r="D32" s="621"/>
      <c r="E32" s="621"/>
      <c r="F32" s="621"/>
      <c r="G32" s="621"/>
      <c r="H32" s="621"/>
      <c r="I32" s="621"/>
      <c r="J32" s="621"/>
      <c r="K32" s="621"/>
      <c r="L32" s="621"/>
      <c r="M32" s="621"/>
      <c r="N32" s="621"/>
      <c r="O32" s="621"/>
      <c r="P32" s="621"/>
      <c r="Q32" s="622"/>
      <c r="R32" s="623">
        <v>735891</v>
      </c>
      <c r="S32" s="624"/>
      <c r="T32" s="624"/>
      <c r="U32" s="624"/>
      <c r="V32" s="624"/>
      <c r="W32" s="624"/>
      <c r="X32" s="624"/>
      <c r="Y32" s="625"/>
      <c r="Z32" s="626">
        <v>6.8</v>
      </c>
      <c r="AA32" s="626"/>
      <c r="AB32" s="626"/>
      <c r="AC32" s="626"/>
      <c r="AD32" s="627">
        <v>852</v>
      </c>
      <c r="AE32" s="627"/>
      <c r="AF32" s="627"/>
      <c r="AG32" s="627"/>
      <c r="AH32" s="627"/>
      <c r="AI32" s="627"/>
      <c r="AJ32" s="627"/>
      <c r="AK32" s="627"/>
      <c r="AL32" s="628">
        <v>0</v>
      </c>
      <c r="AM32" s="629"/>
      <c r="AN32" s="629"/>
      <c r="AO32" s="630"/>
      <c r="AP32" s="673"/>
      <c r="AQ32" s="674"/>
      <c r="AR32" s="674"/>
      <c r="AS32" s="674"/>
      <c r="AT32" s="677"/>
      <c r="AU32" s="183"/>
      <c r="AV32" s="183"/>
      <c r="AW32" s="183"/>
      <c r="AX32" s="666" t="s">
        <v>298</v>
      </c>
      <c r="AY32" s="667"/>
      <c r="AZ32" s="667"/>
      <c r="BA32" s="667"/>
      <c r="BB32" s="667"/>
      <c r="BC32" s="667"/>
      <c r="BD32" s="667"/>
      <c r="BE32" s="667"/>
      <c r="BF32" s="668"/>
      <c r="BG32" s="690">
        <v>95.5</v>
      </c>
      <c r="BH32" s="691"/>
      <c r="BI32" s="691"/>
      <c r="BJ32" s="691"/>
      <c r="BK32" s="691"/>
      <c r="BL32" s="691"/>
      <c r="BM32" s="692">
        <v>85.2</v>
      </c>
      <c r="BN32" s="691"/>
      <c r="BO32" s="691"/>
      <c r="BP32" s="691"/>
      <c r="BQ32" s="693"/>
      <c r="BR32" s="690">
        <v>96.3</v>
      </c>
      <c r="BS32" s="691"/>
      <c r="BT32" s="691"/>
      <c r="BU32" s="691"/>
      <c r="BV32" s="691"/>
      <c r="BW32" s="691"/>
      <c r="BX32" s="692">
        <v>85.3</v>
      </c>
      <c r="BY32" s="691"/>
      <c r="BZ32" s="691"/>
      <c r="CA32" s="691"/>
      <c r="CB32" s="693"/>
      <c r="CD32" s="688"/>
      <c r="CE32" s="689"/>
      <c r="CF32" s="637" t="s">
        <v>299</v>
      </c>
      <c r="CG32" s="638"/>
      <c r="CH32" s="638"/>
      <c r="CI32" s="638"/>
      <c r="CJ32" s="638"/>
      <c r="CK32" s="638"/>
      <c r="CL32" s="638"/>
      <c r="CM32" s="638"/>
      <c r="CN32" s="638"/>
      <c r="CO32" s="638"/>
      <c r="CP32" s="638"/>
      <c r="CQ32" s="639"/>
      <c r="CR32" s="623">
        <v>284</v>
      </c>
      <c r="CS32" s="624"/>
      <c r="CT32" s="624"/>
      <c r="CU32" s="624"/>
      <c r="CV32" s="624"/>
      <c r="CW32" s="624"/>
      <c r="CX32" s="624"/>
      <c r="CY32" s="625"/>
      <c r="CZ32" s="657">
        <v>0</v>
      </c>
      <c r="DA32" s="658"/>
      <c r="DB32" s="658"/>
      <c r="DC32" s="659"/>
      <c r="DD32" s="632">
        <v>284</v>
      </c>
      <c r="DE32" s="624"/>
      <c r="DF32" s="624"/>
      <c r="DG32" s="624"/>
      <c r="DH32" s="624"/>
      <c r="DI32" s="624"/>
      <c r="DJ32" s="624"/>
      <c r="DK32" s="625"/>
      <c r="DL32" s="632">
        <v>284</v>
      </c>
      <c r="DM32" s="624"/>
      <c r="DN32" s="624"/>
      <c r="DO32" s="624"/>
      <c r="DP32" s="624"/>
      <c r="DQ32" s="624"/>
      <c r="DR32" s="624"/>
      <c r="DS32" s="624"/>
      <c r="DT32" s="624"/>
      <c r="DU32" s="624"/>
      <c r="DV32" s="625"/>
      <c r="DW32" s="628">
        <v>0</v>
      </c>
      <c r="DX32" s="653"/>
      <c r="DY32" s="653"/>
      <c r="DZ32" s="653"/>
      <c r="EA32" s="653"/>
      <c r="EB32" s="653"/>
      <c r="EC32" s="654"/>
    </row>
    <row r="33" spans="2:133" ht="11.25" customHeight="1">
      <c r="B33" s="620" t="s">
        <v>300</v>
      </c>
      <c r="C33" s="621"/>
      <c r="D33" s="621"/>
      <c r="E33" s="621"/>
      <c r="F33" s="621"/>
      <c r="G33" s="621"/>
      <c r="H33" s="621"/>
      <c r="I33" s="621"/>
      <c r="J33" s="621"/>
      <c r="K33" s="621"/>
      <c r="L33" s="621"/>
      <c r="M33" s="621"/>
      <c r="N33" s="621"/>
      <c r="O33" s="621"/>
      <c r="P33" s="621"/>
      <c r="Q33" s="622"/>
      <c r="R33" s="623">
        <v>1491837</v>
      </c>
      <c r="S33" s="624"/>
      <c r="T33" s="624"/>
      <c r="U33" s="624"/>
      <c r="V33" s="624"/>
      <c r="W33" s="624"/>
      <c r="X33" s="624"/>
      <c r="Y33" s="625"/>
      <c r="Z33" s="626">
        <v>13.7</v>
      </c>
      <c r="AA33" s="626"/>
      <c r="AB33" s="626"/>
      <c r="AC33" s="626"/>
      <c r="AD33" s="627" t="s">
        <v>111</v>
      </c>
      <c r="AE33" s="627"/>
      <c r="AF33" s="627"/>
      <c r="AG33" s="627"/>
      <c r="AH33" s="627"/>
      <c r="AI33" s="627"/>
      <c r="AJ33" s="627"/>
      <c r="AK33" s="627"/>
      <c r="AL33" s="628" t="s">
        <v>111</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301</v>
      </c>
      <c r="CE33" s="638"/>
      <c r="CF33" s="638"/>
      <c r="CG33" s="638"/>
      <c r="CH33" s="638"/>
      <c r="CI33" s="638"/>
      <c r="CJ33" s="638"/>
      <c r="CK33" s="638"/>
      <c r="CL33" s="638"/>
      <c r="CM33" s="638"/>
      <c r="CN33" s="638"/>
      <c r="CO33" s="638"/>
      <c r="CP33" s="638"/>
      <c r="CQ33" s="639"/>
      <c r="CR33" s="623">
        <v>4153594</v>
      </c>
      <c r="CS33" s="655"/>
      <c r="CT33" s="655"/>
      <c r="CU33" s="655"/>
      <c r="CV33" s="655"/>
      <c r="CW33" s="655"/>
      <c r="CX33" s="655"/>
      <c r="CY33" s="656"/>
      <c r="CZ33" s="657">
        <v>38.799999999999997</v>
      </c>
      <c r="DA33" s="658"/>
      <c r="DB33" s="658"/>
      <c r="DC33" s="659"/>
      <c r="DD33" s="632">
        <v>2799204</v>
      </c>
      <c r="DE33" s="655"/>
      <c r="DF33" s="655"/>
      <c r="DG33" s="655"/>
      <c r="DH33" s="655"/>
      <c r="DI33" s="655"/>
      <c r="DJ33" s="655"/>
      <c r="DK33" s="656"/>
      <c r="DL33" s="632">
        <v>1715718</v>
      </c>
      <c r="DM33" s="655"/>
      <c r="DN33" s="655"/>
      <c r="DO33" s="655"/>
      <c r="DP33" s="655"/>
      <c r="DQ33" s="655"/>
      <c r="DR33" s="655"/>
      <c r="DS33" s="655"/>
      <c r="DT33" s="655"/>
      <c r="DU33" s="655"/>
      <c r="DV33" s="656"/>
      <c r="DW33" s="628">
        <v>30.9</v>
      </c>
      <c r="DX33" s="653"/>
      <c r="DY33" s="653"/>
      <c r="DZ33" s="653"/>
      <c r="EA33" s="653"/>
      <c r="EB33" s="653"/>
      <c r="EC33" s="654"/>
    </row>
    <row r="34" spans="2:133" ht="11.25" customHeight="1">
      <c r="B34" s="620" t="s">
        <v>302</v>
      </c>
      <c r="C34" s="621"/>
      <c r="D34" s="621"/>
      <c r="E34" s="621"/>
      <c r="F34" s="621"/>
      <c r="G34" s="621"/>
      <c r="H34" s="621"/>
      <c r="I34" s="621"/>
      <c r="J34" s="621"/>
      <c r="K34" s="621"/>
      <c r="L34" s="621"/>
      <c r="M34" s="621"/>
      <c r="N34" s="621"/>
      <c r="O34" s="621"/>
      <c r="P34" s="621"/>
      <c r="Q34" s="622"/>
      <c r="R34" s="623" t="s">
        <v>111</v>
      </c>
      <c r="S34" s="624"/>
      <c r="T34" s="624"/>
      <c r="U34" s="624"/>
      <c r="V34" s="624"/>
      <c r="W34" s="624"/>
      <c r="X34" s="624"/>
      <c r="Y34" s="625"/>
      <c r="Z34" s="626" t="s">
        <v>111</v>
      </c>
      <c r="AA34" s="626"/>
      <c r="AB34" s="626"/>
      <c r="AC34" s="626"/>
      <c r="AD34" s="627" t="s">
        <v>111</v>
      </c>
      <c r="AE34" s="627"/>
      <c r="AF34" s="627"/>
      <c r="AG34" s="627"/>
      <c r="AH34" s="627"/>
      <c r="AI34" s="627"/>
      <c r="AJ34" s="627"/>
      <c r="AK34" s="627"/>
      <c r="AL34" s="628" t="s">
        <v>111</v>
      </c>
      <c r="AM34" s="629"/>
      <c r="AN34" s="629"/>
      <c r="AO34" s="630"/>
      <c r="AP34" s="186"/>
      <c r="AQ34" s="602" t="s">
        <v>303</v>
      </c>
      <c r="AR34" s="603"/>
      <c r="AS34" s="603"/>
      <c r="AT34" s="603"/>
      <c r="AU34" s="603"/>
      <c r="AV34" s="603"/>
      <c r="AW34" s="603"/>
      <c r="AX34" s="603"/>
      <c r="AY34" s="603"/>
      <c r="AZ34" s="603"/>
      <c r="BA34" s="603"/>
      <c r="BB34" s="603"/>
      <c r="BC34" s="603"/>
      <c r="BD34" s="603"/>
      <c r="BE34" s="603"/>
      <c r="BF34" s="604"/>
      <c r="BG34" s="602" t="s">
        <v>304</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305</v>
      </c>
      <c r="CE34" s="638"/>
      <c r="CF34" s="638"/>
      <c r="CG34" s="638"/>
      <c r="CH34" s="638"/>
      <c r="CI34" s="638"/>
      <c r="CJ34" s="638"/>
      <c r="CK34" s="638"/>
      <c r="CL34" s="638"/>
      <c r="CM34" s="638"/>
      <c r="CN34" s="638"/>
      <c r="CO34" s="638"/>
      <c r="CP34" s="638"/>
      <c r="CQ34" s="639"/>
      <c r="CR34" s="623">
        <v>1259833</v>
      </c>
      <c r="CS34" s="624"/>
      <c r="CT34" s="624"/>
      <c r="CU34" s="624"/>
      <c r="CV34" s="624"/>
      <c r="CW34" s="624"/>
      <c r="CX34" s="624"/>
      <c r="CY34" s="625"/>
      <c r="CZ34" s="657">
        <v>11.8</v>
      </c>
      <c r="DA34" s="658"/>
      <c r="DB34" s="658"/>
      <c r="DC34" s="659"/>
      <c r="DD34" s="632">
        <v>866558</v>
      </c>
      <c r="DE34" s="624"/>
      <c r="DF34" s="624"/>
      <c r="DG34" s="624"/>
      <c r="DH34" s="624"/>
      <c r="DI34" s="624"/>
      <c r="DJ34" s="624"/>
      <c r="DK34" s="625"/>
      <c r="DL34" s="632">
        <v>632643</v>
      </c>
      <c r="DM34" s="624"/>
      <c r="DN34" s="624"/>
      <c r="DO34" s="624"/>
      <c r="DP34" s="624"/>
      <c r="DQ34" s="624"/>
      <c r="DR34" s="624"/>
      <c r="DS34" s="624"/>
      <c r="DT34" s="624"/>
      <c r="DU34" s="624"/>
      <c r="DV34" s="625"/>
      <c r="DW34" s="628">
        <v>11.4</v>
      </c>
      <c r="DX34" s="653"/>
      <c r="DY34" s="653"/>
      <c r="DZ34" s="653"/>
      <c r="EA34" s="653"/>
      <c r="EB34" s="653"/>
      <c r="EC34" s="654"/>
    </row>
    <row r="35" spans="2:133" ht="11.25" customHeight="1">
      <c r="B35" s="620" t="s">
        <v>306</v>
      </c>
      <c r="C35" s="621"/>
      <c r="D35" s="621"/>
      <c r="E35" s="621"/>
      <c r="F35" s="621"/>
      <c r="G35" s="621"/>
      <c r="H35" s="621"/>
      <c r="I35" s="621"/>
      <c r="J35" s="621"/>
      <c r="K35" s="621"/>
      <c r="L35" s="621"/>
      <c r="M35" s="621"/>
      <c r="N35" s="621"/>
      <c r="O35" s="621"/>
      <c r="P35" s="621"/>
      <c r="Q35" s="622"/>
      <c r="R35" s="623">
        <v>280337</v>
      </c>
      <c r="S35" s="624"/>
      <c r="T35" s="624"/>
      <c r="U35" s="624"/>
      <c r="V35" s="624"/>
      <c r="W35" s="624"/>
      <c r="X35" s="624"/>
      <c r="Y35" s="625"/>
      <c r="Z35" s="626">
        <v>2.6</v>
      </c>
      <c r="AA35" s="626"/>
      <c r="AB35" s="626"/>
      <c r="AC35" s="626"/>
      <c r="AD35" s="627" t="s">
        <v>111</v>
      </c>
      <c r="AE35" s="627"/>
      <c r="AF35" s="627"/>
      <c r="AG35" s="627"/>
      <c r="AH35" s="627"/>
      <c r="AI35" s="627"/>
      <c r="AJ35" s="627"/>
      <c r="AK35" s="627"/>
      <c r="AL35" s="628" t="s">
        <v>111</v>
      </c>
      <c r="AM35" s="629"/>
      <c r="AN35" s="629"/>
      <c r="AO35" s="630"/>
      <c r="AP35" s="186"/>
      <c r="AQ35" s="634" t="s">
        <v>307</v>
      </c>
      <c r="AR35" s="635"/>
      <c r="AS35" s="635"/>
      <c r="AT35" s="635"/>
      <c r="AU35" s="635"/>
      <c r="AV35" s="635"/>
      <c r="AW35" s="635"/>
      <c r="AX35" s="635"/>
      <c r="AY35" s="636"/>
      <c r="AZ35" s="612">
        <v>1055191</v>
      </c>
      <c r="BA35" s="613"/>
      <c r="BB35" s="613"/>
      <c r="BC35" s="613"/>
      <c r="BD35" s="613"/>
      <c r="BE35" s="613"/>
      <c r="BF35" s="694"/>
      <c r="BG35" s="634" t="s">
        <v>308</v>
      </c>
      <c r="BH35" s="635"/>
      <c r="BI35" s="635"/>
      <c r="BJ35" s="635"/>
      <c r="BK35" s="635"/>
      <c r="BL35" s="635"/>
      <c r="BM35" s="635"/>
      <c r="BN35" s="635"/>
      <c r="BO35" s="635"/>
      <c r="BP35" s="635"/>
      <c r="BQ35" s="635"/>
      <c r="BR35" s="635"/>
      <c r="BS35" s="635"/>
      <c r="BT35" s="635"/>
      <c r="BU35" s="636"/>
      <c r="BV35" s="612">
        <v>-75104</v>
      </c>
      <c r="BW35" s="613"/>
      <c r="BX35" s="613"/>
      <c r="BY35" s="613"/>
      <c r="BZ35" s="613"/>
      <c r="CA35" s="613"/>
      <c r="CB35" s="694"/>
      <c r="CD35" s="637" t="s">
        <v>309</v>
      </c>
      <c r="CE35" s="638"/>
      <c r="CF35" s="638"/>
      <c r="CG35" s="638"/>
      <c r="CH35" s="638"/>
      <c r="CI35" s="638"/>
      <c r="CJ35" s="638"/>
      <c r="CK35" s="638"/>
      <c r="CL35" s="638"/>
      <c r="CM35" s="638"/>
      <c r="CN35" s="638"/>
      <c r="CO35" s="638"/>
      <c r="CP35" s="638"/>
      <c r="CQ35" s="639"/>
      <c r="CR35" s="623">
        <v>65804</v>
      </c>
      <c r="CS35" s="655"/>
      <c r="CT35" s="655"/>
      <c r="CU35" s="655"/>
      <c r="CV35" s="655"/>
      <c r="CW35" s="655"/>
      <c r="CX35" s="655"/>
      <c r="CY35" s="656"/>
      <c r="CZ35" s="657">
        <v>0.6</v>
      </c>
      <c r="DA35" s="658"/>
      <c r="DB35" s="658"/>
      <c r="DC35" s="659"/>
      <c r="DD35" s="632">
        <v>50423</v>
      </c>
      <c r="DE35" s="655"/>
      <c r="DF35" s="655"/>
      <c r="DG35" s="655"/>
      <c r="DH35" s="655"/>
      <c r="DI35" s="655"/>
      <c r="DJ35" s="655"/>
      <c r="DK35" s="656"/>
      <c r="DL35" s="632">
        <v>39173</v>
      </c>
      <c r="DM35" s="655"/>
      <c r="DN35" s="655"/>
      <c r="DO35" s="655"/>
      <c r="DP35" s="655"/>
      <c r="DQ35" s="655"/>
      <c r="DR35" s="655"/>
      <c r="DS35" s="655"/>
      <c r="DT35" s="655"/>
      <c r="DU35" s="655"/>
      <c r="DV35" s="656"/>
      <c r="DW35" s="628">
        <v>0.7</v>
      </c>
      <c r="DX35" s="653"/>
      <c r="DY35" s="653"/>
      <c r="DZ35" s="653"/>
      <c r="EA35" s="653"/>
      <c r="EB35" s="653"/>
      <c r="EC35" s="654"/>
    </row>
    <row r="36" spans="2:133" ht="11.25" customHeight="1">
      <c r="B36" s="666" t="s">
        <v>310</v>
      </c>
      <c r="C36" s="667"/>
      <c r="D36" s="667"/>
      <c r="E36" s="667"/>
      <c r="F36" s="667"/>
      <c r="G36" s="667"/>
      <c r="H36" s="667"/>
      <c r="I36" s="667"/>
      <c r="J36" s="667"/>
      <c r="K36" s="667"/>
      <c r="L36" s="667"/>
      <c r="M36" s="667"/>
      <c r="N36" s="667"/>
      <c r="O36" s="667"/>
      <c r="P36" s="667"/>
      <c r="Q36" s="668"/>
      <c r="R36" s="695">
        <v>10861782</v>
      </c>
      <c r="S36" s="696"/>
      <c r="T36" s="696"/>
      <c r="U36" s="696"/>
      <c r="V36" s="696"/>
      <c r="W36" s="696"/>
      <c r="X36" s="696"/>
      <c r="Y36" s="697"/>
      <c r="Z36" s="698">
        <v>100</v>
      </c>
      <c r="AA36" s="698"/>
      <c r="AB36" s="698"/>
      <c r="AC36" s="698"/>
      <c r="AD36" s="699">
        <v>5268757</v>
      </c>
      <c r="AE36" s="699"/>
      <c r="AF36" s="699"/>
      <c r="AG36" s="699"/>
      <c r="AH36" s="699"/>
      <c r="AI36" s="699"/>
      <c r="AJ36" s="699"/>
      <c r="AK36" s="699"/>
      <c r="AL36" s="700">
        <v>100</v>
      </c>
      <c r="AM36" s="692"/>
      <c r="AN36" s="692"/>
      <c r="AO36" s="701"/>
      <c r="AQ36" s="702" t="s">
        <v>311</v>
      </c>
      <c r="AR36" s="703"/>
      <c r="AS36" s="703"/>
      <c r="AT36" s="703"/>
      <c r="AU36" s="703"/>
      <c r="AV36" s="703"/>
      <c r="AW36" s="703"/>
      <c r="AX36" s="703"/>
      <c r="AY36" s="704"/>
      <c r="AZ36" s="623">
        <v>124504</v>
      </c>
      <c r="BA36" s="624"/>
      <c r="BB36" s="624"/>
      <c r="BC36" s="624"/>
      <c r="BD36" s="655"/>
      <c r="BE36" s="655"/>
      <c r="BF36" s="680"/>
      <c r="BG36" s="637" t="s">
        <v>312</v>
      </c>
      <c r="BH36" s="638"/>
      <c r="BI36" s="638"/>
      <c r="BJ36" s="638"/>
      <c r="BK36" s="638"/>
      <c r="BL36" s="638"/>
      <c r="BM36" s="638"/>
      <c r="BN36" s="638"/>
      <c r="BO36" s="638"/>
      <c r="BP36" s="638"/>
      <c r="BQ36" s="638"/>
      <c r="BR36" s="638"/>
      <c r="BS36" s="638"/>
      <c r="BT36" s="638"/>
      <c r="BU36" s="639"/>
      <c r="BV36" s="623">
        <v>-120062</v>
      </c>
      <c r="BW36" s="624"/>
      <c r="BX36" s="624"/>
      <c r="BY36" s="624"/>
      <c r="BZ36" s="624"/>
      <c r="CA36" s="624"/>
      <c r="CB36" s="633"/>
      <c r="CD36" s="637" t="s">
        <v>313</v>
      </c>
      <c r="CE36" s="638"/>
      <c r="CF36" s="638"/>
      <c r="CG36" s="638"/>
      <c r="CH36" s="638"/>
      <c r="CI36" s="638"/>
      <c r="CJ36" s="638"/>
      <c r="CK36" s="638"/>
      <c r="CL36" s="638"/>
      <c r="CM36" s="638"/>
      <c r="CN36" s="638"/>
      <c r="CO36" s="638"/>
      <c r="CP36" s="638"/>
      <c r="CQ36" s="639"/>
      <c r="CR36" s="623">
        <v>695882</v>
      </c>
      <c r="CS36" s="624"/>
      <c r="CT36" s="624"/>
      <c r="CU36" s="624"/>
      <c r="CV36" s="624"/>
      <c r="CW36" s="624"/>
      <c r="CX36" s="624"/>
      <c r="CY36" s="625"/>
      <c r="CZ36" s="657">
        <v>6.5</v>
      </c>
      <c r="DA36" s="658"/>
      <c r="DB36" s="658"/>
      <c r="DC36" s="659"/>
      <c r="DD36" s="632">
        <v>562103</v>
      </c>
      <c r="DE36" s="624"/>
      <c r="DF36" s="624"/>
      <c r="DG36" s="624"/>
      <c r="DH36" s="624"/>
      <c r="DI36" s="624"/>
      <c r="DJ36" s="624"/>
      <c r="DK36" s="625"/>
      <c r="DL36" s="632">
        <v>367914</v>
      </c>
      <c r="DM36" s="624"/>
      <c r="DN36" s="624"/>
      <c r="DO36" s="624"/>
      <c r="DP36" s="624"/>
      <c r="DQ36" s="624"/>
      <c r="DR36" s="624"/>
      <c r="DS36" s="624"/>
      <c r="DT36" s="624"/>
      <c r="DU36" s="624"/>
      <c r="DV36" s="625"/>
      <c r="DW36" s="628">
        <v>6.6</v>
      </c>
      <c r="DX36" s="653"/>
      <c r="DY36" s="653"/>
      <c r="DZ36" s="653"/>
      <c r="EA36" s="653"/>
      <c r="EB36" s="653"/>
      <c r="EC36" s="654"/>
    </row>
    <row r="37" spans="2:133" ht="11.25" customHeight="1">
      <c r="AQ37" s="702" t="s">
        <v>314</v>
      </c>
      <c r="AR37" s="703"/>
      <c r="AS37" s="703"/>
      <c r="AT37" s="703"/>
      <c r="AU37" s="703"/>
      <c r="AV37" s="703"/>
      <c r="AW37" s="703"/>
      <c r="AX37" s="703"/>
      <c r="AY37" s="704"/>
      <c r="AZ37" s="623">
        <v>38407</v>
      </c>
      <c r="BA37" s="624"/>
      <c r="BB37" s="624"/>
      <c r="BC37" s="624"/>
      <c r="BD37" s="655"/>
      <c r="BE37" s="655"/>
      <c r="BF37" s="680"/>
      <c r="BG37" s="637" t="s">
        <v>315</v>
      </c>
      <c r="BH37" s="638"/>
      <c r="BI37" s="638"/>
      <c r="BJ37" s="638"/>
      <c r="BK37" s="638"/>
      <c r="BL37" s="638"/>
      <c r="BM37" s="638"/>
      <c r="BN37" s="638"/>
      <c r="BO37" s="638"/>
      <c r="BP37" s="638"/>
      <c r="BQ37" s="638"/>
      <c r="BR37" s="638"/>
      <c r="BS37" s="638"/>
      <c r="BT37" s="638"/>
      <c r="BU37" s="639"/>
      <c r="BV37" s="623">
        <v>3187</v>
      </c>
      <c r="BW37" s="624"/>
      <c r="BX37" s="624"/>
      <c r="BY37" s="624"/>
      <c r="BZ37" s="624"/>
      <c r="CA37" s="624"/>
      <c r="CB37" s="633"/>
      <c r="CD37" s="637" t="s">
        <v>316</v>
      </c>
      <c r="CE37" s="638"/>
      <c r="CF37" s="638"/>
      <c r="CG37" s="638"/>
      <c r="CH37" s="638"/>
      <c r="CI37" s="638"/>
      <c r="CJ37" s="638"/>
      <c r="CK37" s="638"/>
      <c r="CL37" s="638"/>
      <c r="CM37" s="638"/>
      <c r="CN37" s="638"/>
      <c r="CO37" s="638"/>
      <c r="CP37" s="638"/>
      <c r="CQ37" s="639"/>
      <c r="CR37" s="623">
        <v>184726</v>
      </c>
      <c r="CS37" s="655"/>
      <c r="CT37" s="655"/>
      <c r="CU37" s="655"/>
      <c r="CV37" s="655"/>
      <c r="CW37" s="655"/>
      <c r="CX37" s="655"/>
      <c r="CY37" s="656"/>
      <c r="CZ37" s="657">
        <v>1.7</v>
      </c>
      <c r="DA37" s="658"/>
      <c r="DB37" s="658"/>
      <c r="DC37" s="659"/>
      <c r="DD37" s="632">
        <v>184726</v>
      </c>
      <c r="DE37" s="655"/>
      <c r="DF37" s="655"/>
      <c r="DG37" s="655"/>
      <c r="DH37" s="655"/>
      <c r="DI37" s="655"/>
      <c r="DJ37" s="655"/>
      <c r="DK37" s="656"/>
      <c r="DL37" s="632">
        <v>113741</v>
      </c>
      <c r="DM37" s="655"/>
      <c r="DN37" s="655"/>
      <c r="DO37" s="655"/>
      <c r="DP37" s="655"/>
      <c r="DQ37" s="655"/>
      <c r="DR37" s="655"/>
      <c r="DS37" s="655"/>
      <c r="DT37" s="655"/>
      <c r="DU37" s="655"/>
      <c r="DV37" s="656"/>
      <c r="DW37" s="628">
        <v>2</v>
      </c>
      <c r="DX37" s="653"/>
      <c r="DY37" s="653"/>
      <c r="DZ37" s="653"/>
      <c r="EA37" s="653"/>
      <c r="EB37" s="653"/>
      <c r="EC37" s="654"/>
    </row>
    <row r="38" spans="2:133" ht="11.25" customHeight="1">
      <c r="AQ38" s="702" t="s">
        <v>317</v>
      </c>
      <c r="AR38" s="703"/>
      <c r="AS38" s="703"/>
      <c r="AT38" s="703"/>
      <c r="AU38" s="703"/>
      <c r="AV38" s="703"/>
      <c r="AW38" s="703"/>
      <c r="AX38" s="703"/>
      <c r="AY38" s="704"/>
      <c r="AZ38" s="623" t="s">
        <v>318</v>
      </c>
      <c r="BA38" s="624"/>
      <c r="BB38" s="624"/>
      <c r="BC38" s="624"/>
      <c r="BD38" s="655"/>
      <c r="BE38" s="655"/>
      <c r="BF38" s="680"/>
      <c r="BG38" s="637" t="s">
        <v>319</v>
      </c>
      <c r="BH38" s="638"/>
      <c r="BI38" s="638"/>
      <c r="BJ38" s="638"/>
      <c r="BK38" s="638"/>
      <c r="BL38" s="638"/>
      <c r="BM38" s="638"/>
      <c r="BN38" s="638"/>
      <c r="BO38" s="638"/>
      <c r="BP38" s="638"/>
      <c r="BQ38" s="638"/>
      <c r="BR38" s="638"/>
      <c r="BS38" s="638"/>
      <c r="BT38" s="638"/>
      <c r="BU38" s="639"/>
      <c r="BV38" s="623">
        <v>5094</v>
      </c>
      <c r="BW38" s="624"/>
      <c r="BX38" s="624"/>
      <c r="BY38" s="624"/>
      <c r="BZ38" s="624"/>
      <c r="CA38" s="624"/>
      <c r="CB38" s="633"/>
      <c r="CD38" s="637" t="s">
        <v>320</v>
      </c>
      <c r="CE38" s="638"/>
      <c r="CF38" s="638"/>
      <c r="CG38" s="638"/>
      <c r="CH38" s="638"/>
      <c r="CI38" s="638"/>
      <c r="CJ38" s="638"/>
      <c r="CK38" s="638"/>
      <c r="CL38" s="638"/>
      <c r="CM38" s="638"/>
      <c r="CN38" s="638"/>
      <c r="CO38" s="638"/>
      <c r="CP38" s="638"/>
      <c r="CQ38" s="639"/>
      <c r="CR38" s="623">
        <v>1016784</v>
      </c>
      <c r="CS38" s="624"/>
      <c r="CT38" s="624"/>
      <c r="CU38" s="624"/>
      <c r="CV38" s="624"/>
      <c r="CW38" s="624"/>
      <c r="CX38" s="624"/>
      <c r="CY38" s="625"/>
      <c r="CZ38" s="657">
        <v>9.5</v>
      </c>
      <c r="DA38" s="658"/>
      <c r="DB38" s="658"/>
      <c r="DC38" s="659"/>
      <c r="DD38" s="632">
        <v>835193</v>
      </c>
      <c r="DE38" s="624"/>
      <c r="DF38" s="624"/>
      <c r="DG38" s="624"/>
      <c r="DH38" s="624"/>
      <c r="DI38" s="624"/>
      <c r="DJ38" s="624"/>
      <c r="DK38" s="625"/>
      <c r="DL38" s="632">
        <v>675805</v>
      </c>
      <c r="DM38" s="624"/>
      <c r="DN38" s="624"/>
      <c r="DO38" s="624"/>
      <c r="DP38" s="624"/>
      <c r="DQ38" s="624"/>
      <c r="DR38" s="624"/>
      <c r="DS38" s="624"/>
      <c r="DT38" s="624"/>
      <c r="DU38" s="624"/>
      <c r="DV38" s="625"/>
      <c r="DW38" s="628">
        <v>12.2</v>
      </c>
      <c r="DX38" s="653"/>
      <c r="DY38" s="653"/>
      <c r="DZ38" s="653"/>
      <c r="EA38" s="653"/>
      <c r="EB38" s="653"/>
      <c r="EC38" s="654"/>
    </row>
    <row r="39" spans="2:133" ht="11.25" customHeight="1">
      <c r="AQ39" s="702" t="s">
        <v>321</v>
      </c>
      <c r="AR39" s="703"/>
      <c r="AS39" s="703"/>
      <c r="AT39" s="703"/>
      <c r="AU39" s="703"/>
      <c r="AV39" s="703"/>
      <c r="AW39" s="703"/>
      <c r="AX39" s="703"/>
      <c r="AY39" s="704"/>
      <c r="AZ39" s="623" t="s">
        <v>318</v>
      </c>
      <c r="BA39" s="624"/>
      <c r="BB39" s="624"/>
      <c r="BC39" s="624"/>
      <c r="BD39" s="655"/>
      <c r="BE39" s="655"/>
      <c r="BF39" s="680"/>
      <c r="BG39" s="708" t="s">
        <v>322</v>
      </c>
      <c r="BH39" s="709"/>
      <c r="BI39" s="709"/>
      <c r="BJ39" s="709"/>
      <c r="BK39" s="709"/>
      <c r="BL39" s="187"/>
      <c r="BM39" s="638" t="s">
        <v>323</v>
      </c>
      <c r="BN39" s="638"/>
      <c r="BO39" s="638"/>
      <c r="BP39" s="638"/>
      <c r="BQ39" s="638"/>
      <c r="BR39" s="638"/>
      <c r="BS39" s="638"/>
      <c r="BT39" s="638"/>
      <c r="BU39" s="639"/>
      <c r="BV39" s="623">
        <v>88</v>
      </c>
      <c r="BW39" s="624"/>
      <c r="BX39" s="624"/>
      <c r="BY39" s="624"/>
      <c r="BZ39" s="624"/>
      <c r="CA39" s="624"/>
      <c r="CB39" s="633"/>
      <c r="CD39" s="637" t="s">
        <v>324</v>
      </c>
      <c r="CE39" s="638"/>
      <c r="CF39" s="638"/>
      <c r="CG39" s="638"/>
      <c r="CH39" s="638"/>
      <c r="CI39" s="638"/>
      <c r="CJ39" s="638"/>
      <c r="CK39" s="638"/>
      <c r="CL39" s="638"/>
      <c r="CM39" s="638"/>
      <c r="CN39" s="638"/>
      <c r="CO39" s="638"/>
      <c r="CP39" s="638"/>
      <c r="CQ39" s="639"/>
      <c r="CR39" s="623">
        <v>244852</v>
      </c>
      <c r="CS39" s="655"/>
      <c r="CT39" s="655"/>
      <c r="CU39" s="655"/>
      <c r="CV39" s="655"/>
      <c r="CW39" s="655"/>
      <c r="CX39" s="655"/>
      <c r="CY39" s="656"/>
      <c r="CZ39" s="657">
        <v>2.2999999999999998</v>
      </c>
      <c r="DA39" s="658"/>
      <c r="DB39" s="658"/>
      <c r="DC39" s="659"/>
      <c r="DD39" s="632">
        <v>240101</v>
      </c>
      <c r="DE39" s="655"/>
      <c r="DF39" s="655"/>
      <c r="DG39" s="655"/>
      <c r="DH39" s="655"/>
      <c r="DI39" s="655"/>
      <c r="DJ39" s="655"/>
      <c r="DK39" s="656"/>
      <c r="DL39" s="632" t="s">
        <v>318</v>
      </c>
      <c r="DM39" s="655"/>
      <c r="DN39" s="655"/>
      <c r="DO39" s="655"/>
      <c r="DP39" s="655"/>
      <c r="DQ39" s="655"/>
      <c r="DR39" s="655"/>
      <c r="DS39" s="655"/>
      <c r="DT39" s="655"/>
      <c r="DU39" s="655"/>
      <c r="DV39" s="656"/>
      <c r="DW39" s="628" t="s">
        <v>318</v>
      </c>
      <c r="DX39" s="653"/>
      <c r="DY39" s="653"/>
      <c r="DZ39" s="653"/>
      <c r="EA39" s="653"/>
      <c r="EB39" s="653"/>
      <c r="EC39" s="65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325</v>
      </c>
      <c r="AR40" s="703"/>
      <c r="AS40" s="703"/>
      <c r="AT40" s="703"/>
      <c r="AU40" s="703"/>
      <c r="AV40" s="703"/>
      <c r="AW40" s="703"/>
      <c r="AX40" s="703"/>
      <c r="AY40" s="704"/>
      <c r="AZ40" s="623">
        <v>225086</v>
      </c>
      <c r="BA40" s="624"/>
      <c r="BB40" s="624"/>
      <c r="BC40" s="624"/>
      <c r="BD40" s="655"/>
      <c r="BE40" s="655"/>
      <c r="BF40" s="680"/>
      <c r="BG40" s="708"/>
      <c r="BH40" s="709"/>
      <c r="BI40" s="709"/>
      <c r="BJ40" s="709"/>
      <c r="BK40" s="709"/>
      <c r="BL40" s="187"/>
      <c r="BM40" s="638" t="s">
        <v>326</v>
      </c>
      <c r="BN40" s="638"/>
      <c r="BO40" s="638"/>
      <c r="BP40" s="638"/>
      <c r="BQ40" s="638"/>
      <c r="BR40" s="638"/>
      <c r="BS40" s="638"/>
      <c r="BT40" s="638"/>
      <c r="BU40" s="639"/>
      <c r="BV40" s="623">
        <v>123</v>
      </c>
      <c r="BW40" s="624"/>
      <c r="BX40" s="624"/>
      <c r="BY40" s="624"/>
      <c r="BZ40" s="624"/>
      <c r="CA40" s="624"/>
      <c r="CB40" s="633"/>
      <c r="CD40" s="637" t="s">
        <v>327</v>
      </c>
      <c r="CE40" s="638"/>
      <c r="CF40" s="638"/>
      <c r="CG40" s="638"/>
      <c r="CH40" s="638"/>
      <c r="CI40" s="638"/>
      <c r="CJ40" s="638"/>
      <c r="CK40" s="638"/>
      <c r="CL40" s="638"/>
      <c r="CM40" s="638"/>
      <c r="CN40" s="638"/>
      <c r="CO40" s="638"/>
      <c r="CP40" s="638"/>
      <c r="CQ40" s="639"/>
      <c r="CR40" s="623">
        <v>870439</v>
      </c>
      <c r="CS40" s="624"/>
      <c r="CT40" s="624"/>
      <c r="CU40" s="624"/>
      <c r="CV40" s="624"/>
      <c r="CW40" s="624"/>
      <c r="CX40" s="624"/>
      <c r="CY40" s="625"/>
      <c r="CZ40" s="657">
        <v>8.1</v>
      </c>
      <c r="DA40" s="658"/>
      <c r="DB40" s="658"/>
      <c r="DC40" s="659"/>
      <c r="DD40" s="632">
        <v>244826</v>
      </c>
      <c r="DE40" s="624"/>
      <c r="DF40" s="624"/>
      <c r="DG40" s="624"/>
      <c r="DH40" s="624"/>
      <c r="DI40" s="624"/>
      <c r="DJ40" s="624"/>
      <c r="DK40" s="625"/>
      <c r="DL40" s="632">
        <v>183</v>
      </c>
      <c r="DM40" s="624"/>
      <c r="DN40" s="624"/>
      <c r="DO40" s="624"/>
      <c r="DP40" s="624"/>
      <c r="DQ40" s="624"/>
      <c r="DR40" s="624"/>
      <c r="DS40" s="624"/>
      <c r="DT40" s="624"/>
      <c r="DU40" s="624"/>
      <c r="DV40" s="625"/>
      <c r="DW40" s="628">
        <v>0</v>
      </c>
      <c r="DX40" s="653"/>
      <c r="DY40" s="653"/>
      <c r="DZ40" s="653"/>
      <c r="EA40" s="653"/>
      <c r="EB40" s="653"/>
      <c r="EC40" s="65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328</v>
      </c>
      <c r="AR41" s="644"/>
      <c r="AS41" s="644"/>
      <c r="AT41" s="644"/>
      <c r="AU41" s="644"/>
      <c r="AV41" s="644"/>
      <c r="AW41" s="644"/>
      <c r="AX41" s="644"/>
      <c r="AY41" s="645"/>
      <c r="AZ41" s="695">
        <v>667194</v>
      </c>
      <c r="BA41" s="696"/>
      <c r="BB41" s="696"/>
      <c r="BC41" s="696"/>
      <c r="BD41" s="691"/>
      <c r="BE41" s="691"/>
      <c r="BF41" s="693"/>
      <c r="BG41" s="710"/>
      <c r="BH41" s="711"/>
      <c r="BI41" s="711"/>
      <c r="BJ41" s="711"/>
      <c r="BK41" s="711"/>
      <c r="BL41" s="189"/>
      <c r="BM41" s="644" t="s">
        <v>329</v>
      </c>
      <c r="BN41" s="644"/>
      <c r="BO41" s="644"/>
      <c r="BP41" s="644"/>
      <c r="BQ41" s="644"/>
      <c r="BR41" s="644"/>
      <c r="BS41" s="644"/>
      <c r="BT41" s="644"/>
      <c r="BU41" s="645"/>
      <c r="BV41" s="695">
        <v>371</v>
      </c>
      <c r="BW41" s="696"/>
      <c r="BX41" s="696"/>
      <c r="BY41" s="696"/>
      <c r="BZ41" s="696"/>
      <c r="CA41" s="696"/>
      <c r="CB41" s="705"/>
      <c r="CD41" s="637" t="s">
        <v>330</v>
      </c>
      <c r="CE41" s="638"/>
      <c r="CF41" s="638"/>
      <c r="CG41" s="638"/>
      <c r="CH41" s="638"/>
      <c r="CI41" s="638"/>
      <c r="CJ41" s="638"/>
      <c r="CK41" s="638"/>
      <c r="CL41" s="638"/>
      <c r="CM41" s="638"/>
      <c r="CN41" s="638"/>
      <c r="CO41" s="638"/>
      <c r="CP41" s="638"/>
      <c r="CQ41" s="639"/>
      <c r="CR41" s="623" t="s">
        <v>331</v>
      </c>
      <c r="CS41" s="655"/>
      <c r="CT41" s="655"/>
      <c r="CU41" s="655"/>
      <c r="CV41" s="655"/>
      <c r="CW41" s="655"/>
      <c r="CX41" s="655"/>
      <c r="CY41" s="656"/>
      <c r="CZ41" s="657" t="s">
        <v>331</v>
      </c>
      <c r="DA41" s="658"/>
      <c r="DB41" s="658"/>
      <c r="DC41" s="659"/>
      <c r="DD41" s="632" t="s">
        <v>331</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333</v>
      </c>
      <c r="CE42" s="621"/>
      <c r="CF42" s="621"/>
      <c r="CG42" s="621"/>
      <c r="CH42" s="621"/>
      <c r="CI42" s="621"/>
      <c r="CJ42" s="621"/>
      <c r="CK42" s="621"/>
      <c r="CL42" s="621"/>
      <c r="CM42" s="621"/>
      <c r="CN42" s="621"/>
      <c r="CO42" s="621"/>
      <c r="CP42" s="621"/>
      <c r="CQ42" s="622"/>
      <c r="CR42" s="623">
        <v>1832118</v>
      </c>
      <c r="CS42" s="624"/>
      <c r="CT42" s="624"/>
      <c r="CU42" s="624"/>
      <c r="CV42" s="624"/>
      <c r="CW42" s="624"/>
      <c r="CX42" s="624"/>
      <c r="CY42" s="625"/>
      <c r="CZ42" s="657">
        <v>17.100000000000001</v>
      </c>
      <c r="DA42" s="706"/>
      <c r="DB42" s="706"/>
      <c r="DC42" s="707"/>
      <c r="DD42" s="632">
        <v>155028</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335</v>
      </c>
      <c r="CE43" s="621"/>
      <c r="CF43" s="621"/>
      <c r="CG43" s="621"/>
      <c r="CH43" s="621"/>
      <c r="CI43" s="621"/>
      <c r="CJ43" s="621"/>
      <c r="CK43" s="621"/>
      <c r="CL43" s="621"/>
      <c r="CM43" s="621"/>
      <c r="CN43" s="621"/>
      <c r="CO43" s="621"/>
      <c r="CP43" s="621"/>
      <c r="CQ43" s="622"/>
      <c r="CR43" s="623" t="s">
        <v>111</v>
      </c>
      <c r="CS43" s="655"/>
      <c r="CT43" s="655"/>
      <c r="CU43" s="655"/>
      <c r="CV43" s="655"/>
      <c r="CW43" s="655"/>
      <c r="CX43" s="655"/>
      <c r="CY43" s="656"/>
      <c r="CZ43" s="657" t="s">
        <v>111</v>
      </c>
      <c r="DA43" s="658"/>
      <c r="DB43" s="658"/>
      <c r="DC43" s="659"/>
      <c r="DD43" s="632" t="s">
        <v>111</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c r="B44" s="192" t="s">
        <v>336</v>
      </c>
      <c r="CD44" s="729" t="s">
        <v>288</v>
      </c>
      <c r="CE44" s="730"/>
      <c r="CF44" s="620" t="s">
        <v>337</v>
      </c>
      <c r="CG44" s="621"/>
      <c r="CH44" s="621"/>
      <c r="CI44" s="621"/>
      <c r="CJ44" s="621"/>
      <c r="CK44" s="621"/>
      <c r="CL44" s="621"/>
      <c r="CM44" s="621"/>
      <c r="CN44" s="621"/>
      <c r="CO44" s="621"/>
      <c r="CP44" s="621"/>
      <c r="CQ44" s="622"/>
      <c r="CR44" s="623">
        <v>1777433</v>
      </c>
      <c r="CS44" s="624"/>
      <c r="CT44" s="624"/>
      <c r="CU44" s="624"/>
      <c r="CV44" s="624"/>
      <c r="CW44" s="624"/>
      <c r="CX44" s="624"/>
      <c r="CY44" s="625"/>
      <c r="CZ44" s="657">
        <v>16.600000000000001</v>
      </c>
      <c r="DA44" s="706"/>
      <c r="DB44" s="706"/>
      <c r="DC44" s="707"/>
      <c r="DD44" s="632">
        <v>151023</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c r="CD45" s="731"/>
      <c r="CE45" s="732"/>
      <c r="CF45" s="620" t="s">
        <v>338</v>
      </c>
      <c r="CG45" s="621"/>
      <c r="CH45" s="621"/>
      <c r="CI45" s="621"/>
      <c r="CJ45" s="621"/>
      <c r="CK45" s="621"/>
      <c r="CL45" s="621"/>
      <c r="CM45" s="621"/>
      <c r="CN45" s="621"/>
      <c r="CO45" s="621"/>
      <c r="CP45" s="621"/>
      <c r="CQ45" s="622"/>
      <c r="CR45" s="623">
        <v>795293</v>
      </c>
      <c r="CS45" s="655"/>
      <c r="CT45" s="655"/>
      <c r="CU45" s="655"/>
      <c r="CV45" s="655"/>
      <c r="CW45" s="655"/>
      <c r="CX45" s="655"/>
      <c r="CY45" s="656"/>
      <c r="CZ45" s="657">
        <v>7.4</v>
      </c>
      <c r="DA45" s="658"/>
      <c r="DB45" s="658"/>
      <c r="DC45" s="659"/>
      <c r="DD45" s="632">
        <v>39931</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c r="CD46" s="731"/>
      <c r="CE46" s="732"/>
      <c r="CF46" s="620" t="s">
        <v>339</v>
      </c>
      <c r="CG46" s="621"/>
      <c r="CH46" s="621"/>
      <c r="CI46" s="621"/>
      <c r="CJ46" s="621"/>
      <c r="CK46" s="621"/>
      <c r="CL46" s="621"/>
      <c r="CM46" s="621"/>
      <c r="CN46" s="621"/>
      <c r="CO46" s="621"/>
      <c r="CP46" s="621"/>
      <c r="CQ46" s="622"/>
      <c r="CR46" s="623">
        <v>929087</v>
      </c>
      <c r="CS46" s="624"/>
      <c r="CT46" s="624"/>
      <c r="CU46" s="624"/>
      <c r="CV46" s="624"/>
      <c r="CW46" s="624"/>
      <c r="CX46" s="624"/>
      <c r="CY46" s="625"/>
      <c r="CZ46" s="657">
        <v>8.6999999999999993</v>
      </c>
      <c r="DA46" s="706"/>
      <c r="DB46" s="706"/>
      <c r="DC46" s="707"/>
      <c r="DD46" s="632">
        <v>97633</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c r="CD47" s="731"/>
      <c r="CE47" s="732"/>
      <c r="CF47" s="620" t="s">
        <v>340</v>
      </c>
      <c r="CG47" s="621"/>
      <c r="CH47" s="621"/>
      <c r="CI47" s="621"/>
      <c r="CJ47" s="621"/>
      <c r="CK47" s="621"/>
      <c r="CL47" s="621"/>
      <c r="CM47" s="621"/>
      <c r="CN47" s="621"/>
      <c r="CO47" s="621"/>
      <c r="CP47" s="621"/>
      <c r="CQ47" s="622"/>
      <c r="CR47" s="623">
        <v>54685</v>
      </c>
      <c r="CS47" s="655"/>
      <c r="CT47" s="655"/>
      <c r="CU47" s="655"/>
      <c r="CV47" s="655"/>
      <c r="CW47" s="655"/>
      <c r="CX47" s="655"/>
      <c r="CY47" s="656"/>
      <c r="CZ47" s="657">
        <v>0.5</v>
      </c>
      <c r="DA47" s="658"/>
      <c r="DB47" s="658"/>
      <c r="DC47" s="659"/>
      <c r="DD47" s="632">
        <v>4005</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c r="CD48" s="733"/>
      <c r="CE48" s="734"/>
      <c r="CF48" s="620" t="s">
        <v>341</v>
      </c>
      <c r="CG48" s="621"/>
      <c r="CH48" s="621"/>
      <c r="CI48" s="621"/>
      <c r="CJ48" s="621"/>
      <c r="CK48" s="621"/>
      <c r="CL48" s="621"/>
      <c r="CM48" s="621"/>
      <c r="CN48" s="621"/>
      <c r="CO48" s="621"/>
      <c r="CP48" s="621"/>
      <c r="CQ48" s="622"/>
      <c r="CR48" s="623" t="s">
        <v>111</v>
      </c>
      <c r="CS48" s="624"/>
      <c r="CT48" s="624"/>
      <c r="CU48" s="624"/>
      <c r="CV48" s="624"/>
      <c r="CW48" s="624"/>
      <c r="CX48" s="624"/>
      <c r="CY48" s="625"/>
      <c r="CZ48" s="657" t="s">
        <v>111</v>
      </c>
      <c r="DA48" s="706"/>
      <c r="DB48" s="706"/>
      <c r="DC48" s="707"/>
      <c r="DD48" s="632" t="s">
        <v>111</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c r="CD49" s="666" t="s">
        <v>342</v>
      </c>
      <c r="CE49" s="667"/>
      <c r="CF49" s="667"/>
      <c r="CG49" s="667"/>
      <c r="CH49" s="667"/>
      <c r="CI49" s="667"/>
      <c r="CJ49" s="667"/>
      <c r="CK49" s="667"/>
      <c r="CL49" s="667"/>
      <c r="CM49" s="667"/>
      <c r="CN49" s="667"/>
      <c r="CO49" s="667"/>
      <c r="CP49" s="667"/>
      <c r="CQ49" s="668"/>
      <c r="CR49" s="695">
        <v>10699559</v>
      </c>
      <c r="CS49" s="691"/>
      <c r="CT49" s="691"/>
      <c r="CU49" s="691"/>
      <c r="CV49" s="691"/>
      <c r="CW49" s="691"/>
      <c r="CX49" s="691"/>
      <c r="CY49" s="718"/>
      <c r="CZ49" s="719">
        <v>100</v>
      </c>
      <c r="DA49" s="720"/>
      <c r="DB49" s="720"/>
      <c r="DC49" s="721"/>
      <c r="DD49" s="722">
        <v>6518829</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row r="51" spans="82:133" hidden="1"/>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sheetPr>
    <pageSetUpPr fitToPage="1"/>
  </sheetPr>
  <dimension ref="A1:EA134"/>
  <sheetViews>
    <sheetView zoomScale="70" zoomScaleNormal="70"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344</v>
      </c>
      <c r="DK2" s="765"/>
      <c r="DL2" s="765"/>
      <c r="DM2" s="765"/>
      <c r="DN2" s="765"/>
      <c r="DO2" s="766"/>
      <c r="DP2" s="200"/>
      <c r="DQ2" s="764" t="s">
        <v>345</v>
      </c>
      <c r="DR2" s="765"/>
      <c r="DS2" s="765"/>
      <c r="DT2" s="765"/>
      <c r="DU2" s="765"/>
      <c r="DV2" s="765"/>
      <c r="DW2" s="765"/>
      <c r="DX2" s="765"/>
      <c r="DY2" s="765"/>
      <c r="DZ2" s="76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67" t="s">
        <v>346</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58" t="s">
        <v>348</v>
      </c>
      <c r="B5" s="759"/>
      <c r="C5" s="759"/>
      <c r="D5" s="759"/>
      <c r="E5" s="759"/>
      <c r="F5" s="759"/>
      <c r="G5" s="759"/>
      <c r="H5" s="759"/>
      <c r="I5" s="759"/>
      <c r="J5" s="759"/>
      <c r="K5" s="759"/>
      <c r="L5" s="759"/>
      <c r="M5" s="759"/>
      <c r="N5" s="759"/>
      <c r="O5" s="759"/>
      <c r="P5" s="760"/>
      <c r="Q5" s="735" t="s">
        <v>349</v>
      </c>
      <c r="R5" s="736"/>
      <c r="S5" s="736"/>
      <c r="T5" s="736"/>
      <c r="U5" s="737"/>
      <c r="V5" s="735" t="s">
        <v>350</v>
      </c>
      <c r="W5" s="736"/>
      <c r="X5" s="736"/>
      <c r="Y5" s="736"/>
      <c r="Z5" s="737"/>
      <c r="AA5" s="735" t="s">
        <v>351</v>
      </c>
      <c r="AB5" s="736"/>
      <c r="AC5" s="736"/>
      <c r="AD5" s="736"/>
      <c r="AE5" s="736"/>
      <c r="AF5" s="768" t="s">
        <v>352</v>
      </c>
      <c r="AG5" s="736"/>
      <c r="AH5" s="736"/>
      <c r="AI5" s="736"/>
      <c r="AJ5" s="747"/>
      <c r="AK5" s="736" t="s">
        <v>353</v>
      </c>
      <c r="AL5" s="736"/>
      <c r="AM5" s="736"/>
      <c r="AN5" s="736"/>
      <c r="AO5" s="737"/>
      <c r="AP5" s="735" t="s">
        <v>354</v>
      </c>
      <c r="AQ5" s="736"/>
      <c r="AR5" s="736"/>
      <c r="AS5" s="736"/>
      <c r="AT5" s="737"/>
      <c r="AU5" s="735" t="s">
        <v>355</v>
      </c>
      <c r="AV5" s="736"/>
      <c r="AW5" s="736"/>
      <c r="AX5" s="736"/>
      <c r="AY5" s="747"/>
      <c r="AZ5" s="207"/>
      <c r="BA5" s="207"/>
      <c r="BB5" s="207"/>
      <c r="BC5" s="207"/>
      <c r="BD5" s="207"/>
      <c r="BE5" s="208"/>
      <c r="BF5" s="208"/>
      <c r="BG5" s="208"/>
      <c r="BH5" s="208"/>
      <c r="BI5" s="208"/>
      <c r="BJ5" s="208"/>
      <c r="BK5" s="208"/>
      <c r="BL5" s="208"/>
      <c r="BM5" s="208"/>
      <c r="BN5" s="208"/>
      <c r="BO5" s="208"/>
      <c r="BP5" s="208"/>
      <c r="BQ5" s="758" t="s">
        <v>356</v>
      </c>
      <c r="BR5" s="759"/>
      <c r="BS5" s="759"/>
      <c r="BT5" s="759"/>
      <c r="BU5" s="759"/>
      <c r="BV5" s="759"/>
      <c r="BW5" s="759"/>
      <c r="BX5" s="759"/>
      <c r="BY5" s="759"/>
      <c r="BZ5" s="759"/>
      <c r="CA5" s="759"/>
      <c r="CB5" s="759"/>
      <c r="CC5" s="759"/>
      <c r="CD5" s="759"/>
      <c r="CE5" s="759"/>
      <c r="CF5" s="759"/>
      <c r="CG5" s="760"/>
      <c r="CH5" s="735" t="s">
        <v>357</v>
      </c>
      <c r="CI5" s="736"/>
      <c r="CJ5" s="736"/>
      <c r="CK5" s="736"/>
      <c r="CL5" s="737"/>
      <c r="CM5" s="735" t="s">
        <v>358</v>
      </c>
      <c r="CN5" s="736"/>
      <c r="CO5" s="736"/>
      <c r="CP5" s="736"/>
      <c r="CQ5" s="737"/>
      <c r="CR5" s="735" t="s">
        <v>359</v>
      </c>
      <c r="CS5" s="736"/>
      <c r="CT5" s="736"/>
      <c r="CU5" s="736"/>
      <c r="CV5" s="737"/>
      <c r="CW5" s="735" t="s">
        <v>360</v>
      </c>
      <c r="CX5" s="736"/>
      <c r="CY5" s="736"/>
      <c r="CZ5" s="736"/>
      <c r="DA5" s="737"/>
      <c r="DB5" s="735" t="s">
        <v>361</v>
      </c>
      <c r="DC5" s="736"/>
      <c r="DD5" s="736"/>
      <c r="DE5" s="736"/>
      <c r="DF5" s="737"/>
      <c r="DG5" s="741" t="s">
        <v>362</v>
      </c>
      <c r="DH5" s="742"/>
      <c r="DI5" s="742"/>
      <c r="DJ5" s="742"/>
      <c r="DK5" s="743"/>
      <c r="DL5" s="741" t="s">
        <v>363</v>
      </c>
      <c r="DM5" s="742"/>
      <c r="DN5" s="742"/>
      <c r="DO5" s="742"/>
      <c r="DP5" s="743"/>
      <c r="DQ5" s="735" t="s">
        <v>364</v>
      </c>
      <c r="DR5" s="736"/>
      <c r="DS5" s="736"/>
      <c r="DT5" s="736"/>
      <c r="DU5" s="737"/>
      <c r="DV5" s="735" t="s">
        <v>355</v>
      </c>
      <c r="DW5" s="736"/>
      <c r="DX5" s="736"/>
      <c r="DY5" s="736"/>
      <c r="DZ5" s="747"/>
      <c r="EA5" s="205"/>
    </row>
    <row r="6" spans="1:131" s="206" customFormat="1" ht="26.25" customHeight="1" thickBot="1">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c r="A7" s="209">
        <v>1</v>
      </c>
      <c r="B7" s="749" t="s">
        <v>365</v>
      </c>
      <c r="C7" s="750"/>
      <c r="D7" s="750"/>
      <c r="E7" s="750"/>
      <c r="F7" s="750"/>
      <c r="G7" s="750"/>
      <c r="H7" s="750"/>
      <c r="I7" s="750"/>
      <c r="J7" s="750"/>
      <c r="K7" s="750"/>
      <c r="L7" s="750"/>
      <c r="M7" s="750"/>
      <c r="N7" s="750"/>
      <c r="O7" s="750"/>
      <c r="P7" s="751"/>
      <c r="Q7" s="752">
        <v>11045</v>
      </c>
      <c r="R7" s="753"/>
      <c r="S7" s="753"/>
      <c r="T7" s="753"/>
      <c r="U7" s="753"/>
      <c r="V7" s="753">
        <v>10882</v>
      </c>
      <c r="W7" s="753"/>
      <c r="X7" s="753"/>
      <c r="Y7" s="753"/>
      <c r="Z7" s="753"/>
      <c r="AA7" s="753">
        <v>162</v>
      </c>
      <c r="AB7" s="753"/>
      <c r="AC7" s="753"/>
      <c r="AD7" s="753"/>
      <c r="AE7" s="754"/>
      <c r="AF7" s="755">
        <v>142</v>
      </c>
      <c r="AG7" s="756"/>
      <c r="AH7" s="756"/>
      <c r="AI7" s="756"/>
      <c r="AJ7" s="757"/>
      <c r="AK7" s="792" t="s">
        <v>546</v>
      </c>
      <c r="AL7" s="793"/>
      <c r="AM7" s="793"/>
      <c r="AN7" s="793"/>
      <c r="AO7" s="793"/>
      <c r="AP7" s="793">
        <v>15033</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c r="BS7" s="796" t="s">
        <v>543</v>
      </c>
      <c r="BT7" s="797"/>
      <c r="BU7" s="797"/>
      <c r="BV7" s="797"/>
      <c r="BW7" s="797"/>
      <c r="BX7" s="797"/>
      <c r="BY7" s="797"/>
      <c r="BZ7" s="797"/>
      <c r="CA7" s="797"/>
      <c r="CB7" s="797"/>
      <c r="CC7" s="797"/>
      <c r="CD7" s="797"/>
      <c r="CE7" s="797"/>
      <c r="CF7" s="797"/>
      <c r="CG7" s="798"/>
      <c r="CH7" s="789">
        <v>39</v>
      </c>
      <c r="CI7" s="790"/>
      <c r="CJ7" s="790"/>
      <c r="CK7" s="790"/>
      <c r="CL7" s="791"/>
      <c r="CM7" s="789">
        <v>662</v>
      </c>
      <c r="CN7" s="790"/>
      <c r="CO7" s="790"/>
      <c r="CP7" s="790"/>
      <c r="CQ7" s="791"/>
      <c r="CR7" s="789">
        <v>0</v>
      </c>
      <c r="CS7" s="790"/>
      <c r="CT7" s="790"/>
      <c r="CU7" s="790"/>
      <c r="CV7" s="791"/>
      <c r="CW7" s="789" t="s">
        <v>546</v>
      </c>
      <c r="CX7" s="790"/>
      <c r="CY7" s="790"/>
      <c r="CZ7" s="790"/>
      <c r="DA7" s="791"/>
      <c r="DB7" s="789">
        <v>261</v>
      </c>
      <c r="DC7" s="790"/>
      <c r="DD7" s="790"/>
      <c r="DE7" s="790"/>
      <c r="DF7" s="791"/>
      <c r="DG7" s="789" t="s">
        <v>546</v>
      </c>
      <c r="DH7" s="790"/>
      <c r="DI7" s="790"/>
      <c r="DJ7" s="790"/>
      <c r="DK7" s="791"/>
      <c r="DL7" s="789" t="s">
        <v>546</v>
      </c>
      <c r="DM7" s="790"/>
      <c r="DN7" s="790"/>
      <c r="DO7" s="790"/>
      <c r="DP7" s="791"/>
      <c r="DQ7" s="789" t="s">
        <v>546</v>
      </c>
      <c r="DR7" s="790"/>
      <c r="DS7" s="790"/>
      <c r="DT7" s="790"/>
      <c r="DU7" s="791"/>
      <c r="DV7" s="770"/>
      <c r="DW7" s="771"/>
      <c r="DX7" s="771"/>
      <c r="DY7" s="771"/>
      <c r="DZ7" s="772"/>
      <c r="EA7" s="205"/>
    </row>
    <row r="8" spans="1:131" s="206" customFormat="1" ht="26.25" customHeight="1">
      <c r="A8" s="212">
        <v>2</v>
      </c>
      <c r="B8" s="773"/>
      <c r="C8" s="774"/>
      <c r="D8" s="774"/>
      <c r="E8" s="774"/>
      <c r="F8" s="774"/>
      <c r="G8" s="774"/>
      <c r="H8" s="774"/>
      <c r="I8" s="774"/>
      <c r="J8" s="774"/>
      <c r="K8" s="774"/>
      <c r="L8" s="774"/>
      <c r="M8" s="774"/>
      <c r="N8" s="774"/>
      <c r="O8" s="774"/>
      <c r="P8" s="775"/>
      <c r="Q8" s="776"/>
      <c r="R8" s="777"/>
      <c r="S8" s="777"/>
      <c r="T8" s="777"/>
      <c r="U8" s="777"/>
      <c r="V8" s="777"/>
      <c r="W8" s="777"/>
      <c r="X8" s="777"/>
      <c r="Y8" s="777"/>
      <c r="Z8" s="777"/>
      <c r="AA8" s="777"/>
      <c r="AB8" s="777"/>
      <c r="AC8" s="777"/>
      <c r="AD8" s="777"/>
      <c r="AE8" s="778"/>
      <c r="AF8" s="779"/>
      <c r="AG8" s="780"/>
      <c r="AH8" s="780"/>
      <c r="AI8" s="780"/>
      <c r="AJ8" s="781"/>
      <c r="AK8" s="782"/>
      <c r="AL8" s="783"/>
      <c r="AM8" s="783"/>
      <c r="AN8" s="783"/>
      <c r="AO8" s="783"/>
      <c r="AP8" s="783"/>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t="s">
        <v>544</v>
      </c>
      <c r="BT8" s="787"/>
      <c r="BU8" s="787"/>
      <c r="BV8" s="787"/>
      <c r="BW8" s="787"/>
      <c r="BX8" s="787"/>
      <c r="BY8" s="787"/>
      <c r="BZ8" s="787"/>
      <c r="CA8" s="787"/>
      <c r="CB8" s="787"/>
      <c r="CC8" s="787"/>
      <c r="CD8" s="787"/>
      <c r="CE8" s="787"/>
      <c r="CF8" s="787"/>
      <c r="CG8" s="788"/>
      <c r="CH8" s="799">
        <v>-8</v>
      </c>
      <c r="CI8" s="800"/>
      <c r="CJ8" s="800"/>
      <c r="CK8" s="800"/>
      <c r="CL8" s="801"/>
      <c r="CM8" s="799">
        <v>7</v>
      </c>
      <c r="CN8" s="800"/>
      <c r="CO8" s="800"/>
      <c r="CP8" s="800"/>
      <c r="CQ8" s="801"/>
      <c r="CR8" s="799">
        <v>10</v>
      </c>
      <c r="CS8" s="800"/>
      <c r="CT8" s="800"/>
      <c r="CU8" s="800"/>
      <c r="CV8" s="801"/>
      <c r="CW8" s="799" t="s">
        <v>546</v>
      </c>
      <c r="CX8" s="800"/>
      <c r="CY8" s="800"/>
      <c r="CZ8" s="800"/>
      <c r="DA8" s="801"/>
      <c r="DB8" s="799">
        <v>181</v>
      </c>
      <c r="DC8" s="800"/>
      <c r="DD8" s="800"/>
      <c r="DE8" s="800"/>
      <c r="DF8" s="801"/>
      <c r="DG8" s="799" t="s">
        <v>546</v>
      </c>
      <c r="DH8" s="800"/>
      <c r="DI8" s="800"/>
      <c r="DJ8" s="800"/>
      <c r="DK8" s="801"/>
      <c r="DL8" s="799" t="s">
        <v>546</v>
      </c>
      <c r="DM8" s="800"/>
      <c r="DN8" s="800"/>
      <c r="DO8" s="800"/>
      <c r="DP8" s="801"/>
      <c r="DQ8" s="799" t="s">
        <v>550</v>
      </c>
      <c r="DR8" s="800"/>
      <c r="DS8" s="800"/>
      <c r="DT8" s="800"/>
      <c r="DU8" s="801"/>
      <c r="DV8" s="802"/>
      <c r="DW8" s="803"/>
      <c r="DX8" s="803"/>
      <c r="DY8" s="803"/>
      <c r="DZ8" s="804"/>
      <c r="EA8" s="205"/>
    </row>
    <row r="9" spans="1:131" s="206" customFormat="1" ht="26.25" customHeight="1">
      <c r="A9" s="212">
        <v>3</v>
      </c>
      <c r="B9" s="773"/>
      <c r="C9" s="774"/>
      <c r="D9" s="774"/>
      <c r="E9" s="774"/>
      <c r="F9" s="774"/>
      <c r="G9" s="774"/>
      <c r="H9" s="774"/>
      <c r="I9" s="774"/>
      <c r="J9" s="774"/>
      <c r="K9" s="774"/>
      <c r="L9" s="774"/>
      <c r="M9" s="774"/>
      <c r="N9" s="774"/>
      <c r="O9" s="774"/>
      <c r="P9" s="775"/>
      <c r="Q9" s="776"/>
      <c r="R9" s="777"/>
      <c r="S9" s="777"/>
      <c r="T9" s="777"/>
      <c r="U9" s="777"/>
      <c r="V9" s="777"/>
      <c r="W9" s="777"/>
      <c r="X9" s="777"/>
      <c r="Y9" s="777"/>
      <c r="Z9" s="777"/>
      <c r="AA9" s="777"/>
      <c r="AB9" s="777"/>
      <c r="AC9" s="777"/>
      <c r="AD9" s="777"/>
      <c r="AE9" s="778"/>
      <c r="AF9" s="779"/>
      <c r="AG9" s="780"/>
      <c r="AH9" s="780"/>
      <c r="AI9" s="780"/>
      <c r="AJ9" s="781"/>
      <c r="AK9" s="782"/>
      <c r="AL9" s="783"/>
      <c r="AM9" s="783"/>
      <c r="AN9" s="783"/>
      <c r="AO9" s="783"/>
      <c r="AP9" s="783"/>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t="s">
        <v>545</v>
      </c>
      <c r="BT9" s="787"/>
      <c r="BU9" s="787"/>
      <c r="BV9" s="787"/>
      <c r="BW9" s="787"/>
      <c r="BX9" s="787"/>
      <c r="BY9" s="787"/>
      <c r="BZ9" s="787"/>
      <c r="CA9" s="787"/>
      <c r="CB9" s="787"/>
      <c r="CC9" s="787"/>
      <c r="CD9" s="787"/>
      <c r="CE9" s="787"/>
      <c r="CF9" s="787"/>
      <c r="CG9" s="788"/>
      <c r="CH9" s="799">
        <v>6</v>
      </c>
      <c r="CI9" s="800"/>
      <c r="CJ9" s="800"/>
      <c r="CK9" s="800"/>
      <c r="CL9" s="801"/>
      <c r="CM9" s="799">
        <v>20</v>
      </c>
      <c r="CN9" s="800"/>
      <c r="CO9" s="800"/>
      <c r="CP9" s="800"/>
      <c r="CQ9" s="801"/>
      <c r="CR9" s="799">
        <v>0</v>
      </c>
      <c r="CS9" s="800"/>
      <c r="CT9" s="800"/>
      <c r="CU9" s="800"/>
      <c r="CV9" s="801"/>
      <c r="CW9" s="799" t="s">
        <v>546</v>
      </c>
      <c r="CX9" s="800"/>
      <c r="CY9" s="800"/>
      <c r="CZ9" s="800"/>
      <c r="DA9" s="801"/>
      <c r="DB9" s="799">
        <v>57</v>
      </c>
      <c r="DC9" s="800"/>
      <c r="DD9" s="800"/>
      <c r="DE9" s="800"/>
      <c r="DF9" s="801"/>
      <c r="DG9" s="799" t="s">
        <v>546</v>
      </c>
      <c r="DH9" s="800"/>
      <c r="DI9" s="800"/>
      <c r="DJ9" s="800"/>
      <c r="DK9" s="801"/>
      <c r="DL9" s="799" t="s">
        <v>550</v>
      </c>
      <c r="DM9" s="800"/>
      <c r="DN9" s="800"/>
      <c r="DO9" s="800"/>
      <c r="DP9" s="801"/>
      <c r="DQ9" s="799" t="s">
        <v>550</v>
      </c>
      <c r="DR9" s="800"/>
      <c r="DS9" s="800"/>
      <c r="DT9" s="800"/>
      <c r="DU9" s="801"/>
      <c r="DV9" s="802"/>
      <c r="DW9" s="803"/>
      <c r="DX9" s="803"/>
      <c r="DY9" s="803"/>
      <c r="DZ9" s="804"/>
      <c r="EA9" s="205"/>
    </row>
    <row r="10" spans="1:131" s="206" customFormat="1" ht="26.25" customHeight="1">
      <c r="A10" s="212">
        <v>4</v>
      </c>
      <c r="B10" s="773"/>
      <c r="C10" s="774"/>
      <c r="D10" s="774"/>
      <c r="E10" s="774"/>
      <c r="F10" s="774"/>
      <c r="G10" s="774"/>
      <c r="H10" s="774"/>
      <c r="I10" s="774"/>
      <c r="J10" s="774"/>
      <c r="K10" s="774"/>
      <c r="L10" s="774"/>
      <c r="M10" s="774"/>
      <c r="N10" s="774"/>
      <c r="O10" s="774"/>
      <c r="P10" s="775"/>
      <c r="Q10" s="776"/>
      <c r="R10" s="777"/>
      <c r="S10" s="777"/>
      <c r="T10" s="777"/>
      <c r="U10" s="777"/>
      <c r="V10" s="777"/>
      <c r="W10" s="777"/>
      <c r="X10" s="777"/>
      <c r="Y10" s="777"/>
      <c r="Z10" s="777"/>
      <c r="AA10" s="777"/>
      <c r="AB10" s="777"/>
      <c r="AC10" s="777"/>
      <c r="AD10" s="777"/>
      <c r="AE10" s="778"/>
      <c r="AF10" s="779"/>
      <c r="AG10" s="780"/>
      <c r="AH10" s="780"/>
      <c r="AI10" s="780"/>
      <c r="AJ10" s="781"/>
      <c r="AK10" s="782"/>
      <c r="AL10" s="783"/>
      <c r="AM10" s="783"/>
      <c r="AN10" s="783"/>
      <c r="AO10" s="783"/>
      <c r="AP10" s="783"/>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t="s">
        <v>548</v>
      </c>
      <c r="BT10" s="787"/>
      <c r="BU10" s="787"/>
      <c r="BV10" s="787"/>
      <c r="BW10" s="787"/>
      <c r="BX10" s="787"/>
      <c r="BY10" s="787"/>
      <c r="BZ10" s="787"/>
      <c r="CA10" s="787"/>
      <c r="CB10" s="787"/>
      <c r="CC10" s="787"/>
      <c r="CD10" s="787"/>
      <c r="CE10" s="787"/>
      <c r="CF10" s="787"/>
      <c r="CG10" s="788"/>
      <c r="CH10" s="799">
        <v>0</v>
      </c>
      <c r="CI10" s="800"/>
      <c r="CJ10" s="800"/>
      <c r="CK10" s="800"/>
      <c r="CL10" s="801"/>
      <c r="CM10" s="799">
        <v>50</v>
      </c>
      <c r="CN10" s="800"/>
      <c r="CO10" s="800"/>
      <c r="CP10" s="800"/>
      <c r="CQ10" s="801"/>
      <c r="CR10" s="799">
        <v>81</v>
      </c>
      <c r="CS10" s="800"/>
      <c r="CT10" s="800"/>
      <c r="CU10" s="800"/>
      <c r="CV10" s="801"/>
      <c r="CW10" s="799" t="s">
        <v>546</v>
      </c>
      <c r="CX10" s="800"/>
      <c r="CY10" s="800"/>
      <c r="CZ10" s="800"/>
      <c r="DA10" s="801"/>
      <c r="DB10" s="799">
        <v>0</v>
      </c>
      <c r="DC10" s="800"/>
      <c r="DD10" s="800"/>
      <c r="DE10" s="800"/>
      <c r="DF10" s="801"/>
      <c r="DG10" s="799" t="s">
        <v>549</v>
      </c>
      <c r="DH10" s="800"/>
      <c r="DI10" s="800"/>
      <c r="DJ10" s="800"/>
      <c r="DK10" s="801"/>
      <c r="DL10" s="799" t="s">
        <v>550</v>
      </c>
      <c r="DM10" s="800"/>
      <c r="DN10" s="800"/>
      <c r="DO10" s="800"/>
      <c r="DP10" s="801"/>
      <c r="DQ10" s="799" t="s">
        <v>546</v>
      </c>
      <c r="DR10" s="800"/>
      <c r="DS10" s="800"/>
      <c r="DT10" s="800"/>
      <c r="DU10" s="801"/>
      <c r="DV10" s="802"/>
      <c r="DW10" s="803"/>
      <c r="DX10" s="803"/>
      <c r="DY10" s="803"/>
      <c r="DZ10" s="804"/>
      <c r="EA10" s="205"/>
    </row>
    <row r="11" spans="1:131" s="206" customFormat="1" ht="26.25" customHeight="1">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c r="BT11" s="787"/>
      <c r="BU11" s="787"/>
      <c r="BV11" s="787"/>
      <c r="BW11" s="787"/>
      <c r="BX11" s="787"/>
      <c r="BY11" s="787"/>
      <c r="BZ11" s="787"/>
      <c r="CA11" s="787"/>
      <c r="CB11" s="787"/>
      <c r="CC11" s="787"/>
      <c r="CD11" s="787"/>
      <c r="CE11" s="787"/>
      <c r="CF11" s="787"/>
      <c r="CG11" s="788"/>
      <c r="CH11" s="799"/>
      <c r="CI11" s="800"/>
      <c r="CJ11" s="800"/>
      <c r="CK11" s="800"/>
      <c r="CL11" s="801"/>
      <c r="CM11" s="799"/>
      <c r="CN11" s="800"/>
      <c r="CO11" s="800"/>
      <c r="CP11" s="800"/>
      <c r="CQ11" s="801"/>
      <c r="CR11" s="799"/>
      <c r="CS11" s="800"/>
      <c r="CT11" s="800"/>
      <c r="CU11" s="800"/>
      <c r="CV11" s="801"/>
      <c r="CW11" s="799"/>
      <c r="CX11" s="800"/>
      <c r="CY11" s="800"/>
      <c r="CZ11" s="800"/>
      <c r="DA11" s="801"/>
      <c r="DB11" s="799"/>
      <c r="DC11" s="800"/>
      <c r="DD11" s="800"/>
      <c r="DE11" s="800"/>
      <c r="DF11" s="801"/>
      <c r="DG11" s="799"/>
      <c r="DH11" s="800"/>
      <c r="DI11" s="800"/>
      <c r="DJ11" s="800"/>
      <c r="DK11" s="801"/>
      <c r="DL11" s="799"/>
      <c r="DM11" s="800"/>
      <c r="DN11" s="800"/>
      <c r="DO11" s="800"/>
      <c r="DP11" s="801"/>
      <c r="DQ11" s="799"/>
      <c r="DR11" s="800"/>
      <c r="DS11" s="800"/>
      <c r="DT11" s="800"/>
      <c r="DU11" s="801"/>
      <c r="DV11" s="802"/>
      <c r="DW11" s="803"/>
      <c r="DX11" s="803"/>
      <c r="DY11" s="803"/>
      <c r="DZ11" s="804"/>
      <c r="EA11" s="205"/>
    </row>
    <row r="12" spans="1:131" s="206" customFormat="1" ht="26.25" customHeight="1">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c r="BT12" s="787"/>
      <c r="BU12" s="787"/>
      <c r="BV12" s="787"/>
      <c r="BW12" s="787"/>
      <c r="BX12" s="787"/>
      <c r="BY12" s="787"/>
      <c r="BZ12" s="787"/>
      <c r="CA12" s="787"/>
      <c r="CB12" s="787"/>
      <c r="CC12" s="787"/>
      <c r="CD12" s="787"/>
      <c r="CE12" s="787"/>
      <c r="CF12" s="787"/>
      <c r="CG12" s="788"/>
      <c r="CH12" s="799"/>
      <c r="CI12" s="800"/>
      <c r="CJ12" s="800"/>
      <c r="CK12" s="800"/>
      <c r="CL12" s="801"/>
      <c r="CM12" s="799"/>
      <c r="CN12" s="800"/>
      <c r="CO12" s="800"/>
      <c r="CP12" s="800"/>
      <c r="CQ12" s="801"/>
      <c r="CR12" s="799"/>
      <c r="CS12" s="800"/>
      <c r="CT12" s="800"/>
      <c r="CU12" s="800"/>
      <c r="CV12" s="801"/>
      <c r="CW12" s="799"/>
      <c r="CX12" s="800"/>
      <c r="CY12" s="800"/>
      <c r="CZ12" s="800"/>
      <c r="DA12" s="801"/>
      <c r="DB12" s="799"/>
      <c r="DC12" s="800"/>
      <c r="DD12" s="800"/>
      <c r="DE12" s="800"/>
      <c r="DF12" s="801"/>
      <c r="DG12" s="799"/>
      <c r="DH12" s="800"/>
      <c r="DI12" s="800"/>
      <c r="DJ12" s="800"/>
      <c r="DK12" s="801"/>
      <c r="DL12" s="799"/>
      <c r="DM12" s="800"/>
      <c r="DN12" s="800"/>
      <c r="DO12" s="800"/>
      <c r="DP12" s="801"/>
      <c r="DQ12" s="799"/>
      <c r="DR12" s="800"/>
      <c r="DS12" s="800"/>
      <c r="DT12" s="800"/>
      <c r="DU12" s="801"/>
      <c r="DV12" s="802"/>
      <c r="DW12" s="803"/>
      <c r="DX12" s="803"/>
      <c r="DY12" s="803"/>
      <c r="DZ12" s="804"/>
      <c r="EA12" s="205"/>
    </row>
    <row r="13" spans="1:131" s="206" customFormat="1" ht="26.25" customHeight="1">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366</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c r="A23" s="215" t="s">
        <v>367</v>
      </c>
      <c r="B23" s="808" t="s">
        <v>368</v>
      </c>
      <c r="C23" s="809"/>
      <c r="D23" s="809"/>
      <c r="E23" s="809"/>
      <c r="F23" s="809"/>
      <c r="G23" s="809"/>
      <c r="H23" s="809"/>
      <c r="I23" s="809"/>
      <c r="J23" s="809"/>
      <c r="K23" s="809"/>
      <c r="L23" s="809"/>
      <c r="M23" s="809"/>
      <c r="N23" s="809"/>
      <c r="O23" s="809"/>
      <c r="P23" s="810"/>
      <c r="Q23" s="811">
        <v>11041</v>
      </c>
      <c r="R23" s="812"/>
      <c r="S23" s="812"/>
      <c r="T23" s="812"/>
      <c r="U23" s="812"/>
      <c r="V23" s="812">
        <v>10878</v>
      </c>
      <c r="W23" s="812"/>
      <c r="X23" s="812"/>
      <c r="Y23" s="812"/>
      <c r="Z23" s="812"/>
      <c r="AA23" s="812">
        <v>162</v>
      </c>
      <c r="AB23" s="812"/>
      <c r="AC23" s="812"/>
      <c r="AD23" s="812"/>
      <c r="AE23" s="813"/>
      <c r="AF23" s="814">
        <v>142</v>
      </c>
      <c r="AG23" s="812"/>
      <c r="AH23" s="812"/>
      <c r="AI23" s="812"/>
      <c r="AJ23" s="815"/>
      <c r="AK23" s="816"/>
      <c r="AL23" s="817"/>
      <c r="AM23" s="817"/>
      <c r="AN23" s="817"/>
      <c r="AO23" s="817"/>
      <c r="AP23" s="812">
        <v>15033</v>
      </c>
      <c r="AQ23" s="812"/>
      <c r="AR23" s="812"/>
      <c r="AS23" s="812"/>
      <c r="AT23" s="812"/>
      <c r="AU23" s="818"/>
      <c r="AV23" s="818"/>
      <c r="AW23" s="818"/>
      <c r="AX23" s="818"/>
      <c r="AY23" s="819"/>
      <c r="AZ23" s="827" t="s">
        <v>111</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c r="A24" s="826" t="s">
        <v>369</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c r="A25" s="767" t="s">
        <v>370</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c r="A26" s="758" t="s">
        <v>348</v>
      </c>
      <c r="B26" s="759"/>
      <c r="C26" s="759"/>
      <c r="D26" s="759"/>
      <c r="E26" s="759"/>
      <c r="F26" s="759"/>
      <c r="G26" s="759"/>
      <c r="H26" s="759"/>
      <c r="I26" s="759"/>
      <c r="J26" s="759"/>
      <c r="K26" s="759"/>
      <c r="L26" s="759"/>
      <c r="M26" s="759"/>
      <c r="N26" s="759"/>
      <c r="O26" s="759"/>
      <c r="P26" s="760"/>
      <c r="Q26" s="735" t="s">
        <v>371</v>
      </c>
      <c r="R26" s="736"/>
      <c r="S26" s="736"/>
      <c r="T26" s="736"/>
      <c r="U26" s="737"/>
      <c r="V26" s="735" t="s">
        <v>372</v>
      </c>
      <c r="W26" s="736"/>
      <c r="X26" s="736"/>
      <c r="Y26" s="736"/>
      <c r="Z26" s="737"/>
      <c r="AA26" s="735" t="s">
        <v>373</v>
      </c>
      <c r="AB26" s="736"/>
      <c r="AC26" s="736"/>
      <c r="AD26" s="736"/>
      <c r="AE26" s="736"/>
      <c r="AF26" s="830" t="s">
        <v>374</v>
      </c>
      <c r="AG26" s="831"/>
      <c r="AH26" s="831"/>
      <c r="AI26" s="831"/>
      <c r="AJ26" s="832"/>
      <c r="AK26" s="736" t="s">
        <v>375</v>
      </c>
      <c r="AL26" s="736"/>
      <c r="AM26" s="736"/>
      <c r="AN26" s="736"/>
      <c r="AO26" s="737"/>
      <c r="AP26" s="735" t="s">
        <v>376</v>
      </c>
      <c r="AQ26" s="736"/>
      <c r="AR26" s="736"/>
      <c r="AS26" s="736"/>
      <c r="AT26" s="737"/>
      <c r="AU26" s="735" t="s">
        <v>377</v>
      </c>
      <c r="AV26" s="736"/>
      <c r="AW26" s="736"/>
      <c r="AX26" s="736"/>
      <c r="AY26" s="737"/>
      <c r="AZ26" s="735" t="s">
        <v>378</v>
      </c>
      <c r="BA26" s="736"/>
      <c r="BB26" s="736"/>
      <c r="BC26" s="736"/>
      <c r="BD26" s="737"/>
      <c r="BE26" s="735" t="s">
        <v>355</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c r="A28" s="217">
        <v>1</v>
      </c>
      <c r="B28" s="749" t="s">
        <v>379</v>
      </c>
      <c r="C28" s="750"/>
      <c r="D28" s="750"/>
      <c r="E28" s="750"/>
      <c r="F28" s="750"/>
      <c r="G28" s="750"/>
      <c r="H28" s="750"/>
      <c r="I28" s="750"/>
      <c r="J28" s="750"/>
      <c r="K28" s="750"/>
      <c r="L28" s="750"/>
      <c r="M28" s="750"/>
      <c r="N28" s="750"/>
      <c r="O28" s="750"/>
      <c r="P28" s="751"/>
      <c r="Q28" s="840">
        <v>2987</v>
      </c>
      <c r="R28" s="841"/>
      <c r="S28" s="841"/>
      <c r="T28" s="841"/>
      <c r="U28" s="841"/>
      <c r="V28" s="841">
        <v>3062</v>
      </c>
      <c r="W28" s="841"/>
      <c r="X28" s="841"/>
      <c r="Y28" s="841"/>
      <c r="Z28" s="841"/>
      <c r="AA28" s="841">
        <v>-75</v>
      </c>
      <c r="AB28" s="841"/>
      <c r="AC28" s="841"/>
      <c r="AD28" s="841"/>
      <c r="AE28" s="842"/>
      <c r="AF28" s="843">
        <v>-75</v>
      </c>
      <c r="AG28" s="841"/>
      <c r="AH28" s="841"/>
      <c r="AI28" s="841"/>
      <c r="AJ28" s="844"/>
      <c r="AK28" s="845">
        <v>225</v>
      </c>
      <c r="AL28" s="836"/>
      <c r="AM28" s="836"/>
      <c r="AN28" s="836"/>
      <c r="AO28" s="836"/>
      <c r="AP28" s="836" t="s">
        <v>547</v>
      </c>
      <c r="AQ28" s="836"/>
      <c r="AR28" s="836"/>
      <c r="AS28" s="836"/>
      <c r="AT28" s="836"/>
      <c r="AU28" s="836" t="s">
        <v>547</v>
      </c>
      <c r="AV28" s="836"/>
      <c r="AW28" s="836"/>
      <c r="AX28" s="836"/>
      <c r="AY28" s="836"/>
      <c r="AZ28" s="837"/>
      <c r="BA28" s="837"/>
      <c r="BB28" s="837"/>
      <c r="BC28" s="837"/>
      <c r="BD28" s="837"/>
      <c r="BE28" s="838"/>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c r="A29" s="217">
        <v>2</v>
      </c>
      <c r="B29" s="773" t="s">
        <v>380</v>
      </c>
      <c r="C29" s="774"/>
      <c r="D29" s="774"/>
      <c r="E29" s="774"/>
      <c r="F29" s="774"/>
      <c r="G29" s="774"/>
      <c r="H29" s="774"/>
      <c r="I29" s="774"/>
      <c r="J29" s="774"/>
      <c r="K29" s="774"/>
      <c r="L29" s="774"/>
      <c r="M29" s="774"/>
      <c r="N29" s="774"/>
      <c r="O29" s="774"/>
      <c r="P29" s="775"/>
      <c r="Q29" s="776">
        <v>2036</v>
      </c>
      <c r="R29" s="777"/>
      <c r="S29" s="777"/>
      <c r="T29" s="777"/>
      <c r="U29" s="777"/>
      <c r="V29" s="777">
        <v>1975</v>
      </c>
      <c r="W29" s="777"/>
      <c r="X29" s="777"/>
      <c r="Y29" s="777"/>
      <c r="Z29" s="777"/>
      <c r="AA29" s="777">
        <v>61</v>
      </c>
      <c r="AB29" s="777"/>
      <c r="AC29" s="777"/>
      <c r="AD29" s="777"/>
      <c r="AE29" s="778"/>
      <c r="AF29" s="779">
        <v>61</v>
      </c>
      <c r="AG29" s="780"/>
      <c r="AH29" s="780"/>
      <c r="AI29" s="780"/>
      <c r="AJ29" s="781"/>
      <c r="AK29" s="848">
        <v>283</v>
      </c>
      <c r="AL29" s="849"/>
      <c r="AM29" s="849"/>
      <c r="AN29" s="849"/>
      <c r="AO29" s="849"/>
      <c r="AP29" s="849" t="s">
        <v>547</v>
      </c>
      <c r="AQ29" s="849"/>
      <c r="AR29" s="849"/>
      <c r="AS29" s="849"/>
      <c r="AT29" s="849"/>
      <c r="AU29" s="849" t="s">
        <v>547</v>
      </c>
      <c r="AV29" s="849"/>
      <c r="AW29" s="849"/>
      <c r="AX29" s="849"/>
      <c r="AY29" s="849"/>
      <c r="AZ29" s="850"/>
      <c r="BA29" s="850"/>
      <c r="BB29" s="850"/>
      <c r="BC29" s="850"/>
      <c r="BD29" s="850"/>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c r="A30" s="217">
        <v>3</v>
      </c>
      <c r="B30" s="773" t="s">
        <v>381</v>
      </c>
      <c r="C30" s="774"/>
      <c r="D30" s="774"/>
      <c r="E30" s="774"/>
      <c r="F30" s="774"/>
      <c r="G30" s="774"/>
      <c r="H30" s="774"/>
      <c r="I30" s="774"/>
      <c r="J30" s="774"/>
      <c r="K30" s="774"/>
      <c r="L30" s="774"/>
      <c r="M30" s="774"/>
      <c r="N30" s="774"/>
      <c r="O30" s="774"/>
      <c r="P30" s="775"/>
      <c r="Q30" s="776">
        <v>265</v>
      </c>
      <c r="R30" s="777"/>
      <c r="S30" s="777"/>
      <c r="T30" s="777"/>
      <c r="U30" s="777"/>
      <c r="V30" s="777">
        <v>259</v>
      </c>
      <c r="W30" s="777"/>
      <c r="X30" s="777"/>
      <c r="Y30" s="777"/>
      <c r="Z30" s="777"/>
      <c r="AA30" s="777">
        <v>7</v>
      </c>
      <c r="AB30" s="777"/>
      <c r="AC30" s="777"/>
      <c r="AD30" s="777"/>
      <c r="AE30" s="778"/>
      <c r="AF30" s="779">
        <v>7</v>
      </c>
      <c r="AG30" s="780"/>
      <c r="AH30" s="780"/>
      <c r="AI30" s="780"/>
      <c r="AJ30" s="781"/>
      <c r="AK30" s="848">
        <v>95</v>
      </c>
      <c r="AL30" s="849"/>
      <c r="AM30" s="849"/>
      <c r="AN30" s="849"/>
      <c r="AO30" s="849"/>
      <c r="AP30" s="849" t="s">
        <v>547</v>
      </c>
      <c r="AQ30" s="849"/>
      <c r="AR30" s="849"/>
      <c r="AS30" s="849"/>
      <c r="AT30" s="849"/>
      <c r="AU30" s="849" t="s">
        <v>547</v>
      </c>
      <c r="AV30" s="849"/>
      <c r="AW30" s="849"/>
      <c r="AX30" s="849"/>
      <c r="AY30" s="849"/>
      <c r="AZ30" s="850"/>
      <c r="BA30" s="850"/>
      <c r="BB30" s="850"/>
      <c r="BC30" s="850"/>
      <c r="BD30" s="850"/>
      <c r="BE30" s="846"/>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c r="A31" s="217">
        <v>4</v>
      </c>
      <c r="B31" s="773" t="s">
        <v>382</v>
      </c>
      <c r="C31" s="774"/>
      <c r="D31" s="774"/>
      <c r="E31" s="774"/>
      <c r="F31" s="774"/>
      <c r="G31" s="774"/>
      <c r="H31" s="774"/>
      <c r="I31" s="774"/>
      <c r="J31" s="774"/>
      <c r="K31" s="774"/>
      <c r="L31" s="774"/>
      <c r="M31" s="774"/>
      <c r="N31" s="774"/>
      <c r="O31" s="774"/>
      <c r="P31" s="775"/>
      <c r="Q31" s="776">
        <v>399</v>
      </c>
      <c r="R31" s="777"/>
      <c r="S31" s="777"/>
      <c r="T31" s="777"/>
      <c r="U31" s="777"/>
      <c r="V31" s="777">
        <v>399</v>
      </c>
      <c r="W31" s="777"/>
      <c r="X31" s="777"/>
      <c r="Y31" s="777"/>
      <c r="Z31" s="777"/>
      <c r="AA31" s="777" t="s">
        <v>546</v>
      </c>
      <c r="AB31" s="777"/>
      <c r="AC31" s="777"/>
      <c r="AD31" s="777"/>
      <c r="AE31" s="778"/>
      <c r="AF31" s="779">
        <v>0</v>
      </c>
      <c r="AG31" s="780"/>
      <c r="AH31" s="780"/>
      <c r="AI31" s="780"/>
      <c r="AJ31" s="781"/>
      <c r="AK31" s="848" t="s">
        <v>547</v>
      </c>
      <c r="AL31" s="849"/>
      <c r="AM31" s="849"/>
      <c r="AN31" s="849"/>
      <c r="AO31" s="849"/>
      <c r="AP31" s="849" t="s">
        <v>547</v>
      </c>
      <c r="AQ31" s="849"/>
      <c r="AR31" s="849"/>
      <c r="AS31" s="849"/>
      <c r="AT31" s="849"/>
      <c r="AU31" s="849" t="s">
        <v>547</v>
      </c>
      <c r="AV31" s="849"/>
      <c r="AW31" s="849"/>
      <c r="AX31" s="849"/>
      <c r="AY31" s="849"/>
      <c r="AZ31" s="850"/>
      <c r="BA31" s="850"/>
      <c r="BB31" s="850"/>
      <c r="BC31" s="850"/>
      <c r="BD31" s="850"/>
      <c r="BE31" s="846"/>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c r="A32" s="217">
        <v>5</v>
      </c>
      <c r="B32" s="773" t="s">
        <v>383</v>
      </c>
      <c r="C32" s="774"/>
      <c r="D32" s="774"/>
      <c r="E32" s="774"/>
      <c r="F32" s="774"/>
      <c r="G32" s="774"/>
      <c r="H32" s="774"/>
      <c r="I32" s="774"/>
      <c r="J32" s="774"/>
      <c r="K32" s="774"/>
      <c r="L32" s="774"/>
      <c r="M32" s="774"/>
      <c r="N32" s="774"/>
      <c r="O32" s="774"/>
      <c r="P32" s="775"/>
      <c r="Q32" s="776">
        <v>38</v>
      </c>
      <c r="R32" s="777"/>
      <c r="S32" s="777"/>
      <c r="T32" s="777"/>
      <c r="U32" s="777"/>
      <c r="V32" s="777">
        <v>39</v>
      </c>
      <c r="W32" s="777"/>
      <c r="X32" s="777"/>
      <c r="Y32" s="777"/>
      <c r="Z32" s="777"/>
      <c r="AA32" s="777" t="s">
        <v>547</v>
      </c>
      <c r="AB32" s="777"/>
      <c r="AC32" s="777"/>
      <c r="AD32" s="777"/>
      <c r="AE32" s="778"/>
      <c r="AF32" s="779">
        <v>0</v>
      </c>
      <c r="AG32" s="780"/>
      <c r="AH32" s="780"/>
      <c r="AI32" s="780"/>
      <c r="AJ32" s="781"/>
      <c r="AK32" s="848" t="s">
        <v>547</v>
      </c>
      <c r="AL32" s="849"/>
      <c r="AM32" s="849"/>
      <c r="AN32" s="849"/>
      <c r="AO32" s="849"/>
      <c r="AP32" s="849" t="s">
        <v>547</v>
      </c>
      <c r="AQ32" s="849"/>
      <c r="AR32" s="849"/>
      <c r="AS32" s="849"/>
      <c r="AT32" s="849"/>
      <c r="AU32" s="849" t="s">
        <v>547</v>
      </c>
      <c r="AV32" s="849"/>
      <c r="AW32" s="849"/>
      <c r="AX32" s="849"/>
      <c r="AY32" s="849"/>
      <c r="AZ32" s="850"/>
      <c r="BA32" s="850"/>
      <c r="BB32" s="850"/>
      <c r="BC32" s="850"/>
      <c r="BD32" s="850"/>
      <c r="BE32" s="846"/>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c r="A33" s="217">
        <v>6</v>
      </c>
      <c r="B33" s="773" t="s">
        <v>384</v>
      </c>
      <c r="C33" s="774"/>
      <c r="D33" s="774"/>
      <c r="E33" s="774"/>
      <c r="F33" s="774"/>
      <c r="G33" s="774"/>
      <c r="H33" s="774"/>
      <c r="I33" s="774"/>
      <c r="J33" s="774"/>
      <c r="K33" s="774"/>
      <c r="L33" s="774"/>
      <c r="M33" s="774"/>
      <c r="N33" s="774"/>
      <c r="O33" s="774"/>
      <c r="P33" s="775"/>
      <c r="Q33" s="776">
        <v>303</v>
      </c>
      <c r="R33" s="777"/>
      <c r="S33" s="777"/>
      <c r="T33" s="777"/>
      <c r="U33" s="777"/>
      <c r="V33" s="777">
        <v>289</v>
      </c>
      <c r="W33" s="777"/>
      <c r="X33" s="777"/>
      <c r="Y33" s="777"/>
      <c r="Z33" s="777"/>
      <c r="AA33" s="777">
        <v>14</v>
      </c>
      <c r="AB33" s="777"/>
      <c r="AC33" s="777"/>
      <c r="AD33" s="777"/>
      <c r="AE33" s="778"/>
      <c r="AF33" s="779">
        <v>259</v>
      </c>
      <c r="AG33" s="780"/>
      <c r="AH33" s="780"/>
      <c r="AI33" s="780"/>
      <c r="AJ33" s="781"/>
      <c r="AK33" s="848">
        <v>38</v>
      </c>
      <c r="AL33" s="849"/>
      <c r="AM33" s="849"/>
      <c r="AN33" s="849"/>
      <c r="AO33" s="849"/>
      <c r="AP33" s="849">
        <v>1223</v>
      </c>
      <c r="AQ33" s="849"/>
      <c r="AR33" s="849"/>
      <c r="AS33" s="849"/>
      <c r="AT33" s="849"/>
      <c r="AU33" s="849">
        <v>221</v>
      </c>
      <c r="AV33" s="849"/>
      <c r="AW33" s="849"/>
      <c r="AX33" s="849"/>
      <c r="AY33" s="849"/>
      <c r="AZ33" s="850"/>
      <c r="BA33" s="850"/>
      <c r="BB33" s="850"/>
      <c r="BC33" s="850"/>
      <c r="BD33" s="850"/>
      <c r="BE33" s="846" t="s">
        <v>385</v>
      </c>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c r="A34" s="217">
        <v>7</v>
      </c>
      <c r="B34" s="773" t="s">
        <v>386</v>
      </c>
      <c r="C34" s="774"/>
      <c r="D34" s="774"/>
      <c r="E34" s="774"/>
      <c r="F34" s="774"/>
      <c r="G34" s="774"/>
      <c r="H34" s="774"/>
      <c r="I34" s="774"/>
      <c r="J34" s="774"/>
      <c r="K34" s="774"/>
      <c r="L34" s="774"/>
      <c r="M34" s="774"/>
      <c r="N34" s="774"/>
      <c r="O34" s="774"/>
      <c r="P34" s="775"/>
      <c r="Q34" s="776">
        <v>95</v>
      </c>
      <c r="R34" s="777"/>
      <c r="S34" s="777"/>
      <c r="T34" s="777"/>
      <c r="U34" s="777"/>
      <c r="V34" s="777">
        <v>92</v>
      </c>
      <c r="W34" s="777"/>
      <c r="X34" s="777"/>
      <c r="Y34" s="777"/>
      <c r="Z34" s="777"/>
      <c r="AA34" s="777">
        <v>3</v>
      </c>
      <c r="AB34" s="777"/>
      <c r="AC34" s="777"/>
      <c r="AD34" s="777"/>
      <c r="AE34" s="778"/>
      <c r="AF34" s="779">
        <v>3</v>
      </c>
      <c r="AG34" s="780"/>
      <c r="AH34" s="780"/>
      <c r="AI34" s="780"/>
      <c r="AJ34" s="781"/>
      <c r="AK34" s="848" t="s">
        <v>547</v>
      </c>
      <c r="AL34" s="849"/>
      <c r="AM34" s="849"/>
      <c r="AN34" s="849"/>
      <c r="AO34" s="849"/>
      <c r="AP34" s="849">
        <v>734</v>
      </c>
      <c r="AQ34" s="849"/>
      <c r="AR34" s="849"/>
      <c r="AS34" s="849"/>
      <c r="AT34" s="849"/>
      <c r="AU34" s="849" t="s">
        <v>547</v>
      </c>
      <c r="AV34" s="849"/>
      <c r="AW34" s="849"/>
      <c r="AX34" s="849"/>
      <c r="AY34" s="849"/>
      <c r="AZ34" s="850"/>
      <c r="BA34" s="850"/>
      <c r="BB34" s="850"/>
      <c r="BC34" s="850"/>
      <c r="BD34" s="850"/>
      <c r="BE34" s="846" t="s">
        <v>387</v>
      </c>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c r="A35" s="217">
        <v>8</v>
      </c>
      <c r="B35" s="773"/>
      <c r="C35" s="774"/>
      <c r="D35" s="774"/>
      <c r="E35" s="774"/>
      <c r="F35" s="774"/>
      <c r="G35" s="774"/>
      <c r="H35" s="774"/>
      <c r="I35" s="774"/>
      <c r="J35" s="774"/>
      <c r="K35" s="774"/>
      <c r="L35" s="774"/>
      <c r="M35" s="774"/>
      <c r="N35" s="774"/>
      <c r="O35" s="774"/>
      <c r="P35" s="775"/>
      <c r="Q35" s="776"/>
      <c r="R35" s="777"/>
      <c r="S35" s="777"/>
      <c r="T35" s="777"/>
      <c r="U35" s="777"/>
      <c r="V35" s="777"/>
      <c r="W35" s="777"/>
      <c r="X35" s="777"/>
      <c r="Y35" s="777"/>
      <c r="Z35" s="777"/>
      <c r="AA35" s="777"/>
      <c r="AB35" s="777"/>
      <c r="AC35" s="777"/>
      <c r="AD35" s="777"/>
      <c r="AE35" s="778"/>
      <c r="AF35" s="779"/>
      <c r="AG35" s="780"/>
      <c r="AH35" s="780"/>
      <c r="AI35" s="780"/>
      <c r="AJ35" s="781"/>
      <c r="AK35" s="848"/>
      <c r="AL35" s="849"/>
      <c r="AM35" s="849"/>
      <c r="AN35" s="849"/>
      <c r="AO35" s="849"/>
      <c r="AP35" s="849"/>
      <c r="AQ35" s="849"/>
      <c r="AR35" s="849"/>
      <c r="AS35" s="849"/>
      <c r="AT35" s="849"/>
      <c r="AU35" s="849"/>
      <c r="AV35" s="849"/>
      <c r="AW35" s="849"/>
      <c r="AX35" s="849"/>
      <c r="AY35" s="849"/>
      <c r="AZ35" s="850"/>
      <c r="BA35" s="850"/>
      <c r="BB35" s="850"/>
      <c r="BC35" s="850"/>
      <c r="BD35" s="850"/>
      <c r="BE35" s="846"/>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c r="A36" s="217">
        <v>9</v>
      </c>
      <c r="B36" s="773"/>
      <c r="C36" s="774"/>
      <c r="D36" s="774"/>
      <c r="E36" s="774"/>
      <c r="F36" s="774"/>
      <c r="G36" s="774"/>
      <c r="H36" s="774"/>
      <c r="I36" s="774"/>
      <c r="J36" s="774"/>
      <c r="K36" s="774"/>
      <c r="L36" s="774"/>
      <c r="M36" s="774"/>
      <c r="N36" s="774"/>
      <c r="O36" s="774"/>
      <c r="P36" s="775"/>
      <c r="Q36" s="776"/>
      <c r="R36" s="777"/>
      <c r="S36" s="777"/>
      <c r="T36" s="777"/>
      <c r="U36" s="777"/>
      <c r="V36" s="777"/>
      <c r="W36" s="777"/>
      <c r="X36" s="777"/>
      <c r="Y36" s="777"/>
      <c r="Z36" s="777"/>
      <c r="AA36" s="777"/>
      <c r="AB36" s="777"/>
      <c r="AC36" s="777"/>
      <c r="AD36" s="777"/>
      <c r="AE36" s="778"/>
      <c r="AF36" s="779"/>
      <c r="AG36" s="780"/>
      <c r="AH36" s="780"/>
      <c r="AI36" s="780"/>
      <c r="AJ36" s="781"/>
      <c r="AK36" s="848"/>
      <c r="AL36" s="849"/>
      <c r="AM36" s="849"/>
      <c r="AN36" s="849"/>
      <c r="AO36" s="849"/>
      <c r="AP36" s="849"/>
      <c r="AQ36" s="849"/>
      <c r="AR36" s="849"/>
      <c r="AS36" s="849"/>
      <c r="AT36" s="849"/>
      <c r="AU36" s="849"/>
      <c r="AV36" s="849"/>
      <c r="AW36" s="849"/>
      <c r="AX36" s="849"/>
      <c r="AY36" s="849"/>
      <c r="AZ36" s="850"/>
      <c r="BA36" s="850"/>
      <c r="BB36" s="850"/>
      <c r="BC36" s="850"/>
      <c r="BD36" s="850"/>
      <c r="BE36" s="846"/>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c r="A37" s="217">
        <v>10</v>
      </c>
      <c r="B37" s="773"/>
      <c r="C37" s="774"/>
      <c r="D37" s="774"/>
      <c r="E37" s="774"/>
      <c r="F37" s="774"/>
      <c r="G37" s="774"/>
      <c r="H37" s="774"/>
      <c r="I37" s="774"/>
      <c r="J37" s="774"/>
      <c r="K37" s="774"/>
      <c r="L37" s="774"/>
      <c r="M37" s="774"/>
      <c r="N37" s="774"/>
      <c r="O37" s="774"/>
      <c r="P37" s="775"/>
      <c r="Q37" s="776"/>
      <c r="R37" s="777"/>
      <c r="S37" s="777"/>
      <c r="T37" s="777"/>
      <c r="U37" s="777"/>
      <c r="V37" s="777"/>
      <c r="W37" s="777"/>
      <c r="X37" s="777"/>
      <c r="Y37" s="777"/>
      <c r="Z37" s="777"/>
      <c r="AA37" s="777"/>
      <c r="AB37" s="777"/>
      <c r="AC37" s="777"/>
      <c r="AD37" s="777"/>
      <c r="AE37" s="778"/>
      <c r="AF37" s="779"/>
      <c r="AG37" s="780"/>
      <c r="AH37" s="780"/>
      <c r="AI37" s="780"/>
      <c r="AJ37" s="781"/>
      <c r="AK37" s="848"/>
      <c r="AL37" s="849"/>
      <c r="AM37" s="849"/>
      <c r="AN37" s="849"/>
      <c r="AO37" s="849"/>
      <c r="AP37" s="849"/>
      <c r="AQ37" s="849"/>
      <c r="AR37" s="849"/>
      <c r="AS37" s="849"/>
      <c r="AT37" s="849"/>
      <c r="AU37" s="849"/>
      <c r="AV37" s="849"/>
      <c r="AW37" s="849"/>
      <c r="AX37" s="849"/>
      <c r="AY37" s="849"/>
      <c r="AZ37" s="850"/>
      <c r="BA37" s="850"/>
      <c r="BB37" s="850"/>
      <c r="BC37" s="850"/>
      <c r="BD37" s="850"/>
      <c r="BE37" s="846"/>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48"/>
      <c r="AL38" s="849"/>
      <c r="AM38" s="849"/>
      <c r="AN38" s="849"/>
      <c r="AO38" s="849"/>
      <c r="AP38" s="849"/>
      <c r="AQ38" s="849"/>
      <c r="AR38" s="849"/>
      <c r="AS38" s="849"/>
      <c r="AT38" s="849"/>
      <c r="AU38" s="849"/>
      <c r="AV38" s="849"/>
      <c r="AW38" s="849"/>
      <c r="AX38" s="849"/>
      <c r="AY38" s="849"/>
      <c r="AZ38" s="850"/>
      <c r="BA38" s="850"/>
      <c r="BB38" s="850"/>
      <c r="BC38" s="850"/>
      <c r="BD38" s="850"/>
      <c r="BE38" s="846"/>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8"/>
      <c r="AL39" s="849"/>
      <c r="AM39" s="849"/>
      <c r="AN39" s="849"/>
      <c r="AO39" s="849"/>
      <c r="AP39" s="849"/>
      <c r="AQ39" s="849"/>
      <c r="AR39" s="849"/>
      <c r="AS39" s="849"/>
      <c r="AT39" s="849"/>
      <c r="AU39" s="849"/>
      <c r="AV39" s="849"/>
      <c r="AW39" s="849"/>
      <c r="AX39" s="849"/>
      <c r="AY39" s="849"/>
      <c r="AZ39" s="850"/>
      <c r="BA39" s="850"/>
      <c r="BB39" s="850"/>
      <c r="BC39" s="850"/>
      <c r="BD39" s="850"/>
      <c r="BE39" s="846"/>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50"/>
      <c r="BA40" s="850"/>
      <c r="BB40" s="850"/>
      <c r="BC40" s="850"/>
      <c r="BD40" s="850"/>
      <c r="BE40" s="846"/>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c r="A62" s="212">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388</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c r="A63" s="215" t="s">
        <v>367</v>
      </c>
      <c r="B63" s="808" t="s">
        <v>389</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254</v>
      </c>
      <c r="AG63" s="860"/>
      <c r="AH63" s="860"/>
      <c r="AI63" s="860"/>
      <c r="AJ63" s="861"/>
      <c r="AK63" s="862"/>
      <c r="AL63" s="857"/>
      <c r="AM63" s="857"/>
      <c r="AN63" s="857"/>
      <c r="AO63" s="857"/>
      <c r="AP63" s="860">
        <v>1957</v>
      </c>
      <c r="AQ63" s="860"/>
      <c r="AR63" s="860"/>
      <c r="AS63" s="860"/>
      <c r="AT63" s="860"/>
      <c r="AU63" s="860">
        <v>221</v>
      </c>
      <c r="AV63" s="860"/>
      <c r="AW63" s="860"/>
      <c r="AX63" s="860"/>
      <c r="AY63" s="860"/>
      <c r="AZ63" s="864"/>
      <c r="BA63" s="864"/>
      <c r="BB63" s="864"/>
      <c r="BC63" s="864"/>
      <c r="BD63" s="864"/>
      <c r="BE63" s="865"/>
      <c r="BF63" s="865"/>
      <c r="BG63" s="865"/>
      <c r="BH63" s="865"/>
      <c r="BI63" s="866"/>
      <c r="BJ63" s="867" t="s">
        <v>111</v>
      </c>
      <c r="BK63" s="868"/>
      <c r="BL63" s="868"/>
      <c r="BM63" s="868"/>
      <c r="BN63" s="869"/>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c r="A65" s="203" t="s">
        <v>390</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c r="A66" s="758" t="s">
        <v>391</v>
      </c>
      <c r="B66" s="759"/>
      <c r="C66" s="759"/>
      <c r="D66" s="759"/>
      <c r="E66" s="759"/>
      <c r="F66" s="759"/>
      <c r="G66" s="759"/>
      <c r="H66" s="759"/>
      <c r="I66" s="759"/>
      <c r="J66" s="759"/>
      <c r="K66" s="759"/>
      <c r="L66" s="759"/>
      <c r="M66" s="759"/>
      <c r="N66" s="759"/>
      <c r="O66" s="759"/>
      <c r="P66" s="760"/>
      <c r="Q66" s="735" t="s">
        <v>371</v>
      </c>
      <c r="R66" s="736"/>
      <c r="S66" s="736"/>
      <c r="T66" s="736"/>
      <c r="U66" s="737"/>
      <c r="V66" s="735" t="s">
        <v>372</v>
      </c>
      <c r="W66" s="736"/>
      <c r="X66" s="736"/>
      <c r="Y66" s="736"/>
      <c r="Z66" s="737"/>
      <c r="AA66" s="735" t="s">
        <v>373</v>
      </c>
      <c r="AB66" s="736"/>
      <c r="AC66" s="736"/>
      <c r="AD66" s="736"/>
      <c r="AE66" s="737"/>
      <c r="AF66" s="870" t="s">
        <v>374</v>
      </c>
      <c r="AG66" s="831"/>
      <c r="AH66" s="831"/>
      <c r="AI66" s="831"/>
      <c r="AJ66" s="871"/>
      <c r="AK66" s="735" t="s">
        <v>375</v>
      </c>
      <c r="AL66" s="759"/>
      <c r="AM66" s="759"/>
      <c r="AN66" s="759"/>
      <c r="AO66" s="760"/>
      <c r="AP66" s="735" t="s">
        <v>376</v>
      </c>
      <c r="AQ66" s="736"/>
      <c r="AR66" s="736"/>
      <c r="AS66" s="736"/>
      <c r="AT66" s="737"/>
      <c r="AU66" s="735" t="s">
        <v>392</v>
      </c>
      <c r="AV66" s="736"/>
      <c r="AW66" s="736"/>
      <c r="AX66" s="736"/>
      <c r="AY66" s="737"/>
      <c r="AZ66" s="735" t="s">
        <v>355</v>
      </c>
      <c r="BA66" s="736"/>
      <c r="BB66" s="736"/>
      <c r="BC66" s="736"/>
      <c r="BD66" s="747"/>
      <c r="BE66" s="216"/>
      <c r="BF66" s="216"/>
      <c r="BG66" s="216"/>
      <c r="BH66" s="216"/>
      <c r="BI66" s="216"/>
      <c r="BJ66" s="216"/>
      <c r="BK66" s="216"/>
      <c r="BL66" s="216"/>
      <c r="BM66" s="216"/>
      <c r="BN66" s="216"/>
      <c r="BO66" s="216"/>
      <c r="BP66" s="216"/>
      <c r="BQ66" s="213">
        <v>60</v>
      </c>
      <c r="BR66" s="218"/>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7"/>
    </row>
    <row r="67" spans="1:131" s="198" customFormat="1" ht="26.25" customHeight="1" thickBot="1">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7"/>
    </row>
    <row r="68" spans="1:131" s="198" customFormat="1" ht="26.25" customHeight="1" thickTop="1">
      <c r="A68" s="209">
        <v>1</v>
      </c>
      <c r="B68" s="887" t="s">
        <v>534</v>
      </c>
      <c r="C68" s="888"/>
      <c r="D68" s="888"/>
      <c r="E68" s="888"/>
      <c r="F68" s="888"/>
      <c r="G68" s="888"/>
      <c r="H68" s="888"/>
      <c r="I68" s="888"/>
      <c r="J68" s="888"/>
      <c r="K68" s="888"/>
      <c r="L68" s="888"/>
      <c r="M68" s="888"/>
      <c r="N68" s="888"/>
      <c r="O68" s="888"/>
      <c r="P68" s="889"/>
      <c r="Q68" s="890">
        <v>1511</v>
      </c>
      <c r="R68" s="884"/>
      <c r="S68" s="884"/>
      <c r="T68" s="884"/>
      <c r="U68" s="884"/>
      <c r="V68" s="884">
        <v>1511</v>
      </c>
      <c r="W68" s="884"/>
      <c r="X68" s="884"/>
      <c r="Y68" s="884"/>
      <c r="Z68" s="884"/>
      <c r="AA68" s="884"/>
      <c r="AB68" s="884"/>
      <c r="AC68" s="884"/>
      <c r="AD68" s="884"/>
      <c r="AE68" s="884"/>
      <c r="AF68" s="884"/>
      <c r="AG68" s="884"/>
      <c r="AH68" s="884"/>
      <c r="AI68" s="884"/>
      <c r="AJ68" s="884"/>
      <c r="AK68" s="884"/>
      <c r="AL68" s="884"/>
      <c r="AM68" s="884"/>
      <c r="AN68" s="884"/>
      <c r="AO68" s="884"/>
      <c r="AP68" s="884">
        <v>1983</v>
      </c>
      <c r="AQ68" s="884"/>
      <c r="AR68" s="884"/>
      <c r="AS68" s="884"/>
      <c r="AT68" s="884"/>
      <c r="AU68" s="884">
        <v>182</v>
      </c>
      <c r="AV68" s="884"/>
      <c r="AW68" s="884"/>
      <c r="AX68" s="884"/>
      <c r="AY68" s="884"/>
      <c r="AZ68" s="885"/>
      <c r="BA68" s="885"/>
      <c r="BB68" s="885"/>
      <c r="BC68" s="885"/>
      <c r="BD68" s="886"/>
      <c r="BE68" s="216"/>
      <c r="BF68" s="216"/>
      <c r="BG68" s="216"/>
      <c r="BH68" s="216"/>
      <c r="BI68" s="216"/>
      <c r="BJ68" s="216"/>
      <c r="BK68" s="216"/>
      <c r="BL68" s="216"/>
      <c r="BM68" s="216"/>
      <c r="BN68" s="216"/>
      <c r="BO68" s="216"/>
      <c r="BP68" s="216"/>
      <c r="BQ68" s="213">
        <v>62</v>
      </c>
      <c r="BR68" s="218"/>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7"/>
    </row>
    <row r="69" spans="1:131" s="198" customFormat="1" ht="26.25" customHeight="1">
      <c r="A69" s="212">
        <v>2</v>
      </c>
      <c r="B69" s="891" t="s">
        <v>535</v>
      </c>
      <c r="C69" s="892"/>
      <c r="D69" s="892"/>
      <c r="E69" s="892"/>
      <c r="F69" s="892"/>
      <c r="G69" s="892"/>
      <c r="H69" s="892"/>
      <c r="I69" s="892"/>
      <c r="J69" s="892"/>
      <c r="K69" s="892"/>
      <c r="L69" s="892"/>
      <c r="M69" s="892"/>
      <c r="N69" s="892"/>
      <c r="O69" s="892"/>
      <c r="P69" s="893"/>
      <c r="Q69" s="894">
        <v>16</v>
      </c>
      <c r="R69" s="849"/>
      <c r="S69" s="849"/>
      <c r="T69" s="849"/>
      <c r="U69" s="849"/>
      <c r="V69" s="849">
        <v>6</v>
      </c>
      <c r="W69" s="849"/>
      <c r="X69" s="849"/>
      <c r="Y69" s="849"/>
      <c r="Z69" s="849"/>
      <c r="AA69" s="849">
        <v>11</v>
      </c>
      <c r="AB69" s="849"/>
      <c r="AC69" s="849"/>
      <c r="AD69" s="849"/>
      <c r="AE69" s="849"/>
      <c r="AF69" s="849">
        <v>11</v>
      </c>
      <c r="AG69" s="849"/>
      <c r="AH69" s="849"/>
      <c r="AI69" s="849"/>
      <c r="AJ69" s="849"/>
      <c r="AK69" s="849"/>
      <c r="AL69" s="849"/>
      <c r="AM69" s="849"/>
      <c r="AN69" s="849"/>
      <c r="AO69" s="849"/>
      <c r="AP69" s="849"/>
      <c r="AQ69" s="849"/>
      <c r="AR69" s="849"/>
      <c r="AS69" s="849"/>
      <c r="AT69" s="849"/>
      <c r="AU69" s="849"/>
      <c r="AV69" s="849"/>
      <c r="AW69" s="849"/>
      <c r="AX69" s="849"/>
      <c r="AY69" s="849"/>
      <c r="AZ69" s="895"/>
      <c r="BA69" s="895"/>
      <c r="BB69" s="895"/>
      <c r="BC69" s="895"/>
      <c r="BD69" s="896"/>
      <c r="BE69" s="216"/>
      <c r="BF69" s="216"/>
      <c r="BG69" s="216"/>
      <c r="BH69" s="216"/>
      <c r="BI69" s="216"/>
      <c r="BJ69" s="216"/>
      <c r="BK69" s="216"/>
      <c r="BL69" s="216"/>
      <c r="BM69" s="216"/>
      <c r="BN69" s="216"/>
      <c r="BO69" s="216"/>
      <c r="BP69" s="216"/>
      <c r="BQ69" s="213">
        <v>63</v>
      </c>
      <c r="BR69" s="218"/>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7"/>
    </row>
    <row r="70" spans="1:131" s="198" customFormat="1" ht="26.25" customHeight="1">
      <c r="A70" s="212">
        <v>3</v>
      </c>
      <c r="B70" s="891" t="s">
        <v>536</v>
      </c>
      <c r="C70" s="892"/>
      <c r="D70" s="892"/>
      <c r="E70" s="892"/>
      <c r="F70" s="892"/>
      <c r="G70" s="892"/>
      <c r="H70" s="892"/>
      <c r="I70" s="892"/>
      <c r="J70" s="892"/>
      <c r="K70" s="892"/>
      <c r="L70" s="892"/>
      <c r="M70" s="892"/>
      <c r="N70" s="892"/>
      <c r="O70" s="892"/>
      <c r="P70" s="893"/>
      <c r="Q70" s="894">
        <v>46</v>
      </c>
      <c r="R70" s="849"/>
      <c r="S70" s="849"/>
      <c r="T70" s="849"/>
      <c r="U70" s="849"/>
      <c r="V70" s="849">
        <v>46</v>
      </c>
      <c r="W70" s="849"/>
      <c r="X70" s="849"/>
      <c r="Y70" s="849"/>
      <c r="Z70" s="849"/>
      <c r="AA70" s="849"/>
      <c r="AB70" s="849"/>
      <c r="AC70" s="849"/>
      <c r="AD70" s="849"/>
      <c r="AE70" s="849"/>
      <c r="AF70" s="849"/>
      <c r="AG70" s="849"/>
      <c r="AH70" s="849"/>
      <c r="AI70" s="849"/>
      <c r="AJ70" s="849"/>
      <c r="AK70" s="849"/>
      <c r="AL70" s="849"/>
      <c r="AM70" s="849"/>
      <c r="AN70" s="849"/>
      <c r="AO70" s="849"/>
      <c r="AP70" s="849"/>
      <c r="AQ70" s="849"/>
      <c r="AR70" s="849"/>
      <c r="AS70" s="849"/>
      <c r="AT70" s="849"/>
      <c r="AU70" s="849"/>
      <c r="AV70" s="849"/>
      <c r="AW70" s="849"/>
      <c r="AX70" s="849"/>
      <c r="AY70" s="849"/>
      <c r="AZ70" s="895"/>
      <c r="BA70" s="895"/>
      <c r="BB70" s="895"/>
      <c r="BC70" s="895"/>
      <c r="BD70" s="896"/>
      <c r="BE70" s="216"/>
      <c r="BF70" s="216"/>
      <c r="BG70" s="216"/>
      <c r="BH70" s="216"/>
      <c r="BI70" s="216"/>
      <c r="BJ70" s="216"/>
      <c r="BK70" s="216"/>
      <c r="BL70" s="216"/>
      <c r="BM70" s="216"/>
      <c r="BN70" s="216"/>
      <c r="BO70" s="216"/>
      <c r="BP70" s="216"/>
      <c r="BQ70" s="213">
        <v>64</v>
      </c>
      <c r="BR70" s="218"/>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7"/>
    </row>
    <row r="71" spans="1:131" s="198" customFormat="1" ht="26.25" customHeight="1">
      <c r="A71" s="212">
        <v>4</v>
      </c>
      <c r="B71" s="891" t="s">
        <v>537</v>
      </c>
      <c r="C71" s="892"/>
      <c r="D71" s="892"/>
      <c r="E71" s="892"/>
      <c r="F71" s="892"/>
      <c r="G71" s="892"/>
      <c r="H71" s="892"/>
      <c r="I71" s="892"/>
      <c r="J71" s="892"/>
      <c r="K71" s="892"/>
      <c r="L71" s="892"/>
      <c r="M71" s="892"/>
      <c r="N71" s="892"/>
      <c r="O71" s="892"/>
      <c r="P71" s="893"/>
      <c r="Q71" s="894">
        <v>5199</v>
      </c>
      <c r="R71" s="849"/>
      <c r="S71" s="849"/>
      <c r="T71" s="849"/>
      <c r="U71" s="849"/>
      <c r="V71" s="849">
        <v>3904</v>
      </c>
      <c r="W71" s="849"/>
      <c r="X71" s="849"/>
      <c r="Y71" s="849"/>
      <c r="Z71" s="849"/>
      <c r="AA71" s="849">
        <v>1295</v>
      </c>
      <c r="AB71" s="849"/>
      <c r="AC71" s="849"/>
      <c r="AD71" s="849"/>
      <c r="AE71" s="849"/>
      <c r="AF71" s="849">
        <v>1295</v>
      </c>
      <c r="AG71" s="849"/>
      <c r="AH71" s="849"/>
      <c r="AI71" s="849"/>
      <c r="AJ71" s="849"/>
      <c r="AK71" s="849">
        <v>5</v>
      </c>
      <c r="AL71" s="849"/>
      <c r="AM71" s="849"/>
      <c r="AN71" s="849"/>
      <c r="AO71" s="849"/>
      <c r="AP71" s="849"/>
      <c r="AQ71" s="849"/>
      <c r="AR71" s="849"/>
      <c r="AS71" s="849"/>
      <c r="AT71" s="849"/>
      <c r="AU71" s="849"/>
      <c r="AV71" s="849"/>
      <c r="AW71" s="849"/>
      <c r="AX71" s="849"/>
      <c r="AY71" s="849"/>
      <c r="AZ71" s="895"/>
      <c r="BA71" s="895"/>
      <c r="BB71" s="895"/>
      <c r="BC71" s="895"/>
      <c r="BD71" s="896"/>
      <c r="BE71" s="216"/>
      <c r="BF71" s="216"/>
      <c r="BG71" s="216"/>
      <c r="BH71" s="216"/>
      <c r="BI71" s="216"/>
      <c r="BJ71" s="216"/>
      <c r="BK71" s="216"/>
      <c r="BL71" s="216"/>
      <c r="BM71" s="216"/>
      <c r="BN71" s="216"/>
      <c r="BO71" s="216"/>
      <c r="BP71" s="216"/>
      <c r="BQ71" s="213">
        <v>65</v>
      </c>
      <c r="BR71" s="218"/>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7"/>
    </row>
    <row r="72" spans="1:131" s="198" customFormat="1" ht="26.25" customHeight="1">
      <c r="A72" s="212">
        <v>5</v>
      </c>
      <c r="B72" s="891" t="s">
        <v>538</v>
      </c>
      <c r="C72" s="892"/>
      <c r="D72" s="892"/>
      <c r="E72" s="892"/>
      <c r="F72" s="892"/>
      <c r="G72" s="892"/>
      <c r="H72" s="892"/>
      <c r="I72" s="892"/>
      <c r="J72" s="892"/>
      <c r="K72" s="892"/>
      <c r="L72" s="892"/>
      <c r="M72" s="892"/>
      <c r="N72" s="892"/>
      <c r="O72" s="892"/>
      <c r="P72" s="893"/>
      <c r="Q72" s="894">
        <v>11</v>
      </c>
      <c r="R72" s="849"/>
      <c r="S72" s="849"/>
      <c r="T72" s="849"/>
      <c r="U72" s="849"/>
      <c r="V72" s="849">
        <v>11</v>
      </c>
      <c r="W72" s="849"/>
      <c r="X72" s="849"/>
      <c r="Y72" s="849"/>
      <c r="Z72" s="849"/>
      <c r="AA72" s="849"/>
      <c r="AB72" s="849"/>
      <c r="AC72" s="849"/>
      <c r="AD72" s="849"/>
      <c r="AE72" s="849"/>
      <c r="AF72" s="849"/>
      <c r="AG72" s="849"/>
      <c r="AH72" s="849"/>
      <c r="AI72" s="849"/>
      <c r="AJ72" s="849"/>
      <c r="AK72" s="849"/>
      <c r="AL72" s="849"/>
      <c r="AM72" s="849"/>
      <c r="AN72" s="849"/>
      <c r="AO72" s="849"/>
      <c r="AP72" s="849"/>
      <c r="AQ72" s="849"/>
      <c r="AR72" s="849"/>
      <c r="AS72" s="849"/>
      <c r="AT72" s="849"/>
      <c r="AU72" s="849"/>
      <c r="AV72" s="849"/>
      <c r="AW72" s="849"/>
      <c r="AX72" s="849"/>
      <c r="AY72" s="849"/>
      <c r="AZ72" s="895"/>
      <c r="BA72" s="895"/>
      <c r="BB72" s="895"/>
      <c r="BC72" s="895"/>
      <c r="BD72" s="896"/>
      <c r="BE72" s="216"/>
      <c r="BF72" s="216"/>
      <c r="BG72" s="216"/>
      <c r="BH72" s="216"/>
      <c r="BI72" s="216"/>
      <c r="BJ72" s="216"/>
      <c r="BK72" s="216"/>
      <c r="BL72" s="216"/>
      <c r="BM72" s="216"/>
      <c r="BN72" s="216"/>
      <c r="BO72" s="216"/>
      <c r="BP72" s="216"/>
      <c r="BQ72" s="213">
        <v>66</v>
      </c>
      <c r="BR72" s="218"/>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7"/>
    </row>
    <row r="73" spans="1:131" s="198" customFormat="1" ht="26.25" customHeight="1">
      <c r="A73" s="212">
        <v>6</v>
      </c>
      <c r="B73" s="891" t="s">
        <v>539</v>
      </c>
      <c r="C73" s="892"/>
      <c r="D73" s="892"/>
      <c r="E73" s="892"/>
      <c r="F73" s="892"/>
      <c r="G73" s="892"/>
      <c r="H73" s="892"/>
      <c r="I73" s="892"/>
      <c r="J73" s="892"/>
      <c r="K73" s="892"/>
      <c r="L73" s="892"/>
      <c r="M73" s="892"/>
      <c r="N73" s="892"/>
      <c r="O73" s="892"/>
      <c r="P73" s="893"/>
      <c r="Q73" s="894">
        <v>1316</v>
      </c>
      <c r="R73" s="849"/>
      <c r="S73" s="849"/>
      <c r="T73" s="849"/>
      <c r="U73" s="849"/>
      <c r="V73" s="849">
        <v>543</v>
      </c>
      <c r="W73" s="849"/>
      <c r="X73" s="849"/>
      <c r="Y73" s="849"/>
      <c r="Z73" s="849"/>
      <c r="AA73" s="849">
        <v>772</v>
      </c>
      <c r="AB73" s="849"/>
      <c r="AC73" s="849"/>
      <c r="AD73" s="849"/>
      <c r="AE73" s="849"/>
      <c r="AF73" s="849">
        <v>772</v>
      </c>
      <c r="AG73" s="849"/>
      <c r="AH73" s="849"/>
      <c r="AI73" s="849"/>
      <c r="AJ73" s="849"/>
      <c r="AK73" s="849"/>
      <c r="AL73" s="849"/>
      <c r="AM73" s="849"/>
      <c r="AN73" s="849"/>
      <c r="AO73" s="849"/>
      <c r="AP73" s="849"/>
      <c r="AQ73" s="849"/>
      <c r="AR73" s="849"/>
      <c r="AS73" s="849"/>
      <c r="AT73" s="849"/>
      <c r="AU73" s="849"/>
      <c r="AV73" s="849"/>
      <c r="AW73" s="849"/>
      <c r="AX73" s="849"/>
      <c r="AY73" s="849"/>
      <c r="AZ73" s="895"/>
      <c r="BA73" s="895"/>
      <c r="BB73" s="895"/>
      <c r="BC73" s="895"/>
      <c r="BD73" s="896"/>
      <c r="BE73" s="216"/>
      <c r="BF73" s="216"/>
      <c r="BG73" s="216"/>
      <c r="BH73" s="216"/>
      <c r="BI73" s="216"/>
      <c r="BJ73" s="216"/>
      <c r="BK73" s="216"/>
      <c r="BL73" s="216"/>
      <c r="BM73" s="216"/>
      <c r="BN73" s="216"/>
      <c r="BO73" s="216"/>
      <c r="BP73" s="216"/>
      <c r="BQ73" s="213">
        <v>67</v>
      </c>
      <c r="BR73" s="218"/>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7"/>
    </row>
    <row r="74" spans="1:131" s="198" customFormat="1" ht="26.25" customHeight="1">
      <c r="A74" s="212">
        <v>7</v>
      </c>
      <c r="B74" s="891" t="s">
        <v>540</v>
      </c>
      <c r="C74" s="892"/>
      <c r="D74" s="892"/>
      <c r="E74" s="892"/>
      <c r="F74" s="892"/>
      <c r="G74" s="892"/>
      <c r="H74" s="892"/>
      <c r="I74" s="892"/>
      <c r="J74" s="892"/>
      <c r="K74" s="892"/>
      <c r="L74" s="892"/>
      <c r="M74" s="892"/>
      <c r="N74" s="892"/>
      <c r="O74" s="892"/>
      <c r="P74" s="893"/>
      <c r="Q74" s="894">
        <v>50</v>
      </c>
      <c r="R74" s="849"/>
      <c r="S74" s="849"/>
      <c r="T74" s="849"/>
      <c r="U74" s="849"/>
      <c r="V74" s="849">
        <v>45</v>
      </c>
      <c r="W74" s="849"/>
      <c r="X74" s="849"/>
      <c r="Y74" s="849"/>
      <c r="Z74" s="849"/>
      <c r="AA74" s="849">
        <v>5</v>
      </c>
      <c r="AB74" s="849"/>
      <c r="AC74" s="849"/>
      <c r="AD74" s="849"/>
      <c r="AE74" s="849"/>
      <c r="AF74" s="849">
        <v>5</v>
      </c>
      <c r="AG74" s="849"/>
      <c r="AH74" s="849"/>
      <c r="AI74" s="849"/>
      <c r="AJ74" s="849"/>
      <c r="AK74" s="849"/>
      <c r="AL74" s="849"/>
      <c r="AM74" s="849"/>
      <c r="AN74" s="849"/>
      <c r="AO74" s="849"/>
      <c r="AP74" s="849"/>
      <c r="AQ74" s="849"/>
      <c r="AR74" s="849"/>
      <c r="AS74" s="849"/>
      <c r="AT74" s="849"/>
      <c r="AU74" s="849"/>
      <c r="AV74" s="849"/>
      <c r="AW74" s="849"/>
      <c r="AX74" s="849"/>
      <c r="AY74" s="849"/>
      <c r="AZ74" s="895"/>
      <c r="BA74" s="895"/>
      <c r="BB74" s="895"/>
      <c r="BC74" s="895"/>
      <c r="BD74" s="896"/>
      <c r="BE74" s="216"/>
      <c r="BF74" s="216"/>
      <c r="BG74" s="216"/>
      <c r="BH74" s="216"/>
      <c r="BI74" s="216"/>
      <c r="BJ74" s="216"/>
      <c r="BK74" s="216"/>
      <c r="BL74" s="216"/>
      <c r="BM74" s="216"/>
      <c r="BN74" s="216"/>
      <c r="BO74" s="216"/>
      <c r="BP74" s="216"/>
      <c r="BQ74" s="213">
        <v>68</v>
      </c>
      <c r="BR74" s="218"/>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7"/>
    </row>
    <row r="75" spans="1:131" s="198" customFormat="1" ht="26.25" customHeight="1">
      <c r="A75" s="212">
        <v>8</v>
      </c>
      <c r="B75" s="891" t="s">
        <v>541</v>
      </c>
      <c r="C75" s="892"/>
      <c r="D75" s="892"/>
      <c r="E75" s="892"/>
      <c r="F75" s="892"/>
      <c r="G75" s="892"/>
      <c r="H75" s="892"/>
      <c r="I75" s="892"/>
      <c r="J75" s="892"/>
      <c r="K75" s="892"/>
      <c r="L75" s="892"/>
      <c r="M75" s="892"/>
      <c r="N75" s="892"/>
      <c r="O75" s="892"/>
      <c r="P75" s="893"/>
      <c r="Q75" s="897">
        <v>143449</v>
      </c>
      <c r="R75" s="898"/>
      <c r="S75" s="898"/>
      <c r="T75" s="898"/>
      <c r="U75" s="848"/>
      <c r="V75" s="899">
        <v>139730</v>
      </c>
      <c r="W75" s="898"/>
      <c r="X75" s="898"/>
      <c r="Y75" s="898"/>
      <c r="Z75" s="848"/>
      <c r="AA75" s="899">
        <v>3719</v>
      </c>
      <c r="AB75" s="898"/>
      <c r="AC75" s="898"/>
      <c r="AD75" s="898"/>
      <c r="AE75" s="848"/>
      <c r="AF75" s="899">
        <v>3719</v>
      </c>
      <c r="AG75" s="898"/>
      <c r="AH75" s="898"/>
      <c r="AI75" s="898"/>
      <c r="AJ75" s="848"/>
      <c r="AK75" s="899"/>
      <c r="AL75" s="898"/>
      <c r="AM75" s="898"/>
      <c r="AN75" s="898"/>
      <c r="AO75" s="848"/>
      <c r="AP75" s="899"/>
      <c r="AQ75" s="898"/>
      <c r="AR75" s="898"/>
      <c r="AS75" s="898"/>
      <c r="AT75" s="848"/>
      <c r="AU75" s="899"/>
      <c r="AV75" s="898"/>
      <c r="AW75" s="898"/>
      <c r="AX75" s="898"/>
      <c r="AY75" s="848"/>
      <c r="AZ75" s="895"/>
      <c r="BA75" s="895"/>
      <c r="BB75" s="895"/>
      <c r="BC75" s="895"/>
      <c r="BD75" s="896"/>
      <c r="BE75" s="216"/>
      <c r="BF75" s="216"/>
      <c r="BG75" s="216"/>
      <c r="BH75" s="216"/>
      <c r="BI75" s="216"/>
      <c r="BJ75" s="216"/>
      <c r="BK75" s="216"/>
      <c r="BL75" s="216"/>
      <c r="BM75" s="216"/>
      <c r="BN75" s="216"/>
      <c r="BO75" s="216"/>
      <c r="BP75" s="216"/>
      <c r="BQ75" s="213">
        <v>69</v>
      </c>
      <c r="BR75" s="218"/>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7"/>
    </row>
    <row r="76" spans="1:131" s="198" customFormat="1" ht="26.25" customHeight="1">
      <c r="A76" s="212">
        <v>9</v>
      </c>
      <c r="B76" s="891" t="s">
        <v>542</v>
      </c>
      <c r="C76" s="892"/>
      <c r="D76" s="892"/>
      <c r="E76" s="892"/>
      <c r="F76" s="892"/>
      <c r="G76" s="892"/>
      <c r="H76" s="892"/>
      <c r="I76" s="892"/>
      <c r="J76" s="892"/>
      <c r="K76" s="892"/>
      <c r="L76" s="892"/>
      <c r="M76" s="892"/>
      <c r="N76" s="892"/>
      <c r="O76" s="892"/>
      <c r="P76" s="893"/>
      <c r="Q76" s="897">
        <v>147</v>
      </c>
      <c r="R76" s="898"/>
      <c r="S76" s="898"/>
      <c r="T76" s="898"/>
      <c r="U76" s="848"/>
      <c r="V76" s="899">
        <v>139</v>
      </c>
      <c r="W76" s="898"/>
      <c r="X76" s="898"/>
      <c r="Y76" s="898"/>
      <c r="Z76" s="848"/>
      <c r="AA76" s="899">
        <v>8</v>
      </c>
      <c r="AB76" s="898"/>
      <c r="AC76" s="898"/>
      <c r="AD76" s="898"/>
      <c r="AE76" s="848"/>
      <c r="AF76" s="899">
        <v>8</v>
      </c>
      <c r="AG76" s="898"/>
      <c r="AH76" s="898"/>
      <c r="AI76" s="898"/>
      <c r="AJ76" s="848"/>
      <c r="AK76" s="899"/>
      <c r="AL76" s="898"/>
      <c r="AM76" s="898"/>
      <c r="AN76" s="898"/>
      <c r="AO76" s="848"/>
      <c r="AP76" s="899"/>
      <c r="AQ76" s="898"/>
      <c r="AR76" s="898"/>
      <c r="AS76" s="898"/>
      <c r="AT76" s="848"/>
      <c r="AU76" s="899"/>
      <c r="AV76" s="898"/>
      <c r="AW76" s="898"/>
      <c r="AX76" s="898"/>
      <c r="AY76" s="848"/>
      <c r="AZ76" s="895"/>
      <c r="BA76" s="895"/>
      <c r="BB76" s="895"/>
      <c r="BC76" s="895"/>
      <c r="BD76" s="896"/>
      <c r="BE76" s="216"/>
      <c r="BF76" s="216"/>
      <c r="BG76" s="216"/>
      <c r="BH76" s="216"/>
      <c r="BI76" s="216"/>
      <c r="BJ76" s="216"/>
      <c r="BK76" s="216"/>
      <c r="BL76" s="216"/>
      <c r="BM76" s="216"/>
      <c r="BN76" s="216"/>
      <c r="BO76" s="216"/>
      <c r="BP76" s="216"/>
      <c r="BQ76" s="213">
        <v>70</v>
      </c>
      <c r="BR76" s="218"/>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7"/>
    </row>
    <row r="77" spans="1:131" s="198" customFormat="1" ht="26.25" customHeight="1">
      <c r="A77" s="212">
        <v>10</v>
      </c>
      <c r="B77" s="891"/>
      <c r="C77" s="892"/>
      <c r="D77" s="892"/>
      <c r="E77" s="892"/>
      <c r="F77" s="892"/>
      <c r="G77" s="892"/>
      <c r="H77" s="892"/>
      <c r="I77" s="892"/>
      <c r="J77" s="892"/>
      <c r="K77" s="892"/>
      <c r="L77" s="892"/>
      <c r="M77" s="892"/>
      <c r="N77" s="892"/>
      <c r="O77" s="892"/>
      <c r="P77" s="893"/>
      <c r="Q77" s="897"/>
      <c r="R77" s="898"/>
      <c r="S77" s="898"/>
      <c r="T77" s="898"/>
      <c r="U77" s="848"/>
      <c r="V77" s="899"/>
      <c r="W77" s="898"/>
      <c r="X77" s="898"/>
      <c r="Y77" s="898"/>
      <c r="Z77" s="848"/>
      <c r="AA77" s="899"/>
      <c r="AB77" s="898"/>
      <c r="AC77" s="898"/>
      <c r="AD77" s="898"/>
      <c r="AE77" s="848"/>
      <c r="AF77" s="899"/>
      <c r="AG77" s="898"/>
      <c r="AH77" s="898"/>
      <c r="AI77" s="898"/>
      <c r="AJ77" s="848"/>
      <c r="AK77" s="899"/>
      <c r="AL77" s="898"/>
      <c r="AM77" s="898"/>
      <c r="AN77" s="898"/>
      <c r="AO77" s="848"/>
      <c r="AP77" s="899"/>
      <c r="AQ77" s="898"/>
      <c r="AR77" s="898"/>
      <c r="AS77" s="898"/>
      <c r="AT77" s="848"/>
      <c r="AU77" s="899"/>
      <c r="AV77" s="898"/>
      <c r="AW77" s="898"/>
      <c r="AX77" s="898"/>
      <c r="AY77" s="848"/>
      <c r="AZ77" s="895"/>
      <c r="BA77" s="895"/>
      <c r="BB77" s="895"/>
      <c r="BC77" s="895"/>
      <c r="BD77" s="896"/>
      <c r="BE77" s="216"/>
      <c r="BF77" s="216"/>
      <c r="BG77" s="216"/>
      <c r="BH77" s="216"/>
      <c r="BI77" s="216"/>
      <c r="BJ77" s="216"/>
      <c r="BK77" s="216"/>
      <c r="BL77" s="216"/>
      <c r="BM77" s="216"/>
      <c r="BN77" s="216"/>
      <c r="BO77" s="216"/>
      <c r="BP77" s="216"/>
      <c r="BQ77" s="213">
        <v>71</v>
      </c>
      <c r="BR77" s="218"/>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7"/>
    </row>
    <row r="78" spans="1:131" s="198" customFormat="1" ht="26.25" customHeight="1">
      <c r="A78" s="212">
        <v>11</v>
      </c>
      <c r="B78" s="891"/>
      <c r="C78" s="892"/>
      <c r="D78" s="892"/>
      <c r="E78" s="892"/>
      <c r="F78" s="892"/>
      <c r="G78" s="892"/>
      <c r="H78" s="892"/>
      <c r="I78" s="892"/>
      <c r="J78" s="892"/>
      <c r="K78" s="892"/>
      <c r="L78" s="892"/>
      <c r="M78" s="892"/>
      <c r="N78" s="892"/>
      <c r="O78" s="892"/>
      <c r="P78" s="893"/>
      <c r="Q78" s="894"/>
      <c r="R78" s="849"/>
      <c r="S78" s="849"/>
      <c r="T78" s="849"/>
      <c r="U78" s="849"/>
      <c r="V78" s="849"/>
      <c r="W78" s="849"/>
      <c r="X78" s="849"/>
      <c r="Y78" s="849"/>
      <c r="Z78" s="849"/>
      <c r="AA78" s="849"/>
      <c r="AB78" s="849"/>
      <c r="AC78" s="849"/>
      <c r="AD78" s="849"/>
      <c r="AE78" s="849"/>
      <c r="AF78" s="849"/>
      <c r="AG78" s="849"/>
      <c r="AH78" s="849"/>
      <c r="AI78" s="849"/>
      <c r="AJ78" s="849"/>
      <c r="AK78" s="849"/>
      <c r="AL78" s="849"/>
      <c r="AM78" s="849"/>
      <c r="AN78" s="849"/>
      <c r="AO78" s="849"/>
      <c r="AP78" s="849"/>
      <c r="AQ78" s="849"/>
      <c r="AR78" s="849"/>
      <c r="AS78" s="849"/>
      <c r="AT78" s="849"/>
      <c r="AU78" s="849"/>
      <c r="AV78" s="849"/>
      <c r="AW78" s="849"/>
      <c r="AX78" s="849"/>
      <c r="AY78" s="849"/>
      <c r="AZ78" s="895"/>
      <c r="BA78" s="895"/>
      <c r="BB78" s="895"/>
      <c r="BC78" s="895"/>
      <c r="BD78" s="896"/>
      <c r="BE78" s="216"/>
      <c r="BF78" s="216"/>
      <c r="BG78" s="216"/>
      <c r="BH78" s="216"/>
      <c r="BI78" s="216"/>
      <c r="BJ78" s="219"/>
      <c r="BK78" s="219"/>
      <c r="BL78" s="219"/>
      <c r="BM78" s="219"/>
      <c r="BN78" s="219"/>
      <c r="BO78" s="216"/>
      <c r="BP78" s="216"/>
      <c r="BQ78" s="213">
        <v>72</v>
      </c>
      <c r="BR78" s="218"/>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7"/>
    </row>
    <row r="79" spans="1:131" s="198" customFormat="1" ht="26.25" customHeight="1">
      <c r="A79" s="212">
        <v>12</v>
      </c>
      <c r="B79" s="891"/>
      <c r="C79" s="892"/>
      <c r="D79" s="892"/>
      <c r="E79" s="892"/>
      <c r="F79" s="892"/>
      <c r="G79" s="892"/>
      <c r="H79" s="892"/>
      <c r="I79" s="892"/>
      <c r="J79" s="892"/>
      <c r="K79" s="892"/>
      <c r="L79" s="892"/>
      <c r="M79" s="892"/>
      <c r="N79" s="892"/>
      <c r="O79" s="892"/>
      <c r="P79" s="893"/>
      <c r="Q79" s="894"/>
      <c r="R79" s="849"/>
      <c r="S79" s="849"/>
      <c r="T79" s="849"/>
      <c r="U79" s="849"/>
      <c r="V79" s="849"/>
      <c r="W79" s="849"/>
      <c r="X79" s="849"/>
      <c r="Y79" s="849"/>
      <c r="Z79" s="849"/>
      <c r="AA79" s="849"/>
      <c r="AB79" s="849"/>
      <c r="AC79" s="849"/>
      <c r="AD79" s="849"/>
      <c r="AE79" s="849"/>
      <c r="AF79" s="849"/>
      <c r="AG79" s="849"/>
      <c r="AH79" s="849"/>
      <c r="AI79" s="849"/>
      <c r="AJ79" s="849"/>
      <c r="AK79" s="849"/>
      <c r="AL79" s="849"/>
      <c r="AM79" s="849"/>
      <c r="AN79" s="849"/>
      <c r="AO79" s="849"/>
      <c r="AP79" s="849"/>
      <c r="AQ79" s="849"/>
      <c r="AR79" s="849"/>
      <c r="AS79" s="849"/>
      <c r="AT79" s="849"/>
      <c r="AU79" s="849"/>
      <c r="AV79" s="849"/>
      <c r="AW79" s="849"/>
      <c r="AX79" s="849"/>
      <c r="AY79" s="849"/>
      <c r="AZ79" s="895"/>
      <c r="BA79" s="895"/>
      <c r="BB79" s="895"/>
      <c r="BC79" s="895"/>
      <c r="BD79" s="896"/>
      <c r="BE79" s="216"/>
      <c r="BF79" s="216"/>
      <c r="BG79" s="216"/>
      <c r="BH79" s="216"/>
      <c r="BI79" s="216"/>
      <c r="BJ79" s="219"/>
      <c r="BK79" s="219"/>
      <c r="BL79" s="219"/>
      <c r="BM79" s="219"/>
      <c r="BN79" s="219"/>
      <c r="BO79" s="216"/>
      <c r="BP79" s="216"/>
      <c r="BQ79" s="213">
        <v>73</v>
      </c>
      <c r="BR79" s="218"/>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7"/>
    </row>
    <row r="80" spans="1:131" s="198" customFormat="1" ht="26.25" customHeight="1">
      <c r="A80" s="212">
        <v>13</v>
      </c>
      <c r="B80" s="891"/>
      <c r="C80" s="892"/>
      <c r="D80" s="892"/>
      <c r="E80" s="892"/>
      <c r="F80" s="892"/>
      <c r="G80" s="892"/>
      <c r="H80" s="892"/>
      <c r="I80" s="892"/>
      <c r="J80" s="892"/>
      <c r="K80" s="892"/>
      <c r="L80" s="892"/>
      <c r="M80" s="892"/>
      <c r="N80" s="892"/>
      <c r="O80" s="892"/>
      <c r="P80" s="893"/>
      <c r="Q80" s="894"/>
      <c r="R80" s="849"/>
      <c r="S80" s="849"/>
      <c r="T80" s="849"/>
      <c r="U80" s="849"/>
      <c r="V80" s="849"/>
      <c r="W80" s="849"/>
      <c r="X80" s="849"/>
      <c r="Y80" s="849"/>
      <c r="Z80" s="849"/>
      <c r="AA80" s="849"/>
      <c r="AB80" s="849"/>
      <c r="AC80" s="849"/>
      <c r="AD80" s="849"/>
      <c r="AE80" s="849"/>
      <c r="AF80" s="849"/>
      <c r="AG80" s="849"/>
      <c r="AH80" s="849"/>
      <c r="AI80" s="849"/>
      <c r="AJ80" s="849"/>
      <c r="AK80" s="849"/>
      <c r="AL80" s="849"/>
      <c r="AM80" s="849"/>
      <c r="AN80" s="849"/>
      <c r="AO80" s="849"/>
      <c r="AP80" s="849"/>
      <c r="AQ80" s="849"/>
      <c r="AR80" s="849"/>
      <c r="AS80" s="849"/>
      <c r="AT80" s="849"/>
      <c r="AU80" s="849"/>
      <c r="AV80" s="849"/>
      <c r="AW80" s="849"/>
      <c r="AX80" s="849"/>
      <c r="AY80" s="849"/>
      <c r="AZ80" s="895"/>
      <c r="BA80" s="895"/>
      <c r="BB80" s="895"/>
      <c r="BC80" s="895"/>
      <c r="BD80" s="896"/>
      <c r="BE80" s="216"/>
      <c r="BF80" s="216"/>
      <c r="BG80" s="216"/>
      <c r="BH80" s="216"/>
      <c r="BI80" s="216"/>
      <c r="BJ80" s="216"/>
      <c r="BK80" s="216"/>
      <c r="BL80" s="216"/>
      <c r="BM80" s="216"/>
      <c r="BN80" s="216"/>
      <c r="BO80" s="216"/>
      <c r="BP80" s="216"/>
      <c r="BQ80" s="213">
        <v>74</v>
      </c>
      <c r="BR80" s="218"/>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7"/>
    </row>
    <row r="81" spans="1:131" s="198" customFormat="1" ht="26.25" customHeight="1">
      <c r="A81" s="212">
        <v>14</v>
      </c>
      <c r="B81" s="891"/>
      <c r="C81" s="892"/>
      <c r="D81" s="892"/>
      <c r="E81" s="892"/>
      <c r="F81" s="892"/>
      <c r="G81" s="892"/>
      <c r="H81" s="892"/>
      <c r="I81" s="892"/>
      <c r="J81" s="892"/>
      <c r="K81" s="892"/>
      <c r="L81" s="892"/>
      <c r="M81" s="892"/>
      <c r="N81" s="892"/>
      <c r="O81" s="892"/>
      <c r="P81" s="893"/>
      <c r="Q81" s="894"/>
      <c r="R81" s="849"/>
      <c r="S81" s="849"/>
      <c r="T81" s="849"/>
      <c r="U81" s="849"/>
      <c r="V81" s="849"/>
      <c r="W81" s="849"/>
      <c r="X81" s="849"/>
      <c r="Y81" s="849"/>
      <c r="Z81" s="849"/>
      <c r="AA81" s="849"/>
      <c r="AB81" s="849"/>
      <c r="AC81" s="849"/>
      <c r="AD81" s="849"/>
      <c r="AE81" s="849"/>
      <c r="AF81" s="849"/>
      <c r="AG81" s="849"/>
      <c r="AH81" s="849"/>
      <c r="AI81" s="849"/>
      <c r="AJ81" s="849"/>
      <c r="AK81" s="849"/>
      <c r="AL81" s="849"/>
      <c r="AM81" s="849"/>
      <c r="AN81" s="849"/>
      <c r="AO81" s="849"/>
      <c r="AP81" s="849"/>
      <c r="AQ81" s="849"/>
      <c r="AR81" s="849"/>
      <c r="AS81" s="849"/>
      <c r="AT81" s="849"/>
      <c r="AU81" s="849"/>
      <c r="AV81" s="849"/>
      <c r="AW81" s="849"/>
      <c r="AX81" s="849"/>
      <c r="AY81" s="849"/>
      <c r="AZ81" s="895"/>
      <c r="BA81" s="895"/>
      <c r="BB81" s="895"/>
      <c r="BC81" s="895"/>
      <c r="BD81" s="896"/>
      <c r="BE81" s="216"/>
      <c r="BF81" s="216"/>
      <c r="BG81" s="216"/>
      <c r="BH81" s="216"/>
      <c r="BI81" s="216"/>
      <c r="BJ81" s="216"/>
      <c r="BK81" s="216"/>
      <c r="BL81" s="216"/>
      <c r="BM81" s="216"/>
      <c r="BN81" s="216"/>
      <c r="BO81" s="216"/>
      <c r="BP81" s="216"/>
      <c r="BQ81" s="213">
        <v>75</v>
      </c>
      <c r="BR81" s="218"/>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7"/>
    </row>
    <row r="82" spans="1:131" s="198" customFormat="1" ht="26.25" customHeight="1">
      <c r="A82" s="212">
        <v>15</v>
      </c>
      <c r="B82" s="891"/>
      <c r="C82" s="892"/>
      <c r="D82" s="892"/>
      <c r="E82" s="892"/>
      <c r="F82" s="892"/>
      <c r="G82" s="892"/>
      <c r="H82" s="892"/>
      <c r="I82" s="892"/>
      <c r="J82" s="892"/>
      <c r="K82" s="892"/>
      <c r="L82" s="892"/>
      <c r="M82" s="892"/>
      <c r="N82" s="892"/>
      <c r="O82" s="892"/>
      <c r="P82" s="893"/>
      <c r="Q82" s="894"/>
      <c r="R82" s="849"/>
      <c r="S82" s="849"/>
      <c r="T82" s="849"/>
      <c r="U82" s="849"/>
      <c r="V82" s="849"/>
      <c r="W82" s="849"/>
      <c r="X82" s="849"/>
      <c r="Y82" s="849"/>
      <c r="Z82" s="849"/>
      <c r="AA82" s="849"/>
      <c r="AB82" s="849"/>
      <c r="AC82" s="849"/>
      <c r="AD82" s="849"/>
      <c r="AE82" s="849"/>
      <c r="AF82" s="849"/>
      <c r="AG82" s="849"/>
      <c r="AH82" s="849"/>
      <c r="AI82" s="849"/>
      <c r="AJ82" s="849"/>
      <c r="AK82" s="849"/>
      <c r="AL82" s="849"/>
      <c r="AM82" s="849"/>
      <c r="AN82" s="849"/>
      <c r="AO82" s="849"/>
      <c r="AP82" s="849"/>
      <c r="AQ82" s="849"/>
      <c r="AR82" s="849"/>
      <c r="AS82" s="849"/>
      <c r="AT82" s="849"/>
      <c r="AU82" s="849"/>
      <c r="AV82" s="849"/>
      <c r="AW82" s="849"/>
      <c r="AX82" s="849"/>
      <c r="AY82" s="849"/>
      <c r="AZ82" s="895"/>
      <c r="BA82" s="895"/>
      <c r="BB82" s="895"/>
      <c r="BC82" s="895"/>
      <c r="BD82" s="896"/>
      <c r="BE82" s="216"/>
      <c r="BF82" s="216"/>
      <c r="BG82" s="216"/>
      <c r="BH82" s="216"/>
      <c r="BI82" s="216"/>
      <c r="BJ82" s="216"/>
      <c r="BK82" s="216"/>
      <c r="BL82" s="216"/>
      <c r="BM82" s="216"/>
      <c r="BN82" s="216"/>
      <c r="BO82" s="216"/>
      <c r="BP82" s="216"/>
      <c r="BQ82" s="213">
        <v>76</v>
      </c>
      <c r="BR82" s="218"/>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7"/>
    </row>
    <row r="83" spans="1:131" s="198" customFormat="1" ht="26.25" customHeight="1">
      <c r="A83" s="212">
        <v>16</v>
      </c>
      <c r="B83" s="891"/>
      <c r="C83" s="892"/>
      <c r="D83" s="892"/>
      <c r="E83" s="892"/>
      <c r="F83" s="892"/>
      <c r="G83" s="892"/>
      <c r="H83" s="892"/>
      <c r="I83" s="892"/>
      <c r="J83" s="892"/>
      <c r="K83" s="892"/>
      <c r="L83" s="892"/>
      <c r="M83" s="892"/>
      <c r="N83" s="892"/>
      <c r="O83" s="892"/>
      <c r="P83" s="893"/>
      <c r="Q83" s="894"/>
      <c r="R83" s="849"/>
      <c r="S83" s="849"/>
      <c r="T83" s="849"/>
      <c r="U83" s="849"/>
      <c r="V83" s="849"/>
      <c r="W83" s="849"/>
      <c r="X83" s="849"/>
      <c r="Y83" s="849"/>
      <c r="Z83" s="849"/>
      <c r="AA83" s="849"/>
      <c r="AB83" s="849"/>
      <c r="AC83" s="849"/>
      <c r="AD83" s="849"/>
      <c r="AE83" s="849"/>
      <c r="AF83" s="849"/>
      <c r="AG83" s="849"/>
      <c r="AH83" s="849"/>
      <c r="AI83" s="849"/>
      <c r="AJ83" s="849"/>
      <c r="AK83" s="849"/>
      <c r="AL83" s="849"/>
      <c r="AM83" s="849"/>
      <c r="AN83" s="849"/>
      <c r="AO83" s="849"/>
      <c r="AP83" s="849"/>
      <c r="AQ83" s="849"/>
      <c r="AR83" s="849"/>
      <c r="AS83" s="849"/>
      <c r="AT83" s="849"/>
      <c r="AU83" s="849"/>
      <c r="AV83" s="849"/>
      <c r="AW83" s="849"/>
      <c r="AX83" s="849"/>
      <c r="AY83" s="849"/>
      <c r="AZ83" s="895"/>
      <c r="BA83" s="895"/>
      <c r="BB83" s="895"/>
      <c r="BC83" s="895"/>
      <c r="BD83" s="896"/>
      <c r="BE83" s="216"/>
      <c r="BF83" s="216"/>
      <c r="BG83" s="216"/>
      <c r="BH83" s="216"/>
      <c r="BI83" s="216"/>
      <c r="BJ83" s="216"/>
      <c r="BK83" s="216"/>
      <c r="BL83" s="216"/>
      <c r="BM83" s="216"/>
      <c r="BN83" s="216"/>
      <c r="BO83" s="216"/>
      <c r="BP83" s="216"/>
      <c r="BQ83" s="213">
        <v>77</v>
      </c>
      <c r="BR83" s="218"/>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7"/>
    </row>
    <row r="84" spans="1:131" s="198" customFormat="1" ht="26.25" customHeight="1">
      <c r="A84" s="212">
        <v>17</v>
      </c>
      <c r="B84" s="891"/>
      <c r="C84" s="892"/>
      <c r="D84" s="892"/>
      <c r="E84" s="892"/>
      <c r="F84" s="892"/>
      <c r="G84" s="892"/>
      <c r="H84" s="892"/>
      <c r="I84" s="892"/>
      <c r="J84" s="892"/>
      <c r="K84" s="892"/>
      <c r="L84" s="892"/>
      <c r="M84" s="892"/>
      <c r="N84" s="892"/>
      <c r="O84" s="892"/>
      <c r="P84" s="893"/>
      <c r="Q84" s="894"/>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895"/>
      <c r="BA84" s="895"/>
      <c r="BB84" s="895"/>
      <c r="BC84" s="895"/>
      <c r="BD84" s="896"/>
      <c r="BE84" s="216"/>
      <c r="BF84" s="216"/>
      <c r="BG84" s="216"/>
      <c r="BH84" s="216"/>
      <c r="BI84" s="216"/>
      <c r="BJ84" s="216"/>
      <c r="BK84" s="216"/>
      <c r="BL84" s="216"/>
      <c r="BM84" s="216"/>
      <c r="BN84" s="216"/>
      <c r="BO84" s="216"/>
      <c r="BP84" s="216"/>
      <c r="BQ84" s="213">
        <v>78</v>
      </c>
      <c r="BR84" s="218"/>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7"/>
    </row>
    <row r="85" spans="1:131" s="198" customFormat="1" ht="26.25" customHeight="1">
      <c r="A85" s="212">
        <v>18</v>
      </c>
      <c r="B85" s="891"/>
      <c r="C85" s="892"/>
      <c r="D85" s="892"/>
      <c r="E85" s="892"/>
      <c r="F85" s="892"/>
      <c r="G85" s="892"/>
      <c r="H85" s="892"/>
      <c r="I85" s="892"/>
      <c r="J85" s="892"/>
      <c r="K85" s="892"/>
      <c r="L85" s="892"/>
      <c r="M85" s="892"/>
      <c r="N85" s="892"/>
      <c r="O85" s="892"/>
      <c r="P85" s="893"/>
      <c r="Q85" s="894"/>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895"/>
      <c r="BA85" s="895"/>
      <c r="BB85" s="895"/>
      <c r="BC85" s="895"/>
      <c r="BD85" s="896"/>
      <c r="BE85" s="216"/>
      <c r="BF85" s="216"/>
      <c r="BG85" s="216"/>
      <c r="BH85" s="216"/>
      <c r="BI85" s="216"/>
      <c r="BJ85" s="216"/>
      <c r="BK85" s="216"/>
      <c r="BL85" s="216"/>
      <c r="BM85" s="216"/>
      <c r="BN85" s="216"/>
      <c r="BO85" s="216"/>
      <c r="BP85" s="216"/>
      <c r="BQ85" s="213">
        <v>79</v>
      </c>
      <c r="BR85" s="218"/>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7"/>
    </row>
    <row r="86" spans="1:131" s="198" customFormat="1" ht="26.25" customHeight="1">
      <c r="A86" s="212">
        <v>19</v>
      </c>
      <c r="B86" s="891"/>
      <c r="C86" s="892"/>
      <c r="D86" s="892"/>
      <c r="E86" s="892"/>
      <c r="F86" s="892"/>
      <c r="G86" s="892"/>
      <c r="H86" s="892"/>
      <c r="I86" s="892"/>
      <c r="J86" s="892"/>
      <c r="K86" s="892"/>
      <c r="L86" s="892"/>
      <c r="M86" s="892"/>
      <c r="N86" s="892"/>
      <c r="O86" s="892"/>
      <c r="P86" s="893"/>
      <c r="Q86" s="894"/>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95"/>
      <c r="BA86" s="895"/>
      <c r="BB86" s="895"/>
      <c r="BC86" s="895"/>
      <c r="BD86" s="896"/>
      <c r="BE86" s="216"/>
      <c r="BF86" s="216"/>
      <c r="BG86" s="216"/>
      <c r="BH86" s="216"/>
      <c r="BI86" s="216"/>
      <c r="BJ86" s="216"/>
      <c r="BK86" s="216"/>
      <c r="BL86" s="216"/>
      <c r="BM86" s="216"/>
      <c r="BN86" s="216"/>
      <c r="BO86" s="216"/>
      <c r="BP86" s="216"/>
      <c r="BQ86" s="213">
        <v>80</v>
      </c>
      <c r="BR86" s="218"/>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7"/>
    </row>
    <row r="87" spans="1:131" s="198" customFormat="1" ht="26.25" customHeight="1">
      <c r="A87" s="220">
        <v>20</v>
      </c>
      <c r="B87" s="900"/>
      <c r="C87" s="901"/>
      <c r="D87" s="901"/>
      <c r="E87" s="901"/>
      <c r="F87" s="901"/>
      <c r="G87" s="901"/>
      <c r="H87" s="901"/>
      <c r="I87" s="901"/>
      <c r="J87" s="901"/>
      <c r="K87" s="901"/>
      <c r="L87" s="901"/>
      <c r="M87" s="901"/>
      <c r="N87" s="901"/>
      <c r="O87" s="901"/>
      <c r="P87" s="902"/>
      <c r="Q87" s="903"/>
      <c r="R87" s="904"/>
      <c r="S87" s="904"/>
      <c r="T87" s="904"/>
      <c r="U87" s="904"/>
      <c r="V87" s="904"/>
      <c r="W87" s="904"/>
      <c r="X87" s="904"/>
      <c r="Y87" s="904"/>
      <c r="Z87" s="904"/>
      <c r="AA87" s="904"/>
      <c r="AB87" s="904"/>
      <c r="AC87" s="904"/>
      <c r="AD87" s="904"/>
      <c r="AE87" s="904"/>
      <c r="AF87" s="904"/>
      <c r="AG87" s="904"/>
      <c r="AH87" s="904"/>
      <c r="AI87" s="904"/>
      <c r="AJ87" s="904"/>
      <c r="AK87" s="904"/>
      <c r="AL87" s="904"/>
      <c r="AM87" s="904"/>
      <c r="AN87" s="904"/>
      <c r="AO87" s="904"/>
      <c r="AP87" s="904"/>
      <c r="AQ87" s="904"/>
      <c r="AR87" s="904"/>
      <c r="AS87" s="904"/>
      <c r="AT87" s="904"/>
      <c r="AU87" s="904"/>
      <c r="AV87" s="904"/>
      <c r="AW87" s="904"/>
      <c r="AX87" s="904"/>
      <c r="AY87" s="904"/>
      <c r="AZ87" s="905"/>
      <c r="BA87" s="905"/>
      <c r="BB87" s="905"/>
      <c r="BC87" s="905"/>
      <c r="BD87" s="906"/>
      <c r="BE87" s="216"/>
      <c r="BF87" s="216"/>
      <c r="BG87" s="216"/>
      <c r="BH87" s="216"/>
      <c r="BI87" s="216"/>
      <c r="BJ87" s="216"/>
      <c r="BK87" s="216"/>
      <c r="BL87" s="216"/>
      <c r="BM87" s="216"/>
      <c r="BN87" s="216"/>
      <c r="BO87" s="216"/>
      <c r="BP87" s="216"/>
      <c r="BQ87" s="213">
        <v>81</v>
      </c>
      <c r="BR87" s="218"/>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7"/>
    </row>
    <row r="88" spans="1:131" s="198" customFormat="1" ht="26.25" customHeight="1" thickBot="1">
      <c r="A88" s="215" t="s">
        <v>367</v>
      </c>
      <c r="B88" s="808" t="s">
        <v>393</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v>5810</v>
      </c>
      <c r="AG88" s="860"/>
      <c r="AH88" s="860"/>
      <c r="AI88" s="860"/>
      <c r="AJ88" s="860"/>
      <c r="AK88" s="857"/>
      <c r="AL88" s="857"/>
      <c r="AM88" s="857"/>
      <c r="AN88" s="857"/>
      <c r="AO88" s="857"/>
      <c r="AP88" s="860">
        <v>1983</v>
      </c>
      <c r="AQ88" s="860"/>
      <c r="AR88" s="860"/>
      <c r="AS88" s="860"/>
      <c r="AT88" s="860"/>
      <c r="AU88" s="860">
        <v>182</v>
      </c>
      <c r="AV88" s="860"/>
      <c r="AW88" s="860"/>
      <c r="AX88" s="860"/>
      <c r="AY88" s="860"/>
      <c r="AZ88" s="865"/>
      <c r="BA88" s="865"/>
      <c r="BB88" s="865"/>
      <c r="BC88" s="865"/>
      <c r="BD88" s="866"/>
      <c r="BE88" s="216"/>
      <c r="BF88" s="216"/>
      <c r="BG88" s="216"/>
      <c r="BH88" s="216"/>
      <c r="BI88" s="216"/>
      <c r="BJ88" s="216"/>
      <c r="BK88" s="216"/>
      <c r="BL88" s="216"/>
      <c r="BM88" s="216"/>
      <c r="BN88" s="216"/>
      <c r="BO88" s="216"/>
      <c r="BP88" s="216"/>
      <c r="BQ88" s="213">
        <v>82</v>
      </c>
      <c r="BR88" s="218"/>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367</v>
      </c>
      <c r="BR102" s="808" t="s">
        <v>394</v>
      </c>
      <c r="BS102" s="809"/>
      <c r="BT102" s="809"/>
      <c r="BU102" s="809"/>
      <c r="BV102" s="809"/>
      <c r="BW102" s="809"/>
      <c r="BX102" s="809"/>
      <c r="BY102" s="809"/>
      <c r="BZ102" s="809"/>
      <c r="CA102" s="809"/>
      <c r="CB102" s="809"/>
      <c r="CC102" s="809"/>
      <c r="CD102" s="809"/>
      <c r="CE102" s="809"/>
      <c r="CF102" s="809"/>
      <c r="CG102" s="810"/>
      <c r="CH102" s="907"/>
      <c r="CI102" s="908"/>
      <c r="CJ102" s="908"/>
      <c r="CK102" s="908"/>
      <c r="CL102" s="909"/>
      <c r="CM102" s="907"/>
      <c r="CN102" s="908"/>
      <c r="CO102" s="908"/>
      <c r="CP102" s="908"/>
      <c r="CQ102" s="909"/>
      <c r="CR102" s="910">
        <v>91</v>
      </c>
      <c r="CS102" s="868"/>
      <c r="CT102" s="868"/>
      <c r="CU102" s="868"/>
      <c r="CV102" s="911"/>
      <c r="CW102" s="910"/>
      <c r="CX102" s="868"/>
      <c r="CY102" s="868"/>
      <c r="CZ102" s="868"/>
      <c r="DA102" s="911"/>
      <c r="DB102" s="910">
        <v>499</v>
      </c>
      <c r="DC102" s="868"/>
      <c r="DD102" s="868"/>
      <c r="DE102" s="868"/>
      <c r="DF102" s="911"/>
      <c r="DG102" s="910"/>
      <c r="DH102" s="868"/>
      <c r="DI102" s="868"/>
      <c r="DJ102" s="868"/>
      <c r="DK102" s="911"/>
      <c r="DL102" s="910"/>
      <c r="DM102" s="868"/>
      <c r="DN102" s="868"/>
      <c r="DO102" s="868"/>
      <c r="DP102" s="911"/>
      <c r="DQ102" s="910"/>
      <c r="DR102" s="868"/>
      <c r="DS102" s="868"/>
      <c r="DT102" s="868"/>
      <c r="DU102" s="911"/>
      <c r="DV102" s="936"/>
      <c r="DW102" s="937"/>
      <c r="DX102" s="937"/>
      <c r="DY102" s="937"/>
      <c r="DZ102" s="93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9" t="s">
        <v>395</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0" t="s">
        <v>396</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397</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398</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41" t="s">
        <v>399</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400</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7" customFormat="1" ht="26.25" customHeight="1">
      <c r="A109" s="934" t="s">
        <v>401</v>
      </c>
      <c r="B109" s="913"/>
      <c r="C109" s="913"/>
      <c r="D109" s="913"/>
      <c r="E109" s="913"/>
      <c r="F109" s="913"/>
      <c r="G109" s="913"/>
      <c r="H109" s="913"/>
      <c r="I109" s="913"/>
      <c r="J109" s="913"/>
      <c r="K109" s="913"/>
      <c r="L109" s="913"/>
      <c r="M109" s="913"/>
      <c r="N109" s="913"/>
      <c r="O109" s="913"/>
      <c r="P109" s="913"/>
      <c r="Q109" s="913"/>
      <c r="R109" s="913"/>
      <c r="S109" s="913"/>
      <c r="T109" s="913"/>
      <c r="U109" s="913"/>
      <c r="V109" s="913"/>
      <c r="W109" s="913"/>
      <c r="X109" s="913"/>
      <c r="Y109" s="913"/>
      <c r="Z109" s="914"/>
      <c r="AA109" s="912" t="s">
        <v>402</v>
      </c>
      <c r="AB109" s="913"/>
      <c r="AC109" s="913"/>
      <c r="AD109" s="913"/>
      <c r="AE109" s="914"/>
      <c r="AF109" s="912" t="s">
        <v>287</v>
      </c>
      <c r="AG109" s="913"/>
      <c r="AH109" s="913"/>
      <c r="AI109" s="913"/>
      <c r="AJ109" s="914"/>
      <c r="AK109" s="912" t="s">
        <v>286</v>
      </c>
      <c r="AL109" s="913"/>
      <c r="AM109" s="913"/>
      <c r="AN109" s="913"/>
      <c r="AO109" s="914"/>
      <c r="AP109" s="912" t="s">
        <v>403</v>
      </c>
      <c r="AQ109" s="913"/>
      <c r="AR109" s="913"/>
      <c r="AS109" s="913"/>
      <c r="AT109" s="915"/>
      <c r="AU109" s="934" t="s">
        <v>401</v>
      </c>
      <c r="AV109" s="913"/>
      <c r="AW109" s="913"/>
      <c r="AX109" s="913"/>
      <c r="AY109" s="913"/>
      <c r="AZ109" s="913"/>
      <c r="BA109" s="913"/>
      <c r="BB109" s="913"/>
      <c r="BC109" s="913"/>
      <c r="BD109" s="913"/>
      <c r="BE109" s="913"/>
      <c r="BF109" s="913"/>
      <c r="BG109" s="913"/>
      <c r="BH109" s="913"/>
      <c r="BI109" s="913"/>
      <c r="BJ109" s="913"/>
      <c r="BK109" s="913"/>
      <c r="BL109" s="913"/>
      <c r="BM109" s="913"/>
      <c r="BN109" s="913"/>
      <c r="BO109" s="913"/>
      <c r="BP109" s="914"/>
      <c r="BQ109" s="912" t="s">
        <v>402</v>
      </c>
      <c r="BR109" s="913"/>
      <c r="BS109" s="913"/>
      <c r="BT109" s="913"/>
      <c r="BU109" s="914"/>
      <c r="BV109" s="912" t="s">
        <v>287</v>
      </c>
      <c r="BW109" s="913"/>
      <c r="BX109" s="913"/>
      <c r="BY109" s="913"/>
      <c r="BZ109" s="914"/>
      <c r="CA109" s="912" t="s">
        <v>286</v>
      </c>
      <c r="CB109" s="913"/>
      <c r="CC109" s="913"/>
      <c r="CD109" s="913"/>
      <c r="CE109" s="914"/>
      <c r="CF109" s="935" t="s">
        <v>403</v>
      </c>
      <c r="CG109" s="935"/>
      <c r="CH109" s="935"/>
      <c r="CI109" s="935"/>
      <c r="CJ109" s="935"/>
      <c r="CK109" s="912" t="s">
        <v>404</v>
      </c>
      <c r="CL109" s="913"/>
      <c r="CM109" s="913"/>
      <c r="CN109" s="913"/>
      <c r="CO109" s="913"/>
      <c r="CP109" s="913"/>
      <c r="CQ109" s="913"/>
      <c r="CR109" s="913"/>
      <c r="CS109" s="913"/>
      <c r="CT109" s="913"/>
      <c r="CU109" s="913"/>
      <c r="CV109" s="913"/>
      <c r="CW109" s="913"/>
      <c r="CX109" s="913"/>
      <c r="CY109" s="913"/>
      <c r="CZ109" s="913"/>
      <c r="DA109" s="913"/>
      <c r="DB109" s="913"/>
      <c r="DC109" s="913"/>
      <c r="DD109" s="913"/>
      <c r="DE109" s="913"/>
      <c r="DF109" s="914"/>
      <c r="DG109" s="912" t="s">
        <v>402</v>
      </c>
      <c r="DH109" s="913"/>
      <c r="DI109" s="913"/>
      <c r="DJ109" s="913"/>
      <c r="DK109" s="914"/>
      <c r="DL109" s="912" t="s">
        <v>287</v>
      </c>
      <c r="DM109" s="913"/>
      <c r="DN109" s="913"/>
      <c r="DO109" s="913"/>
      <c r="DP109" s="914"/>
      <c r="DQ109" s="912" t="s">
        <v>286</v>
      </c>
      <c r="DR109" s="913"/>
      <c r="DS109" s="913"/>
      <c r="DT109" s="913"/>
      <c r="DU109" s="914"/>
      <c r="DV109" s="912" t="s">
        <v>403</v>
      </c>
      <c r="DW109" s="913"/>
      <c r="DX109" s="913"/>
      <c r="DY109" s="913"/>
      <c r="DZ109" s="915"/>
    </row>
    <row r="110" spans="1:131" s="197" customFormat="1" ht="26.25" customHeight="1">
      <c r="A110" s="916" t="s">
        <v>405</v>
      </c>
      <c r="B110" s="917"/>
      <c r="C110" s="917"/>
      <c r="D110" s="917"/>
      <c r="E110" s="917"/>
      <c r="F110" s="917"/>
      <c r="G110" s="917"/>
      <c r="H110" s="917"/>
      <c r="I110" s="917"/>
      <c r="J110" s="917"/>
      <c r="K110" s="917"/>
      <c r="L110" s="917"/>
      <c r="M110" s="917"/>
      <c r="N110" s="917"/>
      <c r="O110" s="917"/>
      <c r="P110" s="917"/>
      <c r="Q110" s="917"/>
      <c r="R110" s="917"/>
      <c r="S110" s="917"/>
      <c r="T110" s="917"/>
      <c r="U110" s="917"/>
      <c r="V110" s="917"/>
      <c r="W110" s="917"/>
      <c r="X110" s="917"/>
      <c r="Y110" s="917"/>
      <c r="Z110" s="918"/>
      <c r="AA110" s="919">
        <v>1631034</v>
      </c>
      <c r="AB110" s="920"/>
      <c r="AC110" s="920"/>
      <c r="AD110" s="920"/>
      <c r="AE110" s="921"/>
      <c r="AF110" s="922">
        <v>1599025</v>
      </c>
      <c r="AG110" s="920"/>
      <c r="AH110" s="920"/>
      <c r="AI110" s="920"/>
      <c r="AJ110" s="921"/>
      <c r="AK110" s="922">
        <v>1663949</v>
      </c>
      <c r="AL110" s="920"/>
      <c r="AM110" s="920"/>
      <c r="AN110" s="920"/>
      <c r="AO110" s="921"/>
      <c r="AP110" s="923">
        <v>36.5</v>
      </c>
      <c r="AQ110" s="924"/>
      <c r="AR110" s="924"/>
      <c r="AS110" s="924"/>
      <c r="AT110" s="925"/>
      <c r="AU110" s="926" t="s">
        <v>59</v>
      </c>
      <c r="AV110" s="927"/>
      <c r="AW110" s="927"/>
      <c r="AX110" s="927"/>
      <c r="AY110" s="928"/>
      <c r="AZ110" s="970" t="s">
        <v>406</v>
      </c>
      <c r="BA110" s="917"/>
      <c r="BB110" s="917"/>
      <c r="BC110" s="917"/>
      <c r="BD110" s="917"/>
      <c r="BE110" s="917"/>
      <c r="BF110" s="917"/>
      <c r="BG110" s="917"/>
      <c r="BH110" s="917"/>
      <c r="BI110" s="917"/>
      <c r="BJ110" s="917"/>
      <c r="BK110" s="917"/>
      <c r="BL110" s="917"/>
      <c r="BM110" s="917"/>
      <c r="BN110" s="917"/>
      <c r="BO110" s="917"/>
      <c r="BP110" s="918"/>
      <c r="BQ110" s="956">
        <v>14449430</v>
      </c>
      <c r="BR110" s="957"/>
      <c r="BS110" s="957"/>
      <c r="BT110" s="957"/>
      <c r="BU110" s="957"/>
      <c r="BV110" s="957">
        <v>15044622</v>
      </c>
      <c r="BW110" s="957"/>
      <c r="BX110" s="957"/>
      <c r="BY110" s="957"/>
      <c r="BZ110" s="957"/>
      <c r="CA110" s="957">
        <v>15032858</v>
      </c>
      <c r="CB110" s="957"/>
      <c r="CC110" s="957"/>
      <c r="CD110" s="957"/>
      <c r="CE110" s="957"/>
      <c r="CF110" s="971">
        <v>329.8</v>
      </c>
      <c r="CG110" s="972"/>
      <c r="CH110" s="972"/>
      <c r="CI110" s="972"/>
      <c r="CJ110" s="972"/>
      <c r="CK110" s="973" t="s">
        <v>407</v>
      </c>
      <c r="CL110" s="974"/>
      <c r="CM110" s="953" t="s">
        <v>408</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111</v>
      </c>
      <c r="DH110" s="957"/>
      <c r="DI110" s="957"/>
      <c r="DJ110" s="957"/>
      <c r="DK110" s="957"/>
      <c r="DL110" s="957" t="s">
        <v>111</v>
      </c>
      <c r="DM110" s="957"/>
      <c r="DN110" s="957"/>
      <c r="DO110" s="957"/>
      <c r="DP110" s="957"/>
      <c r="DQ110" s="957" t="s">
        <v>111</v>
      </c>
      <c r="DR110" s="957"/>
      <c r="DS110" s="957"/>
      <c r="DT110" s="957"/>
      <c r="DU110" s="957"/>
      <c r="DV110" s="958" t="s">
        <v>111</v>
      </c>
      <c r="DW110" s="958"/>
      <c r="DX110" s="958"/>
      <c r="DY110" s="958"/>
      <c r="DZ110" s="959"/>
    </row>
    <row r="111" spans="1:131" s="197" customFormat="1" ht="26.25" customHeight="1">
      <c r="A111" s="960" t="s">
        <v>409</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111</v>
      </c>
      <c r="AB111" s="964"/>
      <c r="AC111" s="964"/>
      <c r="AD111" s="964"/>
      <c r="AE111" s="965"/>
      <c r="AF111" s="966" t="s">
        <v>111</v>
      </c>
      <c r="AG111" s="964"/>
      <c r="AH111" s="964"/>
      <c r="AI111" s="964"/>
      <c r="AJ111" s="965"/>
      <c r="AK111" s="966" t="s">
        <v>111</v>
      </c>
      <c r="AL111" s="964"/>
      <c r="AM111" s="964"/>
      <c r="AN111" s="964"/>
      <c r="AO111" s="965"/>
      <c r="AP111" s="967" t="s">
        <v>111</v>
      </c>
      <c r="AQ111" s="968"/>
      <c r="AR111" s="968"/>
      <c r="AS111" s="968"/>
      <c r="AT111" s="969"/>
      <c r="AU111" s="929"/>
      <c r="AV111" s="930"/>
      <c r="AW111" s="930"/>
      <c r="AX111" s="930"/>
      <c r="AY111" s="931"/>
      <c r="AZ111" s="979" t="s">
        <v>410</v>
      </c>
      <c r="BA111" s="980"/>
      <c r="BB111" s="980"/>
      <c r="BC111" s="980"/>
      <c r="BD111" s="980"/>
      <c r="BE111" s="980"/>
      <c r="BF111" s="980"/>
      <c r="BG111" s="980"/>
      <c r="BH111" s="980"/>
      <c r="BI111" s="980"/>
      <c r="BJ111" s="980"/>
      <c r="BK111" s="980"/>
      <c r="BL111" s="980"/>
      <c r="BM111" s="980"/>
      <c r="BN111" s="980"/>
      <c r="BO111" s="980"/>
      <c r="BP111" s="981"/>
      <c r="BQ111" s="949" t="s">
        <v>111</v>
      </c>
      <c r="BR111" s="950"/>
      <c r="BS111" s="950"/>
      <c r="BT111" s="950"/>
      <c r="BU111" s="950"/>
      <c r="BV111" s="950" t="s">
        <v>111</v>
      </c>
      <c r="BW111" s="950"/>
      <c r="BX111" s="950"/>
      <c r="BY111" s="950"/>
      <c r="BZ111" s="950"/>
      <c r="CA111" s="950" t="s">
        <v>111</v>
      </c>
      <c r="CB111" s="950"/>
      <c r="CC111" s="950"/>
      <c r="CD111" s="950"/>
      <c r="CE111" s="950"/>
      <c r="CF111" s="944" t="s">
        <v>111</v>
      </c>
      <c r="CG111" s="945"/>
      <c r="CH111" s="945"/>
      <c r="CI111" s="945"/>
      <c r="CJ111" s="945"/>
      <c r="CK111" s="975"/>
      <c r="CL111" s="976"/>
      <c r="CM111" s="946" t="s">
        <v>411</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111</v>
      </c>
      <c r="DH111" s="950"/>
      <c r="DI111" s="950"/>
      <c r="DJ111" s="950"/>
      <c r="DK111" s="950"/>
      <c r="DL111" s="950" t="s">
        <v>111</v>
      </c>
      <c r="DM111" s="950"/>
      <c r="DN111" s="950"/>
      <c r="DO111" s="950"/>
      <c r="DP111" s="950"/>
      <c r="DQ111" s="950" t="s">
        <v>111</v>
      </c>
      <c r="DR111" s="950"/>
      <c r="DS111" s="950"/>
      <c r="DT111" s="950"/>
      <c r="DU111" s="950"/>
      <c r="DV111" s="951" t="s">
        <v>111</v>
      </c>
      <c r="DW111" s="951"/>
      <c r="DX111" s="951"/>
      <c r="DY111" s="951"/>
      <c r="DZ111" s="952"/>
    </row>
    <row r="112" spans="1:131" s="197" customFormat="1" ht="26.25" customHeight="1">
      <c r="A112" s="982" t="s">
        <v>412</v>
      </c>
      <c r="B112" s="983"/>
      <c r="C112" s="980" t="s">
        <v>413</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111</v>
      </c>
      <c r="AB112" s="989"/>
      <c r="AC112" s="989"/>
      <c r="AD112" s="989"/>
      <c r="AE112" s="990"/>
      <c r="AF112" s="991" t="s">
        <v>111</v>
      </c>
      <c r="AG112" s="989"/>
      <c r="AH112" s="989"/>
      <c r="AI112" s="989"/>
      <c r="AJ112" s="990"/>
      <c r="AK112" s="991" t="s">
        <v>111</v>
      </c>
      <c r="AL112" s="989"/>
      <c r="AM112" s="989"/>
      <c r="AN112" s="989"/>
      <c r="AO112" s="990"/>
      <c r="AP112" s="992" t="s">
        <v>111</v>
      </c>
      <c r="AQ112" s="993"/>
      <c r="AR112" s="993"/>
      <c r="AS112" s="993"/>
      <c r="AT112" s="994"/>
      <c r="AU112" s="929"/>
      <c r="AV112" s="930"/>
      <c r="AW112" s="930"/>
      <c r="AX112" s="930"/>
      <c r="AY112" s="931"/>
      <c r="AZ112" s="979" t="s">
        <v>414</v>
      </c>
      <c r="BA112" s="980"/>
      <c r="BB112" s="980"/>
      <c r="BC112" s="980"/>
      <c r="BD112" s="980"/>
      <c r="BE112" s="980"/>
      <c r="BF112" s="980"/>
      <c r="BG112" s="980"/>
      <c r="BH112" s="980"/>
      <c r="BI112" s="980"/>
      <c r="BJ112" s="980"/>
      <c r="BK112" s="980"/>
      <c r="BL112" s="980"/>
      <c r="BM112" s="980"/>
      <c r="BN112" s="980"/>
      <c r="BO112" s="980"/>
      <c r="BP112" s="981"/>
      <c r="BQ112" s="949">
        <v>196355</v>
      </c>
      <c r="BR112" s="950"/>
      <c r="BS112" s="950"/>
      <c r="BT112" s="950"/>
      <c r="BU112" s="950"/>
      <c r="BV112" s="950">
        <v>210591</v>
      </c>
      <c r="BW112" s="950"/>
      <c r="BX112" s="950"/>
      <c r="BY112" s="950"/>
      <c r="BZ112" s="950"/>
      <c r="CA112" s="950">
        <v>221362</v>
      </c>
      <c r="CB112" s="950"/>
      <c r="CC112" s="950"/>
      <c r="CD112" s="950"/>
      <c r="CE112" s="950"/>
      <c r="CF112" s="944">
        <v>4.9000000000000004</v>
      </c>
      <c r="CG112" s="945"/>
      <c r="CH112" s="945"/>
      <c r="CI112" s="945"/>
      <c r="CJ112" s="945"/>
      <c r="CK112" s="975"/>
      <c r="CL112" s="976"/>
      <c r="CM112" s="946" t="s">
        <v>415</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111</v>
      </c>
      <c r="DH112" s="950"/>
      <c r="DI112" s="950"/>
      <c r="DJ112" s="950"/>
      <c r="DK112" s="950"/>
      <c r="DL112" s="950" t="s">
        <v>111</v>
      </c>
      <c r="DM112" s="950"/>
      <c r="DN112" s="950"/>
      <c r="DO112" s="950"/>
      <c r="DP112" s="950"/>
      <c r="DQ112" s="950" t="s">
        <v>111</v>
      </c>
      <c r="DR112" s="950"/>
      <c r="DS112" s="950"/>
      <c r="DT112" s="950"/>
      <c r="DU112" s="950"/>
      <c r="DV112" s="951" t="s">
        <v>111</v>
      </c>
      <c r="DW112" s="951"/>
      <c r="DX112" s="951"/>
      <c r="DY112" s="951"/>
      <c r="DZ112" s="952"/>
    </row>
    <row r="113" spans="1:130" s="197" customFormat="1" ht="26.25" customHeight="1">
      <c r="A113" s="984"/>
      <c r="B113" s="985"/>
      <c r="C113" s="980" t="s">
        <v>416</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21855</v>
      </c>
      <c r="AB113" s="964"/>
      <c r="AC113" s="964"/>
      <c r="AD113" s="964"/>
      <c r="AE113" s="965"/>
      <c r="AF113" s="966">
        <v>23266</v>
      </c>
      <c r="AG113" s="964"/>
      <c r="AH113" s="964"/>
      <c r="AI113" s="964"/>
      <c r="AJ113" s="965"/>
      <c r="AK113" s="966">
        <v>24003</v>
      </c>
      <c r="AL113" s="964"/>
      <c r="AM113" s="964"/>
      <c r="AN113" s="964"/>
      <c r="AO113" s="965"/>
      <c r="AP113" s="967">
        <v>0.5</v>
      </c>
      <c r="AQ113" s="968"/>
      <c r="AR113" s="968"/>
      <c r="AS113" s="968"/>
      <c r="AT113" s="969"/>
      <c r="AU113" s="929"/>
      <c r="AV113" s="930"/>
      <c r="AW113" s="930"/>
      <c r="AX113" s="930"/>
      <c r="AY113" s="931"/>
      <c r="AZ113" s="979" t="s">
        <v>417</v>
      </c>
      <c r="BA113" s="980"/>
      <c r="BB113" s="980"/>
      <c r="BC113" s="980"/>
      <c r="BD113" s="980"/>
      <c r="BE113" s="980"/>
      <c r="BF113" s="980"/>
      <c r="BG113" s="980"/>
      <c r="BH113" s="980"/>
      <c r="BI113" s="980"/>
      <c r="BJ113" s="980"/>
      <c r="BK113" s="980"/>
      <c r="BL113" s="980"/>
      <c r="BM113" s="980"/>
      <c r="BN113" s="980"/>
      <c r="BO113" s="980"/>
      <c r="BP113" s="981"/>
      <c r="BQ113" s="949">
        <v>321314</v>
      </c>
      <c r="BR113" s="950"/>
      <c r="BS113" s="950"/>
      <c r="BT113" s="950"/>
      <c r="BU113" s="950"/>
      <c r="BV113" s="950">
        <v>247003</v>
      </c>
      <c r="BW113" s="950"/>
      <c r="BX113" s="950"/>
      <c r="BY113" s="950"/>
      <c r="BZ113" s="950"/>
      <c r="CA113" s="950">
        <v>181945</v>
      </c>
      <c r="CB113" s="950"/>
      <c r="CC113" s="950"/>
      <c r="CD113" s="950"/>
      <c r="CE113" s="950"/>
      <c r="CF113" s="944">
        <v>4</v>
      </c>
      <c r="CG113" s="945"/>
      <c r="CH113" s="945"/>
      <c r="CI113" s="945"/>
      <c r="CJ113" s="945"/>
      <c r="CK113" s="975"/>
      <c r="CL113" s="976"/>
      <c r="CM113" s="946" t="s">
        <v>418</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111</v>
      </c>
      <c r="DH113" s="989"/>
      <c r="DI113" s="989"/>
      <c r="DJ113" s="989"/>
      <c r="DK113" s="990"/>
      <c r="DL113" s="991" t="s">
        <v>111</v>
      </c>
      <c r="DM113" s="989"/>
      <c r="DN113" s="989"/>
      <c r="DO113" s="989"/>
      <c r="DP113" s="990"/>
      <c r="DQ113" s="991" t="s">
        <v>111</v>
      </c>
      <c r="DR113" s="989"/>
      <c r="DS113" s="989"/>
      <c r="DT113" s="989"/>
      <c r="DU113" s="990"/>
      <c r="DV113" s="992" t="s">
        <v>111</v>
      </c>
      <c r="DW113" s="993"/>
      <c r="DX113" s="993"/>
      <c r="DY113" s="993"/>
      <c r="DZ113" s="994"/>
    </row>
    <row r="114" spans="1:130" s="197" customFormat="1" ht="26.25" customHeight="1">
      <c r="A114" s="984"/>
      <c r="B114" s="985"/>
      <c r="C114" s="980" t="s">
        <v>419</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58154</v>
      </c>
      <c r="AB114" s="989"/>
      <c r="AC114" s="989"/>
      <c r="AD114" s="989"/>
      <c r="AE114" s="990"/>
      <c r="AF114" s="991">
        <v>64778</v>
      </c>
      <c r="AG114" s="989"/>
      <c r="AH114" s="989"/>
      <c r="AI114" s="989"/>
      <c r="AJ114" s="990"/>
      <c r="AK114" s="991">
        <v>70985</v>
      </c>
      <c r="AL114" s="989"/>
      <c r="AM114" s="989"/>
      <c r="AN114" s="989"/>
      <c r="AO114" s="990"/>
      <c r="AP114" s="992">
        <v>1.6</v>
      </c>
      <c r="AQ114" s="993"/>
      <c r="AR114" s="993"/>
      <c r="AS114" s="993"/>
      <c r="AT114" s="994"/>
      <c r="AU114" s="929"/>
      <c r="AV114" s="930"/>
      <c r="AW114" s="930"/>
      <c r="AX114" s="930"/>
      <c r="AY114" s="931"/>
      <c r="AZ114" s="979" t="s">
        <v>420</v>
      </c>
      <c r="BA114" s="980"/>
      <c r="BB114" s="980"/>
      <c r="BC114" s="980"/>
      <c r="BD114" s="980"/>
      <c r="BE114" s="980"/>
      <c r="BF114" s="980"/>
      <c r="BG114" s="980"/>
      <c r="BH114" s="980"/>
      <c r="BI114" s="980"/>
      <c r="BJ114" s="980"/>
      <c r="BK114" s="980"/>
      <c r="BL114" s="980"/>
      <c r="BM114" s="980"/>
      <c r="BN114" s="980"/>
      <c r="BO114" s="980"/>
      <c r="BP114" s="981"/>
      <c r="BQ114" s="949">
        <v>2017514</v>
      </c>
      <c r="BR114" s="950"/>
      <c r="BS114" s="950"/>
      <c r="BT114" s="950"/>
      <c r="BU114" s="950"/>
      <c r="BV114" s="950">
        <v>1726978</v>
      </c>
      <c r="BW114" s="950"/>
      <c r="BX114" s="950"/>
      <c r="BY114" s="950"/>
      <c r="BZ114" s="950"/>
      <c r="CA114" s="950">
        <v>1602206</v>
      </c>
      <c r="CB114" s="950"/>
      <c r="CC114" s="950"/>
      <c r="CD114" s="950"/>
      <c r="CE114" s="950"/>
      <c r="CF114" s="944">
        <v>35.1</v>
      </c>
      <c r="CG114" s="945"/>
      <c r="CH114" s="945"/>
      <c r="CI114" s="945"/>
      <c r="CJ114" s="945"/>
      <c r="CK114" s="975"/>
      <c r="CL114" s="976"/>
      <c r="CM114" s="946" t="s">
        <v>421</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111</v>
      </c>
      <c r="DH114" s="989"/>
      <c r="DI114" s="989"/>
      <c r="DJ114" s="989"/>
      <c r="DK114" s="990"/>
      <c r="DL114" s="991" t="s">
        <v>111</v>
      </c>
      <c r="DM114" s="989"/>
      <c r="DN114" s="989"/>
      <c r="DO114" s="989"/>
      <c r="DP114" s="990"/>
      <c r="DQ114" s="991" t="s">
        <v>111</v>
      </c>
      <c r="DR114" s="989"/>
      <c r="DS114" s="989"/>
      <c r="DT114" s="989"/>
      <c r="DU114" s="990"/>
      <c r="DV114" s="992" t="s">
        <v>111</v>
      </c>
      <c r="DW114" s="993"/>
      <c r="DX114" s="993"/>
      <c r="DY114" s="993"/>
      <c r="DZ114" s="994"/>
    </row>
    <row r="115" spans="1:130" s="197" customFormat="1" ht="26.25" customHeight="1">
      <c r="A115" s="984"/>
      <c r="B115" s="985"/>
      <c r="C115" s="980" t="s">
        <v>422</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31073</v>
      </c>
      <c r="AB115" s="964"/>
      <c r="AC115" s="964"/>
      <c r="AD115" s="964"/>
      <c r="AE115" s="965"/>
      <c r="AF115" s="966" t="s">
        <v>111</v>
      </c>
      <c r="AG115" s="964"/>
      <c r="AH115" s="964"/>
      <c r="AI115" s="964"/>
      <c r="AJ115" s="965"/>
      <c r="AK115" s="966" t="s">
        <v>111</v>
      </c>
      <c r="AL115" s="964"/>
      <c r="AM115" s="964"/>
      <c r="AN115" s="964"/>
      <c r="AO115" s="965"/>
      <c r="AP115" s="967" t="s">
        <v>111</v>
      </c>
      <c r="AQ115" s="968"/>
      <c r="AR115" s="968"/>
      <c r="AS115" s="968"/>
      <c r="AT115" s="969"/>
      <c r="AU115" s="929"/>
      <c r="AV115" s="930"/>
      <c r="AW115" s="930"/>
      <c r="AX115" s="930"/>
      <c r="AY115" s="931"/>
      <c r="AZ115" s="979" t="s">
        <v>423</v>
      </c>
      <c r="BA115" s="980"/>
      <c r="BB115" s="980"/>
      <c r="BC115" s="980"/>
      <c r="BD115" s="980"/>
      <c r="BE115" s="980"/>
      <c r="BF115" s="980"/>
      <c r="BG115" s="980"/>
      <c r="BH115" s="980"/>
      <c r="BI115" s="980"/>
      <c r="BJ115" s="980"/>
      <c r="BK115" s="980"/>
      <c r="BL115" s="980"/>
      <c r="BM115" s="980"/>
      <c r="BN115" s="980"/>
      <c r="BO115" s="980"/>
      <c r="BP115" s="981"/>
      <c r="BQ115" s="949" t="s">
        <v>111</v>
      </c>
      <c r="BR115" s="950"/>
      <c r="BS115" s="950"/>
      <c r="BT115" s="950"/>
      <c r="BU115" s="950"/>
      <c r="BV115" s="950" t="s">
        <v>111</v>
      </c>
      <c r="BW115" s="950"/>
      <c r="BX115" s="950"/>
      <c r="BY115" s="950"/>
      <c r="BZ115" s="950"/>
      <c r="CA115" s="950" t="s">
        <v>111</v>
      </c>
      <c r="CB115" s="950"/>
      <c r="CC115" s="950"/>
      <c r="CD115" s="950"/>
      <c r="CE115" s="950"/>
      <c r="CF115" s="944" t="s">
        <v>111</v>
      </c>
      <c r="CG115" s="945"/>
      <c r="CH115" s="945"/>
      <c r="CI115" s="945"/>
      <c r="CJ115" s="945"/>
      <c r="CK115" s="975"/>
      <c r="CL115" s="976"/>
      <c r="CM115" s="979" t="s">
        <v>424</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1"/>
      <c r="DG115" s="988" t="s">
        <v>111</v>
      </c>
      <c r="DH115" s="989"/>
      <c r="DI115" s="989"/>
      <c r="DJ115" s="989"/>
      <c r="DK115" s="990"/>
      <c r="DL115" s="991" t="s">
        <v>111</v>
      </c>
      <c r="DM115" s="989"/>
      <c r="DN115" s="989"/>
      <c r="DO115" s="989"/>
      <c r="DP115" s="990"/>
      <c r="DQ115" s="991" t="s">
        <v>111</v>
      </c>
      <c r="DR115" s="989"/>
      <c r="DS115" s="989"/>
      <c r="DT115" s="989"/>
      <c r="DU115" s="990"/>
      <c r="DV115" s="992" t="s">
        <v>111</v>
      </c>
      <c r="DW115" s="993"/>
      <c r="DX115" s="993"/>
      <c r="DY115" s="993"/>
      <c r="DZ115" s="994"/>
    </row>
    <row r="116" spans="1:130" s="197" customFormat="1" ht="26.25" customHeight="1">
      <c r="A116" s="986"/>
      <c r="B116" s="987"/>
      <c r="C116" s="1001" t="s">
        <v>425</v>
      </c>
      <c r="D116" s="1001"/>
      <c r="E116" s="1001"/>
      <c r="F116" s="1001"/>
      <c r="G116" s="1001"/>
      <c r="H116" s="1001"/>
      <c r="I116" s="1001"/>
      <c r="J116" s="1001"/>
      <c r="K116" s="1001"/>
      <c r="L116" s="1001"/>
      <c r="M116" s="1001"/>
      <c r="N116" s="1001"/>
      <c r="O116" s="1001"/>
      <c r="P116" s="1001"/>
      <c r="Q116" s="1001"/>
      <c r="R116" s="1001"/>
      <c r="S116" s="1001"/>
      <c r="T116" s="1001"/>
      <c r="U116" s="1001"/>
      <c r="V116" s="1001"/>
      <c r="W116" s="1001"/>
      <c r="X116" s="1001"/>
      <c r="Y116" s="1001"/>
      <c r="Z116" s="1002"/>
      <c r="AA116" s="988">
        <v>493</v>
      </c>
      <c r="AB116" s="989"/>
      <c r="AC116" s="989"/>
      <c r="AD116" s="989"/>
      <c r="AE116" s="990"/>
      <c r="AF116" s="991">
        <v>385</v>
      </c>
      <c r="AG116" s="989"/>
      <c r="AH116" s="989"/>
      <c r="AI116" s="989"/>
      <c r="AJ116" s="990"/>
      <c r="AK116" s="991">
        <v>284</v>
      </c>
      <c r="AL116" s="989"/>
      <c r="AM116" s="989"/>
      <c r="AN116" s="989"/>
      <c r="AO116" s="990"/>
      <c r="AP116" s="992">
        <v>0</v>
      </c>
      <c r="AQ116" s="993"/>
      <c r="AR116" s="993"/>
      <c r="AS116" s="993"/>
      <c r="AT116" s="994"/>
      <c r="AU116" s="929"/>
      <c r="AV116" s="930"/>
      <c r="AW116" s="930"/>
      <c r="AX116" s="930"/>
      <c r="AY116" s="931"/>
      <c r="AZ116" s="979" t="s">
        <v>426</v>
      </c>
      <c r="BA116" s="980"/>
      <c r="BB116" s="980"/>
      <c r="BC116" s="980"/>
      <c r="BD116" s="980"/>
      <c r="BE116" s="980"/>
      <c r="BF116" s="980"/>
      <c r="BG116" s="980"/>
      <c r="BH116" s="980"/>
      <c r="BI116" s="980"/>
      <c r="BJ116" s="980"/>
      <c r="BK116" s="980"/>
      <c r="BL116" s="980"/>
      <c r="BM116" s="980"/>
      <c r="BN116" s="980"/>
      <c r="BO116" s="980"/>
      <c r="BP116" s="981"/>
      <c r="BQ116" s="949" t="s">
        <v>111</v>
      </c>
      <c r="BR116" s="950"/>
      <c r="BS116" s="950"/>
      <c r="BT116" s="950"/>
      <c r="BU116" s="950"/>
      <c r="BV116" s="950" t="s">
        <v>111</v>
      </c>
      <c r="BW116" s="950"/>
      <c r="BX116" s="950"/>
      <c r="BY116" s="950"/>
      <c r="BZ116" s="950"/>
      <c r="CA116" s="950" t="s">
        <v>111</v>
      </c>
      <c r="CB116" s="950"/>
      <c r="CC116" s="950"/>
      <c r="CD116" s="950"/>
      <c r="CE116" s="950"/>
      <c r="CF116" s="944" t="s">
        <v>111</v>
      </c>
      <c r="CG116" s="945"/>
      <c r="CH116" s="945"/>
      <c r="CI116" s="945"/>
      <c r="CJ116" s="945"/>
      <c r="CK116" s="975"/>
      <c r="CL116" s="976"/>
      <c r="CM116" s="946" t="s">
        <v>427</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111</v>
      </c>
      <c r="DH116" s="989"/>
      <c r="DI116" s="989"/>
      <c r="DJ116" s="989"/>
      <c r="DK116" s="990"/>
      <c r="DL116" s="991" t="s">
        <v>111</v>
      </c>
      <c r="DM116" s="989"/>
      <c r="DN116" s="989"/>
      <c r="DO116" s="989"/>
      <c r="DP116" s="990"/>
      <c r="DQ116" s="991" t="s">
        <v>111</v>
      </c>
      <c r="DR116" s="989"/>
      <c r="DS116" s="989"/>
      <c r="DT116" s="989"/>
      <c r="DU116" s="990"/>
      <c r="DV116" s="992" t="s">
        <v>111</v>
      </c>
      <c r="DW116" s="993"/>
      <c r="DX116" s="993"/>
      <c r="DY116" s="993"/>
      <c r="DZ116" s="994"/>
    </row>
    <row r="117" spans="1:130" s="197" customFormat="1" ht="26.25" customHeight="1">
      <c r="A117" s="934" t="s">
        <v>170</v>
      </c>
      <c r="B117" s="913"/>
      <c r="C117" s="913"/>
      <c r="D117" s="913"/>
      <c r="E117" s="913"/>
      <c r="F117" s="913"/>
      <c r="G117" s="913"/>
      <c r="H117" s="913"/>
      <c r="I117" s="913"/>
      <c r="J117" s="913"/>
      <c r="K117" s="913"/>
      <c r="L117" s="913"/>
      <c r="M117" s="913"/>
      <c r="N117" s="913"/>
      <c r="O117" s="913"/>
      <c r="P117" s="913"/>
      <c r="Q117" s="913"/>
      <c r="R117" s="913"/>
      <c r="S117" s="913"/>
      <c r="T117" s="913"/>
      <c r="U117" s="913"/>
      <c r="V117" s="913"/>
      <c r="W117" s="913"/>
      <c r="X117" s="913"/>
      <c r="Y117" s="1023" t="s">
        <v>428</v>
      </c>
      <c r="Z117" s="914"/>
      <c r="AA117" s="1026">
        <v>1742609</v>
      </c>
      <c r="AB117" s="996"/>
      <c r="AC117" s="996"/>
      <c r="AD117" s="996"/>
      <c r="AE117" s="997"/>
      <c r="AF117" s="995">
        <v>1687454</v>
      </c>
      <c r="AG117" s="996"/>
      <c r="AH117" s="996"/>
      <c r="AI117" s="996"/>
      <c r="AJ117" s="997"/>
      <c r="AK117" s="995">
        <v>1759221</v>
      </c>
      <c r="AL117" s="996"/>
      <c r="AM117" s="996"/>
      <c r="AN117" s="996"/>
      <c r="AO117" s="997"/>
      <c r="AP117" s="998"/>
      <c r="AQ117" s="999"/>
      <c r="AR117" s="999"/>
      <c r="AS117" s="999"/>
      <c r="AT117" s="1000"/>
      <c r="AU117" s="929"/>
      <c r="AV117" s="930"/>
      <c r="AW117" s="930"/>
      <c r="AX117" s="930"/>
      <c r="AY117" s="931"/>
      <c r="AZ117" s="1025" t="s">
        <v>429</v>
      </c>
      <c r="BA117" s="1001"/>
      <c r="BB117" s="1001"/>
      <c r="BC117" s="1001"/>
      <c r="BD117" s="1001"/>
      <c r="BE117" s="1001"/>
      <c r="BF117" s="1001"/>
      <c r="BG117" s="1001"/>
      <c r="BH117" s="1001"/>
      <c r="BI117" s="1001"/>
      <c r="BJ117" s="1001"/>
      <c r="BK117" s="1001"/>
      <c r="BL117" s="1001"/>
      <c r="BM117" s="1001"/>
      <c r="BN117" s="1001"/>
      <c r="BO117" s="1001"/>
      <c r="BP117" s="1002"/>
      <c r="BQ117" s="1015" t="s">
        <v>111</v>
      </c>
      <c r="BR117" s="1016"/>
      <c r="BS117" s="1016"/>
      <c r="BT117" s="1016"/>
      <c r="BU117" s="1016"/>
      <c r="BV117" s="1016" t="s">
        <v>111</v>
      </c>
      <c r="BW117" s="1016"/>
      <c r="BX117" s="1016"/>
      <c r="BY117" s="1016"/>
      <c r="BZ117" s="1016"/>
      <c r="CA117" s="1016" t="s">
        <v>111</v>
      </c>
      <c r="CB117" s="1016"/>
      <c r="CC117" s="1016"/>
      <c r="CD117" s="1016"/>
      <c r="CE117" s="1016"/>
      <c r="CF117" s="944" t="s">
        <v>111</v>
      </c>
      <c r="CG117" s="945"/>
      <c r="CH117" s="945"/>
      <c r="CI117" s="945"/>
      <c r="CJ117" s="945"/>
      <c r="CK117" s="975"/>
      <c r="CL117" s="976"/>
      <c r="CM117" s="946" t="s">
        <v>430</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111</v>
      </c>
      <c r="DH117" s="989"/>
      <c r="DI117" s="989"/>
      <c r="DJ117" s="989"/>
      <c r="DK117" s="990"/>
      <c r="DL117" s="991" t="s">
        <v>111</v>
      </c>
      <c r="DM117" s="989"/>
      <c r="DN117" s="989"/>
      <c r="DO117" s="989"/>
      <c r="DP117" s="990"/>
      <c r="DQ117" s="991" t="s">
        <v>111</v>
      </c>
      <c r="DR117" s="989"/>
      <c r="DS117" s="989"/>
      <c r="DT117" s="989"/>
      <c r="DU117" s="990"/>
      <c r="DV117" s="992" t="s">
        <v>111</v>
      </c>
      <c r="DW117" s="993"/>
      <c r="DX117" s="993"/>
      <c r="DY117" s="993"/>
      <c r="DZ117" s="994"/>
    </row>
    <row r="118" spans="1:130" s="197" customFormat="1" ht="26.25" customHeight="1">
      <c r="A118" s="934" t="s">
        <v>404</v>
      </c>
      <c r="B118" s="913"/>
      <c r="C118" s="913"/>
      <c r="D118" s="913"/>
      <c r="E118" s="913"/>
      <c r="F118" s="913"/>
      <c r="G118" s="913"/>
      <c r="H118" s="913"/>
      <c r="I118" s="913"/>
      <c r="J118" s="913"/>
      <c r="K118" s="913"/>
      <c r="L118" s="913"/>
      <c r="M118" s="913"/>
      <c r="N118" s="913"/>
      <c r="O118" s="913"/>
      <c r="P118" s="913"/>
      <c r="Q118" s="913"/>
      <c r="R118" s="913"/>
      <c r="S118" s="913"/>
      <c r="T118" s="913"/>
      <c r="U118" s="913"/>
      <c r="V118" s="913"/>
      <c r="W118" s="913"/>
      <c r="X118" s="913"/>
      <c r="Y118" s="913"/>
      <c r="Z118" s="914"/>
      <c r="AA118" s="912" t="s">
        <v>402</v>
      </c>
      <c r="AB118" s="913"/>
      <c r="AC118" s="913"/>
      <c r="AD118" s="913"/>
      <c r="AE118" s="914"/>
      <c r="AF118" s="912" t="s">
        <v>287</v>
      </c>
      <c r="AG118" s="913"/>
      <c r="AH118" s="913"/>
      <c r="AI118" s="913"/>
      <c r="AJ118" s="914"/>
      <c r="AK118" s="912" t="s">
        <v>286</v>
      </c>
      <c r="AL118" s="913"/>
      <c r="AM118" s="913"/>
      <c r="AN118" s="913"/>
      <c r="AO118" s="914"/>
      <c r="AP118" s="1020" t="s">
        <v>403</v>
      </c>
      <c r="AQ118" s="1021"/>
      <c r="AR118" s="1021"/>
      <c r="AS118" s="1021"/>
      <c r="AT118" s="1022"/>
      <c r="AU118" s="932"/>
      <c r="AV118" s="933"/>
      <c r="AW118" s="933"/>
      <c r="AX118" s="933"/>
      <c r="AY118" s="933"/>
      <c r="AZ118" s="228" t="s">
        <v>170</v>
      </c>
      <c r="BA118" s="228"/>
      <c r="BB118" s="228"/>
      <c r="BC118" s="228"/>
      <c r="BD118" s="228"/>
      <c r="BE118" s="228"/>
      <c r="BF118" s="228"/>
      <c r="BG118" s="228"/>
      <c r="BH118" s="228"/>
      <c r="BI118" s="228"/>
      <c r="BJ118" s="228"/>
      <c r="BK118" s="228"/>
      <c r="BL118" s="228"/>
      <c r="BM118" s="228"/>
      <c r="BN118" s="228"/>
      <c r="BO118" s="1023" t="s">
        <v>431</v>
      </c>
      <c r="BP118" s="1024"/>
      <c r="BQ118" s="1015">
        <v>16984613</v>
      </c>
      <c r="BR118" s="1016"/>
      <c r="BS118" s="1016"/>
      <c r="BT118" s="1016"/>
      <c r="BU118" s="1016"/>
      <c r="BV118" s="1016">
        <v>17229194</v>
      </c>
      <c r="BW118" s="1016"/>
      <c r="BX118" s="1016"/>
      <c r="BY118" s="1016"/>
      <c r="BZ118" s="1016"/>
      <c r="CA118" s="1016">
        <v>17038371</v>
      </c>
      <c r="CB118" s="1016"/>
      <c r="CC118" s="1016"/>
      <c r="CD118" s="1016"/>
      <c r="CE118" s="1016"/>
      <c r="CF118" s="1017"/>
      <c r="CG118" s="1018"/>
      <c r="CH118" s="1018"/>
      <c r="CI118" s="1018"/>
      <c r="CJ118" s="1019"/>
      <c r="CK118" s="975"/>
      <c r="CL118" s="976"/>
      <c r="CM118" s="946" t="s">
        <v>432</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111</v>
      </c>
      <c r="DH118" s="989"/>
      <c r="DI118" s="989"/>
      <c r="DJ118" s="989"/>
      <c r="DK118" s="990"/>
      <c r="DL118" s="991" t="s">
        <v>111</v>
      </c>
      <c r="DM118" s="989"/>
      <c r="DN118" s="989"/>
      <c r="DO118" s="989"/>
      <c r="DP118" s="990"/>
      <c r="DQ118" s="991" t="s">
        <v>111</v>
      </c>
      <c r="DR118" s="989"/>
      <c r="DS118" s="989"/>
      <c r="DT118" s="989"/>
      <c r="DU118" s="990"/>
      <c r="DV118" s="992" t="s">
        <v>111</v>
      </c>
      <c r="DW118" s="993"/>
      <c r="DX118" s="993"/>
      <c r="DY118" s="993"/>
      <c r="DZ118" s="994"/>
    </row>
    <row r="119" spans="1:130" s="197" customFormat="1" ht="26.25" customHeight="1">
      <c r="A119" s="1004" t="s">
        <v>407</v>
      </c>
      <c r="B119" s="974"/>
      <c r="C119" s="953" t="s">
        <v>408</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19" t="s">
        <v>111</v>
      </c>
      <c r="AB119" s="920"/>
      <c r="AC119" s="920"/>
      <c r="AD119" s="920"/>
      <c r="AE119" s="921"/>
      <c r="AF119" s="922" t="s">
        <v>111</v>
      </c>
      <c r="AG119" s="920"/>
      <c r="AH119" s="920"/>
      <c r="AI119" s="920"/>
      <c r="AJ119" s="921"/>
      <c r="AK119" s="922" t="s">
        <v>111</v>
      </c>
      <c r="AL119" s="920"/>
      <c r="AM119" s="920"/>
      <c r="AN119" s="920"/>
      <c r="AO119" s="921"/>
      <c r="AP119" s="923" t="s">
        <v>111</v>
      </c>
      <c r="AQ119" s="924"/>
      <c r="AR119" s="924"/>
      <c r="AS119" s="924"/>
      <c r="AT119" s="925"/>
      <c r="AU119" s="1007" t="s">
        <v>433</v>
      </c>
      <c r="AV119" s="1008"/>
      <c r="AW119" s="1008"/>
      <c r="AX119" s="1008"/>
      <c r="AY119" s="1009"/>
      <c r="AZ119" s="970" t="s">
        <v>434</v>
      </c>
      <c r="BA119" s="917"/>
      <c r="BB119" s="917"/>
      <c r="BC119" s="917"/>
      <c r="BD119" s="917"/>
      <c r="BE119" s="917"/>
      <c r="BF119" s="917"/>
      <c r="BG119" s="917"/>
      <c r="BH119" s="917"/>
      <c r="BI119" s="917"/>
      <c r="BJ119" s="917"/>
      <c r="BK119" s="917"/>
      <c r="BL119" s="917"/>
      <c r="BM119" s="917"/>
      <c r="BN119" s="917"/>
      <c r="BO119" s="917"/>
      <c r="BP119" s="918"/>
      <c r="BQ119" s="956">
        <v>1859350</v>
      </c>
      <c r="BR119" s="957"/>
      <c r="BS119" s="957"/>
      <c r="BT119" s="957"/>
      <c r="BU119" s="957"/>
      <c r="BV119" s="957">
        <v>1878930</v>
      </c>
      <c r="BW119" s="957"/>
      <c r="BX119" s="957"/>
      <c r="BY119" s="957"/>
      <c r="BZ119" s="957"/>
      <c r="CA119" s="957">
        <v>2192206</v>
      </c>
      <c r="CB119" s="957"/>
      <c r="CC119" s="957"/>
      <c r="CD119" s="957"/>
      <c r="CE119" s="957"/>
      <c r="CF119" s="971">
        <v>48.1</v>
      </c>
      <c r="CG119" s="972"/>
      <c r="CH119" s="972"/>
      <c r="CI119" s="972"/>
      <c r="CJ119" s="972"/>
      <c r="CK119" s="977"/>
      <c r="CL119" s="978"/>
      <c r="CM119" s="1034" t="s">
        <v>435</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27" t="s">
        <v>111</v>
      </c>
      <c r="DH119" s="1028"/>
      <c r="DI119" s="1028"/>
      <c r="DJ119" s="1028"/>
      <c r="DK119" s="1029"/>
      <c r="DL119" s="1030" t="s">
        <v>111</v>
      </c>
      <c r="DM119" s="1028"/>
      <c r="DN119" s="1028"/>
      <c r="DO119" s="1028"/>
      <c r="DP119" s="1029"/>
      <c r="DQ119" s="1030" t="s">
        <v>111</v>
      </c>
      <c r="DR119" s="1028"/>
      <c r="DS119" s="1028"/>
      <c r="DT119" s="1028"/>
      <c r="DU119" s="1029"/>
      <c r="DV119" s="1031" t="s">
        <v>111</v>
      </c>
      <c r="DW119" s="1032"/>
      <c r="DX119" s="1032"/>
      <c r="DY119" s="1032"/>
      <c r="DZ119" s="1033"/>
    </row>
    <row r="120" spans="1:130" s="197" customFormat="1" ht="26.25" customHeight="1">
      <c r="A120" s="1005"/>
      <c r="B120" s="976"/>
      <c r="C120" s="946" t="s">
        <v>411</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111</v>
      </c>
      <c r="AB120" s="989"/>
      <c r="AC120" s="989"/>
      <c r="AD120" s="989"/>
      <c r="AE120" s="990"/>
      <c r="AF120" s="991" t="s">
        <v>111</v>
      </c>
      <c r="AG120" s="989"/>
      <c r="AH120" s="989"/>
      <c r="AI120" s="989"/>
      <c r="AJ120" s="990"/>
      <c r="AK120" s="991" t="s">
        <v>111</v>
      </c>
      <c r="AL120" s="989"/>
      <c r="AM120" s="989"/>
      <c r="AN120" s="989"/>
      <c r="AO120" s="990"/>
      <c r="AP120" s="992" t="s">
        <v>111</v>
      </c>
      <c r="AQ120" s="993"/>
      <c r="AR120" s="993"/>
      <c r="AS120" s="993"/>
      <c r="AT120" s="994"/>
      <c r="AU120" s="1010"/>
      <c r="AV120" s="1011"/>
      <c r="AW120" s="1011"/>
      <c r="AX120" s="1011"/>
      <c r="AY120" s="1012"/>
      <c r="AZ120" s="979" t="s">
        <v>436</v>
      </c>
      <c r="BA120" s="980"/>
      <c r="BB120" s="980"/>
      <c r="BC120" s="980"/>
      <c r="BD120" s="980"/>
      <c r="BE120" s="980"/>
      <c r="BF120" s="980"/>
      <c r="BG120" s="980"/>
      <c r="BH120" s="980"/>
      <c r="BI120" s="980"/>
      <c r="BJ120" s="980"/>
      <c r="BK120" s="980"/>
      <c r="BL120" s="980"/>
      <c r="BM120" s="980"/>
      <c r="BN120" s="980"/>
      <c r="BO120" s="980"/>
      <c r="BP120" s="981"/>
      <c r="BQ120" s="949">
        <v>398577</v>
      </c>
      <c r="BR120" s="950"/>
      <c r="BS120" s="950"/>
      <c r="BT120" s="950"/>
      <c r="BU120" s="950"/>
      <c r="BV120" s="950">
        <v>329673</v>
      </c>
      <c r="BW120" s="950"/>
      <c r="BX120" s="950"/>
      <c r="BY120" s="950"/>
      <c r="BZ120" s="950"/>
      <c r="CA120" s="950">
        <v>274372</v>
      </c>
      <c r="CB120" s="950"/>
      <c r="CC120" s="950"/>
      <c r="CD120" s="950"/>
      <c r="CE120" s="950"/>
      <c r="CF120" s="944">
        <v>6</v>
      </c>
      <c r="CG120" s="945"/>
      <c r="CH120" s="945"/>
      <c r="CI120" s="945"/>
      <c r="CJ120" s="945"/>
      <c r="CK120" s="1043" t="s">
        <v>437</v>
      </c>
      <c r="CL120" s="1044"/>
      <c r="CM120" s="1044"/>
      <c r="CN120" s="1044"/>
      <c r="CO120" s="1045"/>
      <c r="CP120" s="1051" t="s">
        <v>384</v>
      </c>
      <c r="CQ120" s="1052"/>
      <c r="CR120" s="1052"/>
      <c r="CS120" s="1052"/>
      <c r="CT120" s="1052"/>
      <c r="CU120" s="1052"/>
      <c r="CV120" s="1052"/>
      <c r="CW120" s="1052"/>
      <c r="CX120" s="1052"/>
      <c r="CY120" s="1052"/>
      <c r="CZ120" s="1052"/>
      <c r="DA120" s="1052"/>
      <c r="DB120" s="1052"/>
      <c r="DC120" s="1052"/>
      <c r="DD120" s="1052"/>
      <c r="DE120" s="1052"/>
      <c r="DF120" s="1053"/>
      <c r="DG120" s="956">
        <v>196355</v>
      </c>
      <c r="DH120" s="957"/>
      <c r="DI120" s="957"/>
      <c r="DJ120" s="957"/>
      <c r="DK120" s="957"/>
      <c r="DL120" s="957">
        <v>210591</v>
      </c>
      <c r="DM120" s="957"/>
      <c r="DN120" s="957"/>
      <c r="DO120" s="957"/>
      <c r="DP120" s="957"/>
      <c r="DQ120" s="957">
        <v>221362</v>
      </c>
      <c r="DR120" s="957"/>
      <c r="DS120" s="957"/>
      <c r="DT120" s="957"/>
      <c r="DU120" s="957"/>
      <c r="DV120" s="958">
        <v>4.9000000000000004</v>
      </c>
      <c r="DW120" s="958"/>
      <c r="DX120" s="958"/>
      <c r="DY120" s="958"/>
      <c r="DZ120" s="959"/>
    </row>
    <row r="121" spans="1:130" s="197" customFormat="1" ht="26.25" customHeight="1">
      <c r="A121" s="1005"/>
      <c r="B121" s="976"/>
      <c r="C121" s="1040" t="s">
        <v>438</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988" t="s">
        <v>111</v>
      </c>
      <c r="AB121" s="989"/>
      <c r="AC121" s="989"/>
      <c r="AD121" s="989"/>
      <c r="AE121" s="990"/>
      <c r="AF121" s="991" t="s">
        <v>111</v>
      </c>
      <c r="AG121" s="989"/>
      <c r="AH121" s="989"/>
      <c r="AI121" s="989"/>
      <c r="AJ121" s="990"/>
      <c r="AK121" s="991" t="s">
        <v>111</v>
      </c>
      <c r="AL121" s="989"/>
      <c r="AM121" s="989"/>
      <c r="AN121" s="989"/>
      <c r="AO121" s="990"/>
      <c r="AP121" s="992" t="s">
        <v>111</v>
      </c>
      <c r="AQ121" s="993"/>
      <c r="AR121" s="993"/>
      <c r="AS121" s="993"/>
      <c r="AT121" s="994"/>
      <c r="AU121" s="1010"/>
      <c r="AV121" s="1011"/>
      <c r="AW121" s="1011"/>
      <c r="AX121" s="1011"/>
      <c r="AY121" s="1012"/>
      <c r="AZ121" s="1025" t="s">
        <v>439</v>
      </c>
      <c r="BA121" s="1001"/>
      <c r="BB121" s="1001"/>
      <c r="BC121" s="1001"/>
      <c r="BD121" s="1001"/>
      <c r="BE121" s="1001"/>
      <c r="BF121" s="1001"/>
      <c r="BG121" s="1001"/>
      <c r="BH121" s="1001"/>
      <c r="BI121" s="1001"/>
      <c r="BJ121" s="1001"/>
      <c r="BK121" s="1001"/>
      <c r="BL121" s="1001"/>
      <c r="BM121" s="1001"/>
      <c r="BN121" s="1001"/>
      <c r="BO121" s="1001"/>
      <c r="BP121" s="1002"/>
      <c r="BQ121" s="1015">
        <v>7767568</v>
      </c>
      <c r="BR121" s="1016"/>
      <c r="BS121" s="1016"/>
      <c r="BT121" s="1016"/>
      <c r="BU121" s="1016"/>
      <c r="BV121" s="1016">
        <v>8217157</v>
      </c>
      <c r="BW121" s="1016"/>
      <c r="BX121" s="1016"/>
      <c r="BY121" s="1016"/>
      <c r="BZ121" s="1016"/>
      <c r="CA121" s="1016">
        <v>8598831</v>
      </c>
      <c r="CB121" s="1016"/>
      <c r="CC121" s="1016"/>
      <c r="CD121" s="1016"/>
      <c r="CE121" s="1016"/>
      <c r="CF121" s="1054">
        <v>188.6</v>
      </c>
      <c r="CG121" s="1055"/>
      <c r="CH121" s="1055"/>
      <c r="CI121" s="1055"/>
      <c r="CJ121" s="1055"/>
      <c r="CK121" s="1046"/>
      <c r="CL121" s="1047"/>
      <c r="CM121" s="1047"/>
      <c r="CN121" s="1047"/>
      <c r="CO121" s="1048"/>
      <c r="CP121" s="1037" t="s">
        <v>383</v>
      </c>
      <c r="CQ121" s="1038"/>
      <c r="CR121" s="1038"/>
      <c r="CS121" s="1038"/>
      <c r="CT121" s="1038"/>
      <c r="CU121" s="1038"/>
      <c r="CV121" s="1038"/>
      <c r="CW121" s="1038"/>
      <c r="CX121" s="1038"/>
      <c r="CY121" s="1038"/>
      <c r="CZ121" s="1038"/>
      <c r="DA121" s="1038"/>
      <c r="DB121" s="1038"/>
      <c r="DC121" s="1038"/>
      <c r="DD121" s="1038"/>
      <c r="DE121" s="1038"/>
      <c r="DF121" s="1039"/>
      <c r="DG121" s="949" t="s">
        <v>111</v>
      </c>
      <c r="DH121" s="950"/>
      <c r="DI121" s="950"/>
      <c r="DJ121" s="950"/>
      <c r="DK121" s="950"/>
      <c r="DL121" s="950" t="s">
        <v>111</v>
      </c>
      <c r="DM121" s="950"/>
      <c r="DN121" s="950"/>
      <c r="DO121" s="950"/>
      <c r="DP121" s="950"/>
      <c r="DQ121" s="950" t="s">
        <v>111</v>
      </c>
      <c r="DR121" s="950"/>
      <c r="DS121" s="950"/>
      <c r="DT121" s="950"/>
      <c r="DU121" s="950"/>
      <c r="DV121" s="951" t="s">
        <v>111</v>
      </c>
      <c r="DW121" s="951"/>
      <c r="DX121" s="951"/>
      <c r="DY121" s="951"/>
      <c r="DZ121" s="952"/>
    </row>
    <row r="122" spans="1:130" s="197" customFormat="1" ht="26.25" customHeight="1">
      <c r="A122" s="1005"/>
      <c r="B122" s="976"/>
      <c r="C122" s="946" t="s">
        <v>421</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111</v>
      </c>
      <c r="AB122" s="989"/>
      <c r="AC122" s="989"/>
      <c r="AD122" s="989"/>
      <c r="AE122" s="990"/>
      <c r="AF122" s="991" t="s">
        <v>111</v>
      </c>
      <c r="AG122" s="989"/>
      <c r="AH122" s="989"/>
      <c r="AI122" s="989"/>
      <c r="AJ122" s="990"/>
      <c r="AK122" s="991" t="s">
        <v>111</v>
      </c>
      <c r="AL122" s="989"/>
      <c r="AM122" s="989"/>
      <c r="AN122" s="989"/>
      <c r="AO122" s="990"/>
      <c r="AP122" s="992" t="s">
        <v>111</v>
      </c>
      <c r="AQ122" s="993"/>
      <c r="AR122" s="993"/>
      <c r="AS122" s="993"/>
      <c r="AT122" s="994"/>
      <c r="AU122" s="1013"/>
      <c r="AV122" s="1014"/>
      <c r="AW122" s="1014"/>
      <c r="AX122" s="1014"/>
      <c r="AY122" s="1014"/>
      <c r="AZ122" s="228" t="s">
        <v>170</v>
      </c>
      <c r="BA122" s="228"/>
      <c r="BB122" s="228"/>
      <c r="BC122" s="228"/>
      <c r="BD122" s="228"/>
      <c r="BE122" s="228"/>
      <c r="BF122" s="228"/>
      <c r="BG122" s="228"/>
      <c r="BH122" s="228"/>
      <c r="BI122" s="228"/>
      <c r="BJ122" s="228"/>
      <c r="BK122" s="228"/>
      <c r="BL122" s="228"/>
      <c r="BM122" s="228"/>
      <c r="BN122" s="228"/>
      <c r="BO122" s="1023" t="s">
        <v>440</v>
      </c>
      <c r="BP122" s="1024"/>
      <c r="BQ122" s="1064">
        <v>10025495</v>
      </c>
      <c r="BR122" s="1065"/>
      <c r="BS122" s="1065"/>
      <c r="BT122" s="1065"/>
      <c r="BU122" s="1065"/>
      <c r="BV122" s="1065">
        <v>10425760</v>
      </c>
      <c r="BW122" s="1065"/>
      <c r="BX122" s="1065"/>
      <c r="BY122" s="1065"/>
      <c r="BZ122" s="1065"/>
      <c r="CA122" s="1065">
        <v>11065409</v>
      </c>
      <c r="CB122" s="1065"/>
      <c r="CC122" s="1065"/>
      <c r="CD122" s="1065"/>
      <c r="CE122" s="1065"/>
      <c r="CF122" s="1017"/>
      <c r="CG122" s="1018"/>
      <c r="CH122" s="1018"/>
      <c r="CI122" s="1018"/>
      <c r="CJ122" s="1019"/>
      <c r="CK122" s="1046"/>
      <c r="CL122" s="1047"/>
      <c r="CM122" s="1047"/>
      <c r="CN122" s="1047"/>
      <c r="CO122" s="1048"/>
      <c r="CP122" s="1037" t="s">
        <v>380</v>
      </c>
      <c r="CQ122" s="1038"/>
      <c r="CR122" s="1038"/>
      <c r="CS122" s="1038"/>
      <c r="CT122" s="1038"/>
      <c r="CU122" s="1038"/>
      <c r="CV122" s="1038"/>
      <c r="CW122" s="1038"/>
      <c r="CX122" s="1038"/>
      <c r="CY122" s="1038"/>
      <c r="CZ122" s="1038"/>
      <c r="DA122" s="1038"/>
      <c r="DB122" s="1038"/>
      <c r="DC122" s="1038"/>
      <c r="DD122" s="1038"/>
      <c r="DE122" s="1038"/>
      <c r="DF122" s="1039"/>
      <c r="DG122" s="949" t="s">
        <v>111</v>
      </c>
      <c r="DH122" s="950"/>
      <c r="DI122" s="950"/>
      <c r="DJ122" s="950"/>
      <c r="DK122" s="950"/>
      <c r="DL122" s="950" t="s">
        <v>111</v>
      </c>
      <c r="DM122" s="950"/>
      <c r="DN122" s="950"/>
      <c r="DO122" s="950"/>
      <c r="DP122" s="950"/>
      <c r="DQ122" s="950" t="s">
        <v>111</v>
      </c>
      <c r="DR122" s="950"/>
      <c r="DS122" s="950"/>
      <c r="DT122" s="950"/>
      <c r="DU122" s="950"/>
      <c r="DV122" s="951" t="s">
        <v>111</v>
      </c>
      <c r="DW122" s="951"/>
      <c r="DX122" s="951"/>
      <c r="DY122" s="951"/>
      <c r="DZ122" s="952"/>
    </row>
    <row r="123" spans="1:130" s="197" customFormat="1" ht="26.25" customHeight="1" thickBot="1">
      <c r="A123" s="1005"/>
      <c r="B123" s="976"/>
      <c r="C123" s="946" t="s">
        <v>427</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111</v>
      </c>
      <c r="AB123" s="989"/>
      <c r="AC123" s="989"/>
      <c r="AD123" s="989"/>
      <c r="AE123" s="990"/>
      <c r="AF123" s="991" t="s">
        <v>111</v>
      </c>
      <c r="AG123" s="989"/>
      <c r="AH123" s="989"/>
      <c r="AI123" s="989"/>
      <c r="AJ123" s="990"/>
      <c r="AK123" s="991" t="s">
        <v>111</v>
      </c>
      <c r="AL123" s="989"/>
      <c r="AM123" s="989"/>
      <c r="AN123" s="989"/>
      <c r="AO123" s="990"/>
      <c r="AP123" s="992" t="s">
        <v>111</v>
      </c>
      <c r="AQ123" s="993"/>
      <c r="AR123" s="993"/>
      <c r="AS123" s="993"/>
      <c r="AT123" s="994"/>
      <c r="AU123" s="1061" t="s">
        <v>441</v>
      </c>
      <c r="AV123" s="1062"/>
      <c r="AW123" s="1062"/>
      <c r="AX123" s="1062"/>
      <c r="AY123" s="1062"/>
      <c r="AZ123" s="1062"/>
      <c r="BA123" s="1062"/>
      <c r="BB123" s="1062"/>
      <c r="BC123" s="1062"/>
      <c r="BD123" s="1062"/>
      <c r="BE123" s="1062"/>
      <c r="BF123" s="1062"/>
      <c r="BG123" s="1062"/>
      <c r="BH123" s="1062"/>
      <c r="BI123" s="1062"/>
      <c r="BJ123" s="1062"/>
      <c r="BK123" s="1062"/>
      <c r="BL123" s="1062"/>
      <c r="BM123" s="1062"/>
      <c r="BN123" s="1062"/>
      <c r="BO123" s="1062"/>
      <c r="BP123" s="1063"/>
      <c r="BQ123" s="1056">
        <v>152.69999999999999</v>
      </c>
      <c r="BR123" s="1057"/>
      <c r="BS123" s="1057"/>
      <c r="BT123" s="1057"/>
      <c r="BU123" s="1057"/>
      <c r="BV123" s="1057">
        <v>152.9</v>
      </c>
      <c r="BW123" s="1057"/>
      <c r="BX123" s="1057"/>
      <c r="BY123" s="1057"/>
      <c r="BZ123" s="1057"/>
      <c r="CA123" s="1057">
        <v>131</v>
      </c>
      <c r="CB123" s="1057"/>
      <c r="CC123" s="1057"/>
      <c r="CD123" s="1057"/>
      <c r="CE123" s="1057"/>
      <c r="CF123" s="1058"/>
      <c r="CG123" s="1059"/>
      <c r="CH123" s="1059"/>
      <c r="CI123" s="1059"/>
      <c r="CJ123" s="1060"/>
      <c r="CK123" s="1046"/>
      <c r="CL123" s="1047"/>
      <c r="CM123" s="1047"/>
      <c r="CN123" s="1047"/>
      <c r="CO123" s="1048"/>
      <c r="CP123" s="1037" t="s">
        <v>381</v>
      </c>
      <c r="CQ123" s="1038"/>
      <c r="CR123" s="1038"/>
      <c r="CS123" s="1038"/>
      <c r="CT123" s="1038"/>
      <c r="CU123" s="1038"/>
      <c r="CV123" s="1038"/>
      <c r="CW123" s="1038"/>
      <c r="CX123" s="1038"/>
      <c r="CY123" s="1038"/>
      <c r="CZ123" s="1038"/>
      <c r="DA123" s="1038"/>
      <c r="DB123" s="1038"/>
      <c r="DC123" s="1038"/>
      <c r="DD123" s="1038"/>
      <c r="DE123" s="1038"/>
      <c r="DF123" s="1039"/>
      <c r="DG123" s="988" t="s">
        <v>111</v>
      </c>
      <c r="DH123" s="989"/>
      <c r="DI123" s="989"/>
      <c r="DJ123" s="989"/>
      <c r="DK123" s="990"/>
      <c r="DL123" s="991" t="s">
        <v>111</v>
      </c>
      <c r="DM123" s="989"/>
      <c r="DN123" s="989"/>
      <c r="DO123" s="989"/>
      <c r="DP123" s="990"/>
      <c r="DQ123" s="991" t="s">
        <v>111</v>
      </c>
      <c r="DR123" s="989"/>
      <c r="DS123" s="989"/>
      <c r="DT123" s="989"/>
      <c r="DU123" s="990"/>
      <c r="DV123" s="992" t="s">
        <v>111</v>
      </c>
      <c r="DW123" s="993"/>
      <c r="DX123" s="993"/>
      <c r="DY123" s="993"/>
      <c r="DZ123" s="994"/>
    </row>
    <row r="124" spans="1:130" s="197" customFormat="1" ht="26.25" customHeight="1">
      <c r="A124" s="1005"/>
      <c r="B124" s="976"/>
      <c r="C124" s="946" t="s">
        <v>430</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111</v>
      </c>
      <c r="AB124" s="989"/>
      <c r="AC124" s="989"/>
      <c r="AD124" s="989"/>
      <c r="AE124" s="990"/>
      <c r="AF124" s="991" t="s">
        <v>111</v>
      </c>
      <c r="AG124" s="989"/>
      <c r="AH124" s="989"/>
      <c r="AI124" s="989"/>
      <c r="AJ124" s="990"/>
      <c r="AK124" s="991" t="s">
        <v>111</v>
      </c>
      <c r="AL124" s="989"/>
      <c r="AM124" s="989"/>
      <c r="AN124" s="989"/>
      <c r="AO124" s="990"/>
      <c r="AP124" s="992" t="s">
        <v>111</v>
      </c>
      <c r="AQ124" s="993"/>
      <c r="AR124" s="993"/>
      <c r="AS124" s="993"/>
      <c r="AT124" s="99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9"/>
      <c r="CL124" s="1049"/>
      <c r="CM124" s="1049"/>
      <c r="CN124" s="1049"/>
      <c r="CO124" s="1050"/>
      <c r="CP124" s="1037" t="s">
        <v>442</v>
      </c>
      <c r="CQ124" s="1038"/>
      <c r="CR124" s="1038"/>
      <c r="CS124" s="1038"/>
      <c r="CT124" s="1038"/>
      <c r="CU124" s="1038"/>
      <c r="CV124" s="1038"/>
      <c r="CW124" s="1038"/>
      <c r="CX124" s="1038"/>
      <c r="CY124" s="1038"/>
      <c r="CZ124" s="1038"/>
      <c r="DA124" s="1038"/>
      <c r="DB124" s="1038"/>
      <c r="DC124" s="1038"/>
      <c r="DD124" s="1038"/>
      <c r="DE124" s="1038"/>
      <c r="DF124" s="1039"/>
      <c r="DG124" s="1027" t="s">
        <v>111</v>
      </c>
      <c r="DH124" s="1028"/>
      <c r="DI124" s="1028"/>
      <c r="DJ124" s="1028"/>
      <c r="DK124" s="1029"/>
      <c r="DL124" s="1030" t="s">
        <v>111</v>
      </c>
      <c r="DM124" s="1028"/>
      <c r="DN124" s="1028"/>
      <c r="DO124" s="1028"/>
      <c r="DP124" s="1029"/>
      <c r="DQ124" s="1030" t="s">
        <v>111</v>
      </c>
      <c r="DR124" s="1028"/>
      <c r="DS124" s="1028"/>
      <c r="DT124" s="1028"/>
      <c r="DU124" s="1029"/>
      <c r="DV124" s="1031" t="s">
        <v>111</v>
      </c>
      <c r="DW124" s="1032"/>
      <c r="DX124" s="1032"/>
      <c r="DY124" s="1032"/>
      <c r="DZ124" s="1033"/>
    </row>
    <row r="125" spans="1:130" s="197" customFormat="1" ht="26.25" customHeight="1" thickBot="1">
      <c r="A125" s="1005"/>
      <c r="B125" s="976"/>
      <c r="C125" s="946" t="s">
        <v>432</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111</v>
      </c>
      <c r="AB125" s="989"/>
      <c r="AC125" s="989"/>
      <c r="AD125" s="989"/>
      <c r="AE125" s="990"/>
      <c r="AF125" s="991" t="s">
        <v>111</v>
      </c>
      <c r="AG125" s="989"/>
      <c r="AH125" s="989"/>
      <c r="AI125" s="989"/>
      <c r="AJ125" s="990"/>
      <c r="AK125" s="991" t="s">
        <v>111</v>
      </c>
      <c r="AL125" s="989"/>
      <c r="AM125" s="989"/>
      <c r="AN125" s="989"/>
      <c r="AO125" s="990"/>
      <c r="AP125" s="992" t="s">
        <v>111</v>
      </c>
      <c r="AQ125" s="993"/>
      <c r="AR125" s="993"/>
      <c r="AS125" s="993"/>
      <c r="AT125" s="99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4" t="s">
        <v>443</v>
      </c>
      <c r="CL125" s="1044"/>
      <c r="CM125" s="1044"/>
      <c r="CN125" s="1044"/>
      <c r="CO125" s="1045"/>
      <c r="CP125" s="970" t="s">
        <v>444</v>
      </c>
      <c r="CQ125" s="917"/>
      <c r="CR125" s="917"/>
      <c r="CS125" s="917"/>
      <c r="CT125" s="917"/>
      <c r="CU125" s="917"/>
      <c r="CV125" s="917"/>
      <c r="CW125" s="917"/>
      <c r="CX125" s="917"/>
      <c r="CY125" s="917"/>
      <c r="CZ125" s="917"/>
      <c r="DA125" s="917"/>
      <c r="DB125" s="917"/>
      <c r="DC125" s="917"/>
      <c r="DD125" s="917"/>
      <c r="DE125" s="917"/>
      <c r="DF125" s="918"/>
      <c r="DG125" s="956" t="s">
        <v>111</v>
      </c>
      <c r="DH125" s="957"/>
      <c r="DI125" s="957"/>
      <c r="DJ125" s="957"/>
      <c r="DK125" s="957"/>
      <c r="DL125" s="957" t="s">
        <v>111</v>
      </c>
      <c r="DM125" s="957"/>
      <c r="DN125" s="957"/>
      <c r="DO125" s="957"/>
      <c r="DP125" s="957"/>
      <c r="DQ125" s="957" t="s">
        <v>111</v>
      </c>
      <c r="DR125" s="957"/>
      <c r="DS125" s="957"/>
      <c r="DT125" s="957"/>
      <c r="DU125" s="957"/>
      <c r="DV125" s="958" t="s">
        <v>111</v>
      </c>
      <c r="DW125" s="958"/>
      <c r="DX125" s="958"/>
      <c r="DY125" s="958"/>
      <c r="DZ125" s="959"/>
    </row>
    <row r="126" spans="1:130" s="197" customFormat="1" ht="26.25" customHeight="1">
      <c r="A126" s="1005"/>
      <c r="B126" s="976"/>
      <c r="C126" s="946" t="s">
        <v>435</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v>31073</v>
      </c>
      <c r="AB126" s="989"/>
      <c r="AC126" s="989"/>
      <c r="AD126" s="989"/>
      <c r="AE126" s="990"/>
      <c r="AF126" s="991" t="s">
        <v>111</v>
      </c>
      <c r="AG126" s="989"/>
      <c r="AH126" s="989"/>
      <c r="AI126" s="989"/>
      <c r="AJ126" s="990"/>
      <c r="AK126" s="991" t="s">
        <v>111</v>
      </c>
      <c r="AL126" s="989"/>
      <c r="AM126" s="989"/>
      <c r="AN126" s="989"/>
      <c r="AO126" s="990"/>
      <c r="AP126" s="992" t="s">
        <v>111</v>
      </c>
      <c r="AQ126" s="993"/>
      <c r="AR126" s="993"/>
      <c r="AS126" s="993"/>
      <c r="AT126" s="994"/>
      <c r="AU126" s="233"/>
      <c r="AV126" s="233"/>
      <c r="AW126" s="233"/>
      <c r="AX126" s="1066" t="s">
        <v>445</v>
      </c>
      <c r="AY126" s="1067"/>
      <c r="AZ126" s="1067"/>
      <c r="BA126" s="1067"/>
      <c r="BB126" s="1067"/>
      <c r="BC126" s="1067"/>
      <c r="BD126" s="1067"/>
      <c r="BE126" s="1068"/>
      <c r="BF126" s="1082" t="s">
        <v>446</v>
      </c>
      <c r="BG126" s="1067"/>
      <c r="BH126" s="1067"/>
      <c r="BI126" s="1067"/>
      <c r="BJ126" s="1067"/>
      <c r="BK126" s="1067"/>
      <c r="BL126" s="1068"/>
      <c r="BM126" s="1082" t="s">
        <v>447</v>
      </c>
      <c r="BN126" s="1067"/>
      <c r="BO126" s="1067"/>
      <c r="BP126" s="1067"/>
      <c r="BQ126" s="1067"/>
      <c r="BR126" s="1067"/>
      <c r="BS126" s="1068"/>
      <c r="BT126" s="1082" t="s">
        <v>448</v>
      </c>
      <c r="BU126" s="1067"/>
      <c r="BV126" s="1067"/>
      <c r="BW126" s="1067"/>
      <c r="BX126" s="1067"/>
      <c r="BY126" s="1067"/>
      <c r="BZ126" s="1083"/>
      <c r="CA126" s="233"/>
      <c r="CB126" s="233"/>
      <c r="CC126" s="233"/>
      <c r="CD126" s="234"/>
      <c r="CE126" s="234"/>
      <c r="CF126" s="234"/>
      <c r="CG126" s="231"/>
      <c r="CH126" s="231"/>
      <c r="CI126" s="231"/>
      <c r="CJ126" s="232"/>
      <c r="CK126" s="1047"/>
      <c r="CL126" s="1047"/>
      <c r="CM126" s="1047"/>
      <c r="CN126" s="1047"/>
      <c r="CO126" s="1048"/>
      <c r="CP126" s="979" t="s">
        <v>449</v>
      </c>
      <c r="CQ126" s="980"/>
      <c r="CR126" s="980"/>
      <c r="CS126" s="980"/>
      <c r="CT126" s="980"/>
      <c r="CU126" s="980"/>
      <c r="CV126" s="980"/>
      <c r="CW126" s="980"/>
      <c r="CX126" s="980"/>
      <c r="CY126" s="980"/>
      <c r="CZ126" s="980"/>
      <c r="DA126" s="980"/>
      <c r="DB126" s="980"/>
      <c r="DC126" s="980"/>
      <c r="DD126" s="980"/>
      <c r="DE126" s="980"/>
      <c r="DF126" s="981"/>
      <c r="DG126" s="949" t="s">
        <v>111</v>
      </c>
      <c r="DH126" s="950"/>
      <c r="DI126" s="950"/>
      <c r="DJ126" s="950"/>
      <c r="DK126" s="950"/>
      <c r="DL126" s="950" t="s">
        <v>111</v>
      </c>
      <c r="DM126" s="950"/>
      <c r="DN126" s="950"/>
      <c r="DO126" s="950"/>
      <c r="DP126" s="950"/>
      <c r="DQ126" s="950" t="s">
        <v>111</v>
      </c>
      <c r="DR126" s="950"/>
      <c r="DS126" s="950"/>
      <c r="DT126" s="950"/>
      <c r="DU126" s="950"/>
      <c r="DV126" s="951" t="s">
        <v>111</v>
      </c>
      <c r="DW126" s="951"/>
      <c r="DX126" s="951"/>
      <c r="DY126" s="951"/>
      <c r="DZ126" s="952"/>
    </row>
    <row r="127" spans="1:130" s="197" customFormat="1" ht="26.25" customHeight="1" thickBot="1">
      <c r="A127" s="1006"/>
      <c r="B127" s="978"/>
      <c r="C127" s="1034" t="s">
        <v>450</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88" t="s">
        <v>111</v>
      </c>
      <c r="AB127" s="989"/>
      <c r="AC127" s="989"/>
      <c r="AD127" s="989"/>
      <c r="AE127" s="990"/>
      <c r="AF127" s="991" t="s">
        <v>111</v>
      </c>
      <c r="AG127" s="989"/>
      <c r="AH127" s="989"/>
      <c r="AI127" s="989"/>
      <c r="AJ127" s="990"/>
      <c r="AK127" s="991" t="s">
        <v>111</v>
      </c>
      <c r="AL127" s="989"/>
      <c r="AM127" s="989"/>
      <c r="AN127" s="989"/>
      <c r="AO127" s="990"/>
      <c r="AP127" s="992" t="s">
        <v>111</v>
      </c>
      <c r="AQ127" s="993"/>
      <c r="AR127" s="993"/>
      <c r="AS127" s="993"/>
      <c r="AT127" s="994"/>
      <c r="AU127" s="233"/>
      <c r="AV127" s="233"/>
      <c r="AW127" s="233"/>
      <c r="AX127" s="916" t="s">
        <v>451</v>
      </c>
      <c r="AY127" s="917"/>
      <c r="AZ127" s="917"/>
      <c r="BA127" s="917"/>
      <c r="BB127" s="917"/>
      <c r="BC127" s="917"/>
      <c r="BD127" s="917"/>
      <c r="BE127" s="918"/>
      <c r="BF127" s="1071" t="s">
        <v>111</v>
      </c>
      <c r="BG127" s="1072"/>
      <c r="BH127" s="1072"/>
      <c r="BI127" s="1072"/>
      <c r="BJ127" s="1072"/>
      <c r="BK127" s="1072"/>
      <c r="BL127" s="1081"/>
      <c r="BM127" s="1071">
        <v>14.72</v>
      </c>
      <c r="BN127" s="1072"/>
      <c r="BO127" s="1072"/>
      <c r="BP127" s="1072"/>
      <c r="BQ127" s="1072"/>
      <c r="BR127" s="1072"/>
      <c r="BS127" s="1081"/>
      <c r="BT127" s="1071">
        <v>20</v>
      </c>
      <c r="BU127" s="1072"/>
      <c r="BV127" s="1072"/>
      <c r="BW127" s="1072"/>
      <c r="BX127" s="1072"/>
      <c r="BY127" s="1072"/>
      <c r="BZ127" s="1073"/>
      <c r="CA127" s="234"/>
      <c r="CB127" s="234"/>
      <c r="CC127" s="234"/>
      <c r="CD127" s="234"/>
      <c r="CE127" s="234"/>
      <c r="CF127" s="234"/>
      <c r="CG127" s="231"/>
      <c r="CH127" s="231"/>
      <c r="CI127" s="231"/>
      <c r="CJ127" s="232"/>
      <c r="CK127" s="1069"/>
      <c r="CL127" s="1069"/>
      <c r="CM127" s="1069"/>
      <c r="CN127" s="1069"/>
      <c r="CO127" s="1070"/>
      <c r="CP127" s="1074" t="s">
        <v>452</v>
      </c>
      <c r="CQ127" s="1075"/>
      <c r="CR127" s="1075"/>
      <c r="CS127" s="1075"/>
      <c r="CT127" s="1075"/>
      <c r="CU127" s="1075"/>
      <c r="CV127" s="1075"/>
      <c r="CW127" s="1075"/>
      <c r="CX127" s="1075"/>
      <c r="CY127" s="1075"/>
      <c r="CZ127" s="1075"/>
      <c r="DA127" s="1075"/>
      <c r="DB127" s="1075"/>
      <c r="DC127" s="1075"/>
      <c r="DD127" s="1075"/>
      <c r="DE127" s="1075"/>
      <c r="DF127" s="1076"/>
      <c r="DG127" s="1077" t="s">
        <v>111</v>
      </c>
      <c r="DH127" s="1078"/>
      <c r="DI127" s="1078"/>
      <c r="DJ127" s="1078"/>
      <c r="DK127" s="1078"/>
      <c r="DL127" s="1078" t="s">
        <v>111</v>
      </c>
      <c r="DM127" s="1078"/>
      <c r="DN127" s="1078"/>
      <c r="DO127" s="1078"/>
      <c r="DP127" s="1078"/>
      <c r="DQ127" s="1078" t="s">
        <v>111</v>
      </c>
      <c r="DR127" s="1078"/>
      <c r="DS127" s="1078"/>
      <c r="DT127" s="1078"/>
      <c r="DU127" s="1078"/>
      <c r="DV127" s="1079" t="s">
        <v>111</v>
      </c>
      <c r="DW127" s="1079"/>
      <c r="DX127" s="1079"/>
      <c r="DY127" s="1079"/>
      <c r="DZ127" s="1080"/>
    </row>
    <row r="128" spans="1:130" s="197" customFormat="1" ht="26.25" customHeight="1">
      <c r="A128" s="1101" t="s">
        <v>453</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454</v>
      </c>
      <c r="X128" s="1103"/>
      <c r="Y128" s="1103"/>
      <c r="Z128" s="1104"/>
      <c r="AA128" s="1119">
        <v>96999</v>
      </c>
      <c r="AB128" s="1120"/>
      <c r="AC128" s="1120"/>
      <c r="AD128" s="1120"/>
      <c r="AE128" s="1121"/>
      <c r="AF128" s="1122">
        <v>70637</v>
      </c>
      <c r="AG128" s="1120"/>
      <c r="AH128" s="1120"/>
      <c r="AI128" s="1120"/>
      <c r="AJ128" s="1121"/>
      <c r="AK128" s="1122">
        <v>72144</v>
      </c>
      <c r="AL128" s="1120"/>
      <c r="AM128" s="1120"/>
      <c r="AN128" s="1120"/>
      <c r="AO128" s="1121"/>
      <c r="AP128" s="1123"/>
      <c r="AQ128" s="1124"/>
      <c r="AR128" s="1124"/>
      <c r="AS128" s="1124"/>
      <c r="AT128" s="1125"/>
      <c r="AU128" s="235"/>
      <c r="AV128" s="235"/>
      <c r="AW128" s="235"/>
      <c r="AX128" s="1084" t="s">
        <v>455</v>
      </c>
      <c r="AY128" s="980"/>
      <c r="AZ128" s="980"/>
      <c r="BA128" s="980"/>
      <c r="BB128" s="980"/>
      <c r="BC128" s="980"/>
      <c r="BD128" s="980"/>
      <c r="BE128" s="981"/>
      <c r="BF128" s="1096" t="s">
        <v>111</v>
      </c>
      <c r="BG128" s="1097"/>
      <c r="BH128" s="1097"/>
      <c r="BI128" s="1097"/>
      <c r="BJ128" s="1097"/>
      <c r="BK128" s="1097"/>
      <c r="BL128" s="1098"/>
      <c r="BM128" s="1096">
        <v>19.72</v>
      </c>
      <c r="BN128" s="1097"/>
      <c r="BO128" s="1097"/>
      <c r="BP128" s="1097"/>
      <c r="BQ128" s="1097"/>
      <c r="BR128" s="1097"/>
      <c r="BS128" s="1098"/>
      <c r="BT128" s="1096">
        <v>30</v>
      </c>
      <c r="BU128" s="1099"/>
      <c r="BV128" s="1099"/>
      <c r="BW128" s="1099"/>
      <c r="BX128" s="1099"/>
      <c r="BY128" s="1099"/>
      <c r="BZ128" s="110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60" t="s">
        <v>89</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090" t="s">
        <v>456</v>
      </c>
      <c r="X129" s="1091"/>
      <c r="Y129" s="1091"/>
      <c r="Z129" s="1092"/>
      <c r="AA129" s="988">
        <v>5417131</v>
      </c>
      <c r="AB129" s="989"/>
      <c r="AC129" s="989"/>
      <c r="AD129" s="989"/>
      <c r="AE129" s="990"/>
      <c r="AF129" s="991">
        <v>5356930</v>
      </c>
      <c r="AG129" s="989"/>
      <c r="AH129" s="989"/>
      <c r="AI129" s="989"/>
      <c r="AJ129" s="990"/>
      <c r="AK129" s="991">
        <v>5465831</v>
      </c>
      <c r="AL129" s="989"/>
      <c r="AM129" s="989"/>
      <c r="AN129" s="989"/>
      <c r="AO129" s="990"/>
      <c r="AP129" s="1093"/>
      <c r="AQ129" s="1094"/>
      <c r="AR129" s="1094"/>
      <c r="AS129" s="1094"/>
      <c r="AT129" s="1095"/>
      <c r="AU129" s="235"/>
      <c r="AV129" s="235"/>
      <c r="AW129" s="235"/>
      <c r="AX129" s="1084" t="s">
        <v>457</v>
      </c>
      <c r="AY129" s="980"/>
      <c r="AZ129" s="980"/>
      <c r="BA129" s="980"/>
      <c r="BB129" s="980"/>
      <c r="BC129" s="980"/>
      <c r="BD129" s="980"/>
      <c r="BE129" s="981"/>
      <c r="BF129" s="1085">
        <v>16.7</v>
      </c>
      <c r="BG129" s="1086"/>
      <c r="BH129" s="1086"/>
      <c r="BI129" s="1086"/>
      <c r="BJ129" s="1086"/>
      <c r="BK129" s="1086"/>
      <c r="BL129" s="1087"/>
      <c r="BM129" s="1085">
        <v>25</v>
      </c>
      <c r="BN129" s="1086"/>
      <c r="BO129" s="1086"/>
      <c r="BP129" s="1086"/>
      <c r="BQ129" s="1086"/>
      <c r="BR129" s="1086"/>
      <c r="BS129" s="1087"/>
      <c r="BT129" s="1085">
        <v>35</v>
      </c>
      <c r="BU129" s="1088"/>
      <c r="BV129" s="1088"/>
      <c r="BW129" s="1088"/>
      <c r="BX129" s="1088"/>
      <c r="BY129" s="1088"/>
      <c r="BZ129" s="108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60" t="s">
        <v>458</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090" t="s">
        <v>459</v>
      </c>
      <c r="X130" s="1091"/>
      <c r="Y130" s="1091"/>
      <c r="Z130" s="1092"/>
      <c r="AA130" s="988">
        <v>861432</v>
      </c>
      <c r="AB130" s="989"/>
      <c r="AC130" s="989"/>
      <c r="AD130" s="989"/>
      <c r="AE130" s="990"/>
      <c r="AF130" s="991">
        <v>909685</v>
      </c>
      <c r="AG130" s="989"/>
      <c r="AH130" s="989"/>
      <c r="AI130" s="989"/>
      <c r="AJ130" s="990"/>
      <c r="AK130" s="991">
        <v>907481</v>
      </c>
      <c r="AL130" s="989"/>
      <c r="AM130" s="989"/>
      <c r="AN130" s="989"/>
      <c r="AO130" s="990"/>
      <c r="AP130" s="1093"/>
      <c r="AQ130" s="1094"/>
      <c r="AR130" s="1094"/>
      <c r="AS130" s="1094"/>
      <c r="AT130" s="1095"/>
      <c r="AU130" s="235"/>
      <c r="AV130" s="235"/>
      <c r="AW130" s="235"/>
      <c r="AX130" s="1143" t="s">
        <v>460</v>
      </c>
      <c r="AY130" s="1075"/>
      <c r="AZ130" s="1075"/>
      <c r="BA130" s="1075"/>
      <c r="BB130" s="1075"/>
      <c r="BC130" s="1075"/>
      <c r="BD130" s="1075"/>
      <c r="BE130" s="1076"/>
      <c r="BF130" s="1105">
        <v>131</v>
      </c>
      <c r="BG130" s="1106"/>
      <c r="BH130" s="1106"/>
      <c r="BI130" s="1106"/>
      <c r="BJ130" s="1106"/>
      <c r="BK130" s="1106"/>
      <c r="BL130" s="1107"/>
      <c r="BM130" s="1105">
        <v>350</v>
      </c>
      <c r="BN130" s="1106"/>
      <c r="BO130" s="1106"/>
      <c r="BP130" s="1106"/>
      <c r="BQ130" s="1106"/>
      <c r="BR130" s="1106"/>
      <c r="BS130" s="1107"/>
      <c r="BT130" s="1108"/>
      <c r="BU130" s="1109"/>
      <c r="BV130" s="1109"/>
      <c r="BW130" s="1109"/>
      <c r="BX130" s="1109"/>
      <c r="BY130" s="1109"/>
      <c r="BZ130" s="11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111"/>
      <c r="B131" s="1112"/>
      <c r="C131" s="1112"/>
      <c r="D131" s="1112"/>
      <c r="E131" s="1112"/>
      <c r="F131" s="1112"/>
      <c r="G131" s="1112"/>
      <c r="H131" s="1112"/>
      <c r="I131" s="1112"/>
      <c r="J131" s="1112"/>
      <c r="K131" s="1112"/>
      <c r="L131" s="1112"/>
      <c r="M131" s="1112"/>
      <c r="N131" s="1112"/>
      <c r="O131" s="1112"/>
      <c r="P131" s="1112"/>
      <c r="Q131" s="1112"/>
      <c r="R131" s="1112"/>
      <c r="S131" s="1112"/>
      <c r="T131" s="1112"/>
      <c r="U131" s="1112"/>
      <c r="V131" s="1112"/>
      <c r="W131" s="1113" t="s">
        <v>461</v>
      </c>
      <c r="X131" s="1114"/>
      <c r="Y131" s="1114"/>
      <c r="Z131" s="1115"/>
      <c r="AA131" s="1027">
        <v>4555699</v>
      </c>
      <c r="AB131" s="1028"/>
      <c r="AC131" s="1028"/>
      <c r="AD131" s="1028"/>
      <c r="AE131" s="1029"/>
      <c r="AF131" s="1030">
        <v>4447245</v>
      </c>
      <c r="AG131" s="1028"/>
      <c r="AH131" s="1028"/>
      <c r="AI131" s="1028"/>
      <c r="AJ131" s="1029"/>
      <c r="AK131" s="1030">
        <v>4558350</v>
      </c>
      <c r="AL131" s="1028"/>
      <c r="AM131" s="1028"/>
      <c r="AN131" s="1028"/>
      <c r="AO131" s="1029"/>
      <c r="AP131" s="1116"/>
      <c r="AQ131" s="1117"/>
      <c r="AR131" s="1117"/>
      <c r="AS131" s="1117"/>
      <c r="AT131" s="111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127" t="s">
        <v>462</v>
      </c>
      <c r="B132" s="1128"/>
      <c r="C132" s="1128"/>
      <c r="D132" s="1128"/>
      <c r="E132" s="1128"/>
      <c r="F132" s="1128"/>
      <c r="G132" s="1128"/>
      <c r="H132" s="1128"/>
      <c r="I132" s="1128"/>
      <c r="J132" s="1128"/>
      <c r="K132" s="1128"/>
      <c r="L132" s="1128"/>
      <c r="M132" s="1128"/>
      <c r="N132" s="1128"/>
      <c r="O132" s="1128"/>
      <c r="P132" s="1128"/>
      <c r="Q132" s="1128"/>
      <c r="R132" s="1128"/>
      <c r="S132" s="1128"/>
      <c r="T132" s="1128"/>
      <c r="U132" s="1128"/>
      <c r="V132" s="1131" t="s">
        <v>463</v>
      </c>
      <c r="W132" s="1131"/>
      <c r="X132" s="1131"/>
      <c r="Y132" s="1131"/>
      <c r="Z132" s="1132"/>
      <c r="AA132" s="1133">
        <v>17.213121409999999</v>
      </c>
      <c r="AB132" s="1134"/>
      <c r="AC132" s="1134"/>
      <c r="AD132" s="1134"/>
      <c r="AE132" s="1135"/>
      <c r="AF132" s="1136">
        <v>15.900450729999999</v>
      </c>
      <c r="AG132" s="1134"/>
      <c r="AH132" s="1134"/>
      <c r="AI132" s="1134"/>
      <c r="AJ132" s="1135"/>
      <c r="AK132" s="1136">
        <v>17.102591950000001</v>
      </c>
      <c r="AL132" s="1134"/>
      <c r="AM132" s="1134"/>
      <c r="AN132" s="1134"/>
      <c r="AO132" s="1135"/>
      <c r="AP132" s="1017"/>
      <c r="AQ132" s="1018"/>
      <c r="AR132" s="1018"/>
      <c r="AS132" s="1018"/>
      <c r="AT132" s="113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129"/>
      <c r="B133" s="1130"/>
      <c r="C133" s="1130"/>
      <c r="D133" s="1130"/>
      <c r="E133" s="1130"/>
      <c r="F133" s="1130"/>
      <c r="G133" s="1130"/>
      <c r="H133" s="1130"/>
      <c r="I133" s="1130"/>
      <c r="J133" s="1130"/>
      <c r="K133" s="1130"/>
      <c r="L133" s="1130"/>
      <c r="M133" s="1130"/>
      <c r="N133" s="1130"/>
      <c r="O133" s="1130"/>
      <c r="P133" s="1130"/>
      <c r="Q133" s="1130"/>
      <c r="R133" s="1130"/>
      <c r="S133" s="1130"/>
      <c r="T133" s="1130"/>
      <c r="U133" s="1130"/>
      <c r="V133" s="1138" t="s">
        <v>464</v>
      </c>
      <c r="W133" s="1138"/>
      <c r="X133" s="1138"/>
      <c r="Y133" s="1138"/>
      <c r="Z133" s="1139"/>
      <c r="AA133" s="1140">
        <v>17.100000000000001</v>
      </c>
      <c r="AB133" s="1141"/>
      <c r="AC133" s="1141"/>
      <c r="AD133" s="1141"/>
      <c r="AE133" s="1142"/>
      <c r="AF133" s="1140">
        <v>16.7</v>
      </c>
      <c r="AG133" s="1141"/>
      <c r="AH133" s="1141"/>
      <c r="AI133" s="1141"/>
      <c r="AJ133" s="1142"/>
      <c r="AK133" s="1140">
        <v>16.7</v>
      </c>
      <c r="AL133" s="1141"/>
      <c r="AM133" s="1141"/>
      <c r="AN133" s="1141"/>
      <c r="AO133" s="1142"/>
      <c r="AP133" s="1058"/>
      <c r="AQ133" s="1059"/>
      <c r="AR133" s="1059"/>
      <c r="AS133" s="1059"/>
      <c r="AT133" s="112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AJ110"/>
  <sheetViews>
    <sheetView showGridLines="0" view="pageBreakPreview" zoomScale="55" zoomScaleNormal="85" zoomScaleSheetLayoutView="55"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sheetPr>
    <pageSetUpPr fitToPage="1"/>
  </sheetPr>
  <dimension ref="A1:AH102"/>
  <sheetViews>
    <sheetView showGridLines="0" zoomScale="70" zoomScaleNormal="7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sheetPr>
    <pageSetUpPr fitToPage="1"/>
  </sheetPr>
  <dimension ref="A1:V74"/>
  <sheetViews>
    <sheetView showGridLines="0" view="pageBreakPreview" zoomScale="70" zoomScaleSheetLayoutView="7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465</v>
      </c>
      <c r="B5" s="246"/>
      <c r="C5" s="246"/>
      <c r="D5" s="246"/>
      <c r="E5" s="246"/>
      <c r="F5" s="246"/>
      <c r="G5" s="246"/>
      <c r="H5" s="246"/>
      <c r="I5" s="246"/>
      <c r="J5" s="246"/>
      <c r="K5" s="246"/>
      <c r="L5" s="246"/>
      <c r="M5" s="246"/>
      <c r="N5" s="246"/>
      <c r="O5" s="247"/>
    </row>
    <row r="6" spans="1:16">
      <c r="A6" s="248"/>
      <c r="B6" s="244"/>
      <c r="C6" s="244"/>
      <c r="D6" s="244"/>
      <c r="E6" s="244"/>
      <c r="F6" s="244"/>
      <c r="G6" s="249" t="s">
        <v>466</v>
      </c>
      <c r="H6" s="249"/>
      <c r="I6" s="249"/>
      <c r="J6" s="249"/>
      <c r="K6" s="244"/>
      <c r="L6" s="244"/>
      <c r="M6" s="244"/>
      <c r="N6" s="244"/>
    </row>
    <row r="7" spans="1:16">
      <c r="A7" s="248"/>
      <c r="B7" s="244"/>
      <c r="C7" s="244"/>
      <c r="D7" s="244"/>
      <c r="E7" s="244"/>
      <c r="F7" s="244"/>
      <c r="G7" s="251"/>
      <c r="H7" s="252"/>
      <c r="I7" s="252"/>
      <c r="J7" s="253"/>
      <c r="K7" s="1147" t="s">
        <v>467</v>
      </c>
      <c r="L7" s="254"/>
      <c r="M7" s="255" t="s">
        <v>468</v>
      </c>
      <c r="N7" s="256"/>
    </row>
    <row r="8" spans="1:16">
      <c r="A8" s="248"/>
      <c r="B8" s="244"/>
      <c r="C8" s="244"/>
      <c r="D8" s="244"/>
      <c r="E8" s="244"/>
      <c r="F8" s="244"/>
      <c r="G8" s="257"/>
      <c r="H8" s="258"/>
      <c r="I8" s="258"/>
      <c r="J8" s="259"/>
      <c r="K8" s="1148"/>
      <c r="L8" s="260" t="s">
        <v>469</v>
      </c>
      <c r="M8" s="261" t="s">
        <v>470</v>
      </c>
      <c r="N8" s="262" t="s">
        <v>471</v>
      </c>
    </row>
    <row r="9" spans="1:16">
      <c r="A9" s="248"/>
      <c r="B9" s="244"/>
      <c r="C9" s="244"/>
      <c r="D9" s="244"/>
      <c r="E9" s="244"/>
      <c r="F9" s="244"/>
      <c r="G9" s="1149" t="s">
        <v>472</v>
      </c>
      <c r="H9" s="1150"/>
      <c r="I9" s="1150"/>
      <c r="J9" s="1151"/>
      <c r="K9" s="263">
        <v>1887197</v>
      </c>
      <c r="L9" s="264">
        <v>128320</v>
      </c>
      <c r="M9" s="265">
        <v>88578</v>
      </c>
      <c r="N9" s="266">
        <v>44.9</v>
      </c>
    </row>
    <row r="10" spans="1:16">
      <c r="A10" s="248"/>
      <c r="B10" s="244"/>
      <c r="C10" s="244"/>
      <c r="D10" s="244"/>
      <c r="E10" s="244"/>
      <c r="F10" s="244"/>
      <c r="G10" s="1149" t="s">
        <v>473</v>
      </c>
      <c r="H10" s="1150"/>
      <c r="I10" s="1150"/>
      <c r="J10" s="1151"/>
      <c r="K10" s="267">
        <v>135724</v>
      </c>
      <c r="L10" s="268">
        <v>9229</v>
      </c>
      <c r="M10" s="269">
        <v>7040</v>
      </c>
      <c r="N10" s="270">
        <v>31.1</v>
      </c>
    </row>
    <row r="11" spans="1:16" ht="13.5" customHeight="1">
      <c r="A11" s="248"/>
      <c r="B11" s="244"/>
      <c r="C11" s="244"/>
      <c r="D11" s="244"/>
      <c r="E11" s="244"/>
      <c r="F11" s="244"/>
      <c r="G11" s="1149" t="s">
        <v>474</v>
      </c>
      <c r="H11" s="1150"/>
      <c r="I11" s="1150"/>
      <c r="J11" s="1151"/>
      <c r="K11" s="267">
        <v>21740</v>
      </c>
      <c r="L11" s="268">
        <v>1478</v>
      </c>
      <c r="M11" s="269">
        <v>8852</v>
      </c>
      <c r="N11" s="270">
        <v>-83.3</v>
      </c>
    </row>
    <row r="12" spans="1:16" ht="13.5" customHeight="1">
      <c r="A12" s="248"/>
      <c r="B12" s="244"/>
      <c r="C12" s="244"/>
      <c r="D12" s="244"/>
      <c r="E12" s="244"/>
      <c r="F12" s="244"/>
      <c r="G12" s="1149" t="s">
        <v>475</v>
      </c>
      <c r="H12" s="1150"/>
      <c r="I12" s="1150"/>
      <c r="J12" s="1151"/>
      <c r="K12" s="267" t="s">
        <v>476</v>
      </c>
      <c r="L12" s="268" t="s">
        <v>476</v>
      </c>
      <c r="M12" s="269">
        <v>853</v>
      </c>
      <c r="N12" s="270" t="s">
        <v>476</v>
      </c>
    </row>
    <row r="13" spans="1:16" ht="13.5" customHeight="1">
      <c r="A13" s="248"/>
      <c r="B13" s="244"/>
      <c r="C13" s="244"/>
      <c r="D13" s="244"/>
      <c r="E13" s="244"/>
      <c r="F13" s="244"/>
      <c r="G13" s="1149" t="s">
        <v>477</v>
      </c>
      <c r="H13" s="1150"/>
      <c r="I13" s="1150"/>
      <c r="J13" s="1151"/>
      <c r="K13" s="267" t="s">
        <v>476</v>
      </c>
      <c r="L13" s="268" t="s">
        <v>476</v>
      </c>
      <c r="M13" s="269">
        <v>12</v>
      </c>
      <c r="N13" s="270" t="s">
        <v>476</v>
      </c>
    </row>
    <row r="14" spans="1:16" ht="13.5" customHeight="1">
      <c r="A14" s="248"/>
      <c r="B14" s="244"/>
      <c r="C14" s="244"/>
      <c r="D14" s="244"/>
      <c r="E14" s="244"/>
      <c r="F14" s="244"/>
      <c r="G14" s="1149" t="s">
        <v>478</v>
      </c>
      <c r="H14" s="1150"/>
      <c r="I14" s="1150"/>
      <c r="J14" s="1151"/>
      <c r="K14" s="267" t="s">
        <v>476</v>
      </c>
      <c r="L14" s="268" t="s">
        <v>476</v>
      </c>
      <c r="M14" s="269">
        <v>4061</v>
      </c>
      <c r="N14" s="270" t="s">
        <v>476</v>
      </c>
    </row>
    <row r="15" spans="1:16" ht="13.5" customHeight="1">
      <c r="A15" s="248"/>
      <c r="B15" s="244"/>
      <c r="C15" s="244"/>
      <c r="D15" s="244"/>
      <c r="E15" s="244"/>
      <c r="F15" s="244"/>
      <c r="G15" s="1149" t="s">
        <v>479</v>
      </c>
      <c r="H15" s="1150"/>
      <c r="I15" s="1150"/>
      <c r="J15" s="1151"/>
      <c r="K15" s="267" t="s">
        <v>476</v>
      </c>
      <c r="L15" s="268" t="s">
        <v>476</v>
      </c>
      <c r="M15" s="269">
        <v>2096</v>
      </c>
      <c r="N15" s="270" t="s">
        <v>476</v>
      </c>
    </row>
    <row r="16" spans="1:16">
      <c r="A16" s="248"/>
      <c r="B16" s="244"/>
      <c r="C16" s="244"/>
      <c r="D16" s="244"/>
      <c r="E16" s="244"/>
      <c r="F16" s="244"/>
      <c r="G16" s="1152" t="s">
        <v>480</v>
      </c>
      <c r="H16" s="1153"/>
      <c r="I16" s="1153"/>
      <c r="J16" s="1154"/>
      <c r="K16" s="268">
        <v>-191919</v>
      </c>
      <c r="L16" s="268">
        <v>-13050</v>
      </c>
      <c r="M16" s="269">
        <v>-9609</v>
      </c>
      <c r="N16" s="270">
        <v>35.799999999999997</v>
      </c>
    </row>
    <row r="17" spans="1:16">
      <c r="A17" s="248"/>
      <c r="B17" s="244"/>
      <c r="C17" s="244"/>
      <c r="D17" s="244"/>
      <c r="E17" s="244"/>
      <c r="F17" s="244"/>
      <c r="G17" s="1152" t="s">
        <v>170</v>
      </c>
      <c r="H17" s="1153"/>
      <c r="I17" s="1153"/>
      <c r="J17" s="1154"/>
      <c r="K17" s="268">
        <v>1852742</v>
      </c>
      <c r="L17" s="268">
        <v>125977</v>
      </c>
      <c r="M17" s="269">
        <v>101883</v>
      </c>
      <c r="N17" s="270">
        <v>23.6</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481</v>
      </c>
      <c r="H19" s="244"/>
      <c r="I19" s="244"/>
      <c r="J19" s="244"/>
      <c r="K19" s="244"/>
      <c r="L19" s="244"/>
      <c r="M19" s="244"/>
      <c r="N19" s="244"/>
    </row>
    <row r="20" spans="1:16">
      <c r="A20" s="248"/>
      <c r="B20" s="244"/>
      <c r="C20" s="244"/>
      <c r="D20" s="244"/>
      <c r="E20" s="244"/>
      <c r="F20" s="244"/>
      <c r="G20" s="272"/>
      <c r="H20" s="273"/>
      <c r="I20" s="273"/>
      <c r="J20" s="274"/>
      <c r="K20" s="275" t="s">
        <v>482</v>
      </c>
      <c r="L20" s="276" t="s">
        <v>483</v>
      </c>
      <c r="M20" s="277" t="s">
        <v>484</v>
      </c>
      <c r="N20" s="278"/>
    </row>
    <row r="21" spans="1:16" s="284" customFormat="1">
      <c r="A21" s="279"/>
      <c r="B21" s="249"/>
      <c r="C21" s="249"/>
      <c r="D21" s="249"/>
      <c r="E21" s="249"/>
      <c r="F21" s="249"/>
      <c r="G21" s="1144" t="s">
        <v>485</v>
      </c>
      <c r="H21" s="1145"/>
      <c r="I21" s="1145"/>
      <c r="J21" s="1146"/>
      <c r="K21" s="280">
        <v>15.23</v>
      </c>
      <c r="L21" s="281">
        <v>9.81</v>
      </c>
      <c r="M21" s="282">
        <v>5.42</v>
      </c>
      <c r="N21" s="249"/>
      <c r="O21" s="283"/>
      <c r="P21" s="279"/>
    </row>
    <row r="22" spans="1:16" s="284" customFormat="1">
      <c r="A22" s="279"/>
      <c r="B22" s="249"/>
      <c r="C22" s="249"/>
      <c r="D22" s="249"/>
      <c r="E22" s="249"/>
      <c r="F22" s="249"/>
      <c r="G22" s="1144" t="s">
        <v>486</v>
      </c>
      <c r="H22" s="1145"/>
      <c r="I22" s="1145"/>
      <c r="J22" s="1146"/>
      <c r="K22" s="285">
        <v>96.6</v>
      </c>
      <c r="L22" s="286">
        <v>97.8</v>
      </c>
      <c r="M22" s="287">
        <v>-1.2</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487</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488</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489</v>
      </c>
      <c r="H29" s="249"/>
      <c r="I29" s="249"/>
      <c r="J29" s="249"/>
      <c r="K29" s="244"/>
      <c r="L29" s="244"/>
      <c r="M29" s="244"/>
      <c r="N29" s="244"/>
      <c r="O29" s="293"/>
    </row>
    <row r="30" spans="1:16">
      <c r="A30" s="248"/>
      <c r="B30" s="244"/>
      <c r="C30" s="244"/>
      <c r="D30" s="244"/>
      <c r="E30" s="244"/>
      <c r="F30" s="244"/>
      <c r="G30" s="251"/>
      <c r="H30" s="252"/>
      <c r="I30" s="252"/>
      <c r="J30" s="253"/>
      <c r="K30" s="1147" t="s">
        <v>467</v>
      </c>
      <c r="L30" s="254"/>
      <c r="M30" s="255" t="s">
        <v>468</v>
      </c>
      <c r="N30" s="256"/>
    </row>
    <row r="31" spans="1:16">
      <c r="A31" s="248"/>
      <c r="B31" s="244"/>
      <c r="C31" s="244"/>
      <c r="D31" s="244"/>
      <c r="E31" s="244"/>
      <c r="F31" s="244"/>
      <c r="G31" s="257"/>
      <c r="H31" s="258"/>
      <c r="I31" s="258"/>
      <c r="J31" s="259"/>
      <c r="K31" s="1148"/>
      <c r="L31" s="260" t="s">
        <v>469</v>
      </c>
      <c r="M31" s="261" t="s">
        <v>470</v>
      </c>
      <c r="N31" s="262" t="s">
        <v>471</v>
      </c>
    </row>
    <row r="32" spans="1:16" ht="27" customHeight="1">
      <c r="A32" s="248"/>
      <c r="B32" s="244"/>
      <c r="C32" s="244"/>
      <c r="D32" s="244"/>
      <c r="E32" s="244"/>
      <c r="F32" s="244"/>
      <c r="G32" s="1160" t="s">
        <v>490</v>
      </c>
      <c r="H32" s="1161"/>
      <c r="I32" s="1161"/>
      <c r="J32" s="1162"/>
      <c r="K32" s="294">
        <v>1663949</v>
      </c>
      <c r="L32" s="294">
        <v>113140</v>
      </c>
      <c r="M32" s="295">
        <v>68295</v>
      </c>
      <c r="N32" s="296">
        <v>65.7</v>
      </c>
    </row>
    <row r="33" spans="1:16" ht="13.5" customHeight="1">
      <c r="A33" s="248"/>
      <c r="B33" s="244"/>
      <c r="C33" s="244"/>
      <c r="D33" s="244"/>
      <c r="E33" s="244"/>
      <c r="F33" s="244"/>
      <c r="G33" s="1160" t="s">
        <v>491</v>
      </c>
      <c r="H33" s="1161"/>
      <c r="I33" s="1161"/>
      <c r="J33" s="1162"/>
      <c r="K33" s="294" t="s">
        <v>476</v>
      </c>
      <c r="L33" s="294" t="s">
        <v>476</v>
      </c>
      <c r="M33" s="295" t="s">
        <v>476</v>
      </c>
      <c r="N33" s="296" t="s">
        <v>476</v>
      </c>
    </row>
    <row r="34" spans="1:16" ht="27" customHeight="1">
      <c r="A34" s="248"/>
      <c r="B34" s="244"/>
      <c r="C34" s="244"/>
      <c r="D34" s="244"/>
      <c r="E34" s="244"/>
      <c r="F34" s="244"/>
      <c r="G34" s="1160" t="s">
        <v>492</v>
      </c>
      <c r="H34" s="1161"/>
      <c r="I34" s="1161"/>
      <c r="J34" s="1162"/>
      <c r="K34" s="294" t="s">
        <v>476</v>
      </c>
      <c r="L34" s="294" t="s">
        <v>476</v>
      </c>
      <c r="M34" s="295">
        <v>20</v>
      </c>
      <c r="N34" s="296" t="s">
        <v>476</v>
      </c>
    </row>
    <row r="35" spans="1:16" ht="27" customHeight="1">
      <c r="A35" s="248"/>
      <c r="B35" s="244"/>
      <c r="C35" s="244"/>
      <c r="D35" s="244"/>
      <c r="E35" s="244"/>
      <c r="F35" s="244"/>
      <c r="G35" s="1160" t="s">
        <v>493</v>
      </c>
      <c r="H35" s="1161"/>
      <c r="I35" s="1161"/>
      <c r="J35" s="1162"/>
      <c r="K35" s="294">
        <v>24003</v>
      </c>
      <c r="L35" s="294">
        <v>1632</v>
      </c>
      <c r="M35" s="295">
        <v>17270</v>
      </c>
      <c r="N35" s="296">
        <v>-90.6</v>
      </c>
    </row>
    <row r="36" spans="1:16" ht="27" customHeight="1">
      <c r="A36" s="248"/>
      <c r="B36" s="244"/>
      <c r="C36" s="244"/>
      <c r="D36" s="244"/>
      <c r="E36" s="244"/>
      <c r="F36" s="244"/>
      <c r="G36" s="1160" t="s">
        <v>494</v>
      </c>
      <c r="H36" s="1161"/>
      <c r="I36" s="1161"/>
      <c r="J36" s="1162"/>
      <c r="K36" s="294">
        <v>70985</v>
      </c>
      <c r="L36" s="294">
        <v>4827</v>
      </c>
      <c r="M36" s="295">
        <v>2908</v>
      </c>
      <c r="N36" s="296">
        <v>66</v>
      </c>
    </row>
    <row r="37" spans="1:16" ht="13.5" customHeight="1">
      <c r="A37" s="248"/>
      <c r="B37" s="244"/>
      <c r="C37" s="244"/>
      <c r="D37" s="244"/>
      <c r="E37" s="244"/>
      <c r="F37" s="244"/>
      <c r="G37" s="1160" t="s">
        <v>495</v>
      </c>
      <c r="H37" s="1161"/>
      <c r="I37" s="1161"/>
      <c r="J37" s="1162"/>
      <c r="K37" s="294" t="s">
        <v>476</v>
      </c>
      <c r="L37" s="294" t="s">
        <v>476</v>
      </c>
      <c r="M37" s="295">
        <v>1444</v>
      </c>
      <c r="N37" s="296" t="s">
        <v>476</v>
      </c>
    </row>
    <row r="38" spans="1:16" ht="27" customHeight="1">
      <c r="A38" s="248"/>
      <c r="B38" s="244"/>
      <c r="C38" s="244"/>
      <c r="D38" s="244"/>
      <c r="E38" s="244"/>
      <c r="F38" s="244"/>
      <c r="G38" s="1163" t="s">
        <v>496</v>
      </c>
      <c r="H38" s="1164"/>
      <c r="I38" s="1164"/>
      <c r="J38" s="1165"/>
      <c r="K38" s="297">
        <v>284</v>
      </c>
      <c r="L38" s="297">
        <v>19</v>
      </c>
      <c r="M38" s="298">
        <v>7</v>
      </c>
      <c r="N38" s="299">
        <v>171.4</v>
      </c>
      <c r="O38" s="293"/>
    </row>
    <row r="39" spans="1:16">
      <c r="A39" s="248"/>
      <c r="B39" s="244"/>
      <c r="C39" s="244"/>
      <c r="D39" s="244"/>
      <c r="E39" s="244"/>
      <c r="F39" s="244"/>
      <c r="G39" s="1163" t="s">
        <v>497</v>
      </c>
      <c r="H39" s="1164"/>
      <c r="I39" s="1164"/>
      <c r="J39" s="1165"/>
      <c r="K39" s="300">
        <v>-72144</v>
      </c>
      <c r="L39" s="300">
        <v>-4905</v>
      </c>
      <c r="M39" s="301">
        <v>-4412</v>
      </c>
      <c r="N39" s="302">
        <v>11.2</v>
      </c>
      <c r="O39" s="293"/>
    </row>
    <row r="40" spans="1:16" ht="27" customHeight="1">
      <c r="A40" s="248"/>
      <c r="B40" s="244"/>
      <c r="C40" s="244"/>
      <c r="D40" s="244"/>
      <c r="E40" s="244"/>
      <c r="F40" s="244"/>
      <c r="G40" s="1160" t="s">
        <v>498</v>
      </c>
      <c r="H40" s="1161"/>
      <c r="I40" s="1161"/>
      <c r="J40" s="1162"/>
      <c r="K40" s="300">
        <v>-907481</v>
      </c>
      <c r="L40" s="300">
        <v>-61704</v>
      </c>
      <c r="M40" s="301">
        <v>-58381</v>
      </c>
      <c r="N40" s="302">
        <v>5.7</v>
      </c>
      <c r="O40" s="293"/>
    </row>
    <row r="41" spans="1:16">
      <c r="A41" s="248"/>
      <c r="B41" s="244"/>
      <c r="C41" s="244"/>
      <c r="D41" s="244"/>
      <c r="E41" s="244"/>
      <c r="F41" s="244"/>
      <c r="G41" s="1166" t="s">
        <v>281</v>
      </c>
      <c r="H41" s="1167"/>
      <c r="I41" s="1167"/>
      <c r="J41" s="1168"/>
      <c r="K41" s="294">
        <v>779596</v>
      </c>
      <c r="L41" s="300">
        <v>53008</v>
      </c>
      <c r="M41" s="301">
        <v>27153</v>
      </c>
      <c r="N41" s="302">
        <v>95.2</v>
      </c>
      <c r="O41" s="293"/>
    </row>
    <row r="42" spans="1:16">
      <c r="A42" s="248"/>
      <c r="B42" s="244"/>
      <c r="C42" s="244"/>
      <c r="D42" s="244"/>
      <c r="E42" s="244"/>
      <c r="F42" s="244"/>
      <c r="G42" s="303" t="s">
        <v>499</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500</v>
      </c>
      <c r="B47" s="244"/>
      <c r="C47" s="244"/>
      <c r="D47" s="244"/>
      <c r="E47" s="244"/>
      <c r="F47" s="244"/>
      <c r="G47" s="244"/>
      <c r="H47" s="244"/>
      <c r="I47" s="244"/>
      <c r="J47" s="244"/>
      <c r="K47" s="244"/>
      <c r="L47" s="244"/>
      <c r="M47" s="244"/>
      <c r="N47" s="244"/>
    </row>
    <row r="48" spans="1:16">
      <c r="A48" s="248"/>
      <c r="B48" s="244"/>
      <c r="C48" s="244"/>
      <c r="D48" s="244"/>
      <c r="E48" s="244"/>
      <c r="F48" s="244"/>
      <c r="G48" s="308" t="s">
        <v>501</v>
      </c>
      <c r="H48" s="308"/>
      <c r="I48" s="308"/>
      <c r="J48" s="308"/>
      <c r="K48" s="308"/>
      <c r="L48" s="308"/>
      <c r="M48" s="309"/>
      <c r="N48" s="308"/>
    </row>
    <row r="49" spans="1:14" ht="13.5" customHeight="1">
      <c r="A49" s="248"/>
      <c r="B49" s="244"/>
      <c r="C49" s="244"/>
      <c r="D49" s="244"/>
      <c r="E49" s="244"/>
      <c r="F49" s="244"/>
      <c r="G49" s="310"/>
      <c r="H49" s="311"/>
      <c r="I49" s="1155" t="s">
        <v>467</v>
      </c>
      <c r="J49" s="1157" t="s">
        <v>502</v>
      </c>
      <c r="K49" s="1158"/>
      <c r="L49" s="1158"/>
      <c r="M49" s="1158"/>
      <c r="N49" s="1159"/>
    </row>
    <row r="50" spans="1:14">
      <c r="A50" s="248"/>
      <c r="B50" s="244"/>
      <c r="C50" s="244"/>
      <c r="D50" s="244"/>
      <c r="E50" s="244"/>
      <c r="F50" s="244"/>
      <c r="G50" s="312"/>
      <c r="H50" s="313"/>
      <c r="I50" s="1156"/>
      <c r="J50" s="314" t="s">
        <v>503</v>
      </c>
      <c r="K50" s="315" t="s">
        <v>504</v>
      </c>
      <c r="L50" s="316" t="s">
        <v>505</v>
      </c>
      <c r="M50" s="317" t="s">
        <v>506</v>
      </c>
      <c r="N50" s="318" t="s">
        <v>507</v>
      </c>
    </row>
    <row r="51" spans="1:14">
      <c r="A51" s="248"/>
      <c r="B51" s="244"/>
      <c r="C51" s="244"/>
      <c r="D51" s="244"/>
      <c r="E51" s="244"/>
      <c r="F51" s="244"/>
      <c r="G51" s="310" t="s">
        <v>508</v>
      </c>
      <c r="H51" s="311"/>
      <c r="I51" s="319">
        <v>2247213</v>
      </c>
      <c r="J51" s="320">
        <v>140530</v>
      </c>
      <c r="K51" s="321">
        <v>75.099999999999994</v>
      </c>
      <c r="L51" s="322">
        <v>67201</v>
      </c>
      <c r="M51" s="323">
        <v>-14.6</v>
      </c>
      <c r="N51" s="324">
        <v>89.7</v>
      </c>
    </row>
    <row r="52" spans="1:14">
      <c r="A52" s="248"/>
      <c r="B52" s="244"/>
      <c r="C52" s="244"/>
      <c r="D52" s="244"/>
      <c r="E52" s="244"/>
      <c r="F52" s="244"/>
      <c r="G52" s="325"/>
      <c r="H52" s="326" t="s">
        <v>509</v>
      </c>
      <c r="I52" s="327">
        <v>1447042</v>
      </c>
      <c r="J52" s="328">
        <v>90491</v>
      </c>
      <c r="K52" s="329">
        <v>99.4</v>
      </c>
      <c r="L52" s="330">
        <v>35210</v>
      </c>
      <c r="M52" s="331">
        <v>-7.6</v>
      </c>
      <c r="N52" s="332">
        <v>107</v>
      </c>
    </row>
    <row r="53" spans="1:14">
      <c r="A53" s="248"/>
      <c r="B53" s="244"/>
      <c r="C53" s="244"/>
      <c r="D53" s="244"/>
      <c r="E53" s="244"/>
      <c r="F53" s="244"/>
      <c r="G53" s="310" t="s">
        <v>510</v>
      </c>
      <c r="H53" s="311"/>
      <c r="I53" s="319">
        <v>3642345</v>
      </c>
      <c r="J53" s="320">
        <v>230601</v>
      </c>
      <c r="K53" s="321">
        <v>64.099999999999994</v>
      </c>
      <c r="L53" s="322">
        <v>75709</v>
      </c>
      <c r="M53" s="323">
        <v>12.7</v>
      </c>
      <c r="N53" s="324">
        <v>51.4</v>
      </c>
    </row>
    <row r="54" spans="1:14">
      <c r="A54" s="248"/>
      <c r="B54" s="244"/>
      <c r="C54" s="244"/>
      <c r="D54" s="244"/>
      <c r="E54" s="244"/>
      <c r="F54" s="244"/>
      <c r="G54" s="325"/>
      <c r="H54" s="326" t="s">
        <v>509</v>
      </c>
      <c r="I54" s="327">
        <v>752993</v>
      </c>
      <c r="J54" s="328">
        <v>47673</v>
      </c>
      <c r="K54" s="329">
        <v>-47.3</v>
      </c>
      <c r="L54" s="330">
        <v>35212</v>
      </c>
      <c r="M54" s="331">
        <v>0</v>
      </c>
      <c r="N54" s="332">
        <v>-47.3</v>
      </c>
    </row>
    <row r="55" spans="1:14">
      <c r="A55" s="248"/>
      <c r="B55" s="244"/>
      <c r="C55" s="244"/>
      <c r="D55" s="244"/>
      <c r="E55" s="244"/>
      <c r="F55" s="244"/>
      <c r="G55" s="310" t="s">
        <v>511</v>
      </c>
      <c r="H55" s="311"/>
      <c r="I55" s="319">
        <v>1514725</v>
      </c>
      <c r="J55" s="320">
        <v>97561</v>
      </c>
      <c r="K55" s="321">
        <v>-57.7</v>
      </c>
      <c r="L55" s="322">
        <v>90961</v>
      </c>
      <c r="M55" s="323">
        <v>20.100000000000001</v>
      </c>
      <c r="N55" s="324">
        <v>-77.8</v>
      </c>
    </row>
    <row r="56" spans="1:14">
      <c r="A56" s="248"/>
      <c r="B56" s="244"/>
      <c r="C56" s="244"/>
      <c r="D56" s="244"/>
      <c r="E56" s="244"/>
      <c r="F56" s="244"/>
      <c r="G56" s="325"/>
      <c r="H56" s="326" t="s">
        <v>509</v>
      </c>
      <c r="I56" s="327">
        <v>698020</v>
      </c>
      <c r="J56" s="328">
        <v>44958</v>
      </c>
      <c r="K56" s="329">
        <v>-5.7</v>
      </c>
      <c r="L56" s="330">
        <v>37720</v>
      </c>
      <c r="M56" s="331">
        <v>7.1</v>
      </c>
      <c r="N56" s="332">
        <v>-12.8</v>
      </c>
    </row>
    <row r="57" spans="1:14">
      <c r="A57" s="248"/>
      <c r="B57" s="244"/>
      <c r="C57" s="244"/>
      <c r="D57" s="244"/>
      <c r="E57" s="244"/>
      <c r="F57" s="244"/>
      <c r="G57" s="310" t="s">
        <v>512</v>
      </c>
      <c r="H57" s="311"/>
      <c r="I57" s="319">
        <v>2457269</v>
      </c>
      <c r="J57" s="320">
        <v>162346</v>
      </c>
      <c r="K57" s="321">
        <v>66.400000000000006</v>
      </c>
      <c r="L57" s="322">
        <v>106614</v>
      </c>
      <c r="M57" s="323">
        <v>17.2</v>
      </c>
      <c r="N57" s="324">
        <v>49.2</v>
      </c>
    </row>
    <row r="58" spans="1:14">
      <c r="A58" s="248"/>
      <c r="B58" s="244"/>
      <c r="C58" s="244"/>
      <c r="D58" s="244"/>
      <c r="E58" s="244"/>
      <c r="F58" s="244"/>
      <c r="G58" s="325"/>
      <c r="H58" s="326" t="s">
        <v>509</v>
      </c>
      <c r="I58" s="327">
        <v>1581754</v>
      </c>
      <c r="J58" s="328">
        <v>104503</v>
      </c>
      <c r="K58" s="329">
        <v>132.4</v>
      </c>
      <c r="L58" s="330">
        <v>45545</v>
      </c>
      <c r="M58" s="331">
        <v>20.7</v>
      </c>
      <c r="N58" s="332">
        <v>111.7</v>
      </c>
    </row>
    <row r="59" spans="1:14">
      <c r="A59" s="248"/>
      <c r="B59" s="244"/>
      <c r="C59" s="244"/>
      <c r="D59" s="244"/>
      <c r="E59" s="244"/>
      <c r="F59" s="244"/>
      <c r="G59" s="310" t="s">
        <v>513</v>
      </c>
      <c r="H59" s="311"/>
      <c r="I59" s="319">
        <v>1777433</v>
      </c>
      <c r="J59" s="320">
        <v>120856</v>
      </c>
      <c r="K59" s="321">
        <v>-25.6</v>
      </c>
      <c r="L59" s="322">
        <v>85459</v>
      </c>
      <c r="M59" s="323">
        <v>-19.8</v>
      </c>
      <c r="N59" s="324">
        <v>-5.8</v>
      </c>
    </row>
    <row r="60" spans="1:14">
      <c r="A60" s="248"/>
      <c r="B60" s="244"/>
      <c r="C60" s="244"/>
      <c r="D60" s="244"/>
      <c r="E60" s="244"/>
      <c r="F60" s="244"/>
      <c r="G60" s="325"/>
      <c r="H60" s="326" t="s">
        <v>509</v>
      </c>
      <c r="I60" s="333">
        <v>929087</v>
      </c>
      <c r="J60" s="328">
        <v>63173</v>
      </c>
      <c r="K60" s="329">
        <v>-39.5</v>
      </c>
      <c r="L60" s="330">
        <v>44378</v>
      </c>
      <c r="M60" s="331">
        <v>-2.6</v>
      </c>
      <c r="N60" s="332">
        <v>-36.9</v>
      </c>
    </row>
    <row r="61" spans="1:14">
      <c r="A61" s="248"/>
      <c r="B61" s="244"/>
      <c r="C61" s="244"/>
      <c r="D61" s="244"/>
      <c r="E61" s="244"/>
      <c r="F61" s="244"/>
      <c r="G61" s="310" t="s">
        <v>514</v>
      </c>
      <c r="H61" s="334"/>
      <c r="I61" s="335">
        <v>2327797</v>
      </c>
      <c r="J61" s="336">
        <v>150379</v>
      </c>
      <c r="K61" s="337">
        <v>24.5</v>
      </c>
      <c r="L61" s="338">
        <v>85189</v>
      </c>
      <c r="M61" s="339">
        <v>3.1</v>
      </c>
      <c r="N61" s="324">
        <v>21.4</v>
      </c>
    </row>
    <row r="62" spans="1:14">
      <c r="A62" s="248"/>
      <c r="B62" s="244"/>
      <c r="C62" s="244"/>
      <c r="D62" s="244"/>
      <c r="E62" s="244"/>
      <c r="F62" s="244"/>
      <c r="G62" s="325"/>
      <c r="H62" s="326" t="s">
        <v>509</v>
      </c>
      <c r="I62" s="327">
        <v>1081779</v>
      </c>
      <c r="J62" s="328">
        <v>70160</v>
      </c>
      <c r="K62" s="329">
        <v>27.9</v>
      </c>
      <c r="L62" s="330">
        <v>39613</v>
      </c>
      <c r="M62" s="331">
        <v>3.5</v>
      </c>
      <c r="N62" s="332">
        <v>24.4</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sheetPr>
    <pageSetUpPr fitToPage="1"/>
  </sheetPr>
  <dimension ref="A1:AH132"/>
  <sheetViews>
    <sheetView showGridLines="0" zoomScale="70" zoomScaleNormal="7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sheetPr>
    <pageSetUpPr fitToPage="1"/>
  </sheetPr>
  <dimension ref="A1:AH132"/>
  <sheetViews>
    <sheetView showGridLines="0" zoomScale="70" zoomScaleNormal="7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sheetPr codeName="MasterSheet">
    <pageSetUpPr fitToPage="1"/>
  </sheetPr>
  <dimension ref="B1:J53"/>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516</v>
      </c>
      <c r="G46" s="8" t="s">
        <v>517</v>
      </c>
      <c r="H46" s="8" t="s">
        <v>518</v>
      </c>
      <c r="I46" s="8" t="s">
        <v>519</v>
      </c>
      <c r="J46" s="9" t="s">
        <v>520</v>
      </c>
    </row>
    <row r="47" spans="2:10" ht="57.75" customHeight="1">
      <c r="B47" s="10"/>
      <c r="C47" s="1169" t="s">
        <v>3</v>
      </c>
      <c r="D47" s="1169"/>
      <c r="E47" s="1170"/>
      <c r="F47" s="11">
        <v>15.08</v>
      </c>
      <c r="G47" s="12">
        <v>17.579999999999998</v>
      </c>
      <c r="H47" s="12">
        <v>18.96</v>
      </c>
      <c r="I47" s="12">
        <v>22.15</v>
      </c>
      <c r="J47" s="13">
        <v>24.19</v>
      </c>
    </row>
    <row r="48" spans="2:10" ht="57.75" customHeight="1">
      <c r="B48" s="14"/>
      <c r="C48" s="1171" t="s">
        <v>4</v>
      </c>
      <c r="D48" s="1171"/>
      <c r="E48" s="1172"/>
      <c r="F48" s="15">
        <v>4.34</v>
      </c>
      <c r="G48" s="16">
        <v>2.4300000000000002</v>
      </c>
      <c r="H48" s="16">
        <v>5.88</v>
      </c>
      <c r="I48" s="16">
        <v>5.05</v>
      </c>
      <c r="J48" s="17">
        <v>2.59</v>
      </c>
    </row>
    <row r="49" spans="2:10" ht="57.75" customHeight="1" thickBot="1">
      <c r="B49" s="18"/>
      <c r="C49" s="1173" t="s">
        <v>5</v>
      </c>
      <c r="D49" s="1173"/>
      <c r="E49" s="1174"/>
      <c r="F49" s="19">
        <v>1.54</v>
      </c>
      <c r="G49" s="20">
        <v>0.36</v>
      </c>
      <c r="H49" s="20">
        <v>4.66</v>
      </c>
      <c r="I49" s="20">
        <v>2.08</v>
      </c>
      <c r="J49" s="21">
        <v>0.12</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 </vt:lpstr>
      <vt:lpstr>目的別歳出決算分析表（住民一人当たりのコスト） </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2017-03-10T00:35:08Z</cp:lastPrinted>
  <dcterms:created xsi:type="dcterms:W3CDTF">2017-01-25T04:11:16Z</dcterms:created>
  <dcterms:modified xsi:type="dcterms:W3CDTF">2017-05-24T13:00:58Z</dcterms:modified>
</cp:coreProperties>
</file>