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5" windowWidth="19200" windowHeight="11055" tabRatio="7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25725"/>
</workbook>
</file>

<file path=xl/calcChain.xml><?xml version="1.0" encoding="utf-8"?>
<calcChain xmlns="http://schemas.openxmlformats.org/spreadsheetml/2006/main">
  <c r="DB102" i="11"/>
  <c r="DG102"/>
  <c r="DL102"/>
  <c r="DQ102"/>
  <c r="CW102"/>
  <c r="CR102"/>
  <c r="AA70"/>
  <c r="AA71"/>
  <c r="AA72"/>
  <c r="AA73"/>
  <c r="AA74"/>
  <c r="AA75"/>
  <c r="AA76"/>
  <c r="AA77"/>
  <c r="AA78"/>
  <c r="AA69"/>
  <c r="AA68"/>
  <c r="AA30"/>
  <c r="AA31"/>
  <c r="AA32"/>
  <c r="AA33"/>
  <c r="AA34"/>
  <c r="AA35"/>
  <c r="AA36"/>
  <c r="AA37"/>
  <c r="AA29"/>
  <c r="AA28"/>
  <c r="BG37" i="9"/>
  <c r="BG36"/>
  <c r="BG35"/>
  <c r="BG34"/>
  <c r="AO34"/>
  <c r="W38"/>
  <c r="W37"/>
  <c r="W36"/>
  <c r="W35"/>
  <c r="W34"/>
  <c r="CQ43"/>
  <c r="CQ42"/>
  <c r="CQ41"/>
  <c r="CQ40"/>
  <c r="CO40" s="1"/>
  <c r="CQ39"/>
  <c r="CO39" s="1"/>
  <c r="CQ38"/>
  <c r="CQ37"/>
  <c r="CQ36"/>
  <c r="CO36" s="1"/>
  <c r="CQ35"/>
  <c r="CQ34"/>
  <c r="DG43"/>
  <c r="DG42"/>
  <c r="DG41"/>
  <c r="DG40"/>
  <c r="DG39"/>
  <c r="DG38"/>
  <c r="DG37"/>
  <c r="DG36"/>
  <c r="DG35"/>
  <c r="DG34"/>
  <c r="BY43"/>
  <c r="BY42"/>
  <c r="BY41"/>
  <c r="BY40"/>
  <c r="BY39"/>
  <c r="BY38"/>
  <c r="BY37"/>
  <c r="BY36"/>
  <c r="BY35"/>
  <c r="BY34"/>
  <c r="E43"/>
  <c r="E42"/>
  <c r="C42" s="1"/>
  <c r="E41"/>
  <c r="C41" s="1"/>
  <c r="E40"/>
  <c r="E39"/>
  <c r="E38"/>
  <c r="C38" s="1"/>
  <c r="E37"/>
  <c r="E36"/>
  <c r="E35"/>
  <c r="E34"/>
  <c r="CO43"/>
  <c r="BE43"/>
  <c r="AM43"/>
  <c r="U43"/>
  <c r="C43"/>
  <c r="CO42"/>
  <c r="BE42"/>
  <c r="AM42"/>
  <c r="U42"/>
  <c r="CO41"/>
  <c r="BE41"/>
  <c r="AM41"/>
  <c r="U41"/>
  <c r="BE40"/>
  <c r="AM40"/>
  <c r="U40"/>
  <c r="C40"/>
  <c r="BE39"/>
  <c r="AM39"/>
  <c r="U39"/>
  <c r="C39"/>
  <c r="CO38"/>
  <c r="BE38"/>
  <c r="AM38"/>
  <c r="CO37"/>
  <c r="AM37"/>
  <c r="C37"/>
  <c r="AM36"/>
  <c r="AM35"/>
  <c r="C34"/>
  <c r="C35"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l="1"/>
  <c r="U35" l="1"/>
  <c r="U36" l="1"/>
  <c r="U37" l="1"/>
  <c r="U38" l="1"/>
  <c r="AM34" l="1"/>
  <c r="BE34" s="1"/>
  <c r="BE35" s="1"/>
  <c r="BE36" s="1"/>
  <c r="BE37" s="1"/>
  <c r="BW34" l="1"/>
  <c r="BW35" s="1"/>
  <c r="BW36" s="1"/>
  <c r="BW37" s="1"/>
  <c r="BW38" s="1"/>
  <c r="BW39" s="1"/>
  <c r="BW40" s="1"/>
  <c r="BW41" s="1"/>
  <c r="BW42" s="1"/>
  <c r="BW43" s="1"/>
  <c r="CO34" l="1"/>
  <c r="CO35" s="1"/>
</calcChain>
</file>

<file path=xl/sharedStrings.xml><?xml version="1.0" encoding="utf-8"?>
<sst xmlns="http://schemas.openxmlformats.org/spreadsheetml/2006/main" count="1011" uniqueCount="570">
  <si>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</si>
  <si>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</si>
  <si>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</si>
  <si>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</si>
  <si>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</si>
  <si>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</si>
  <si>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</si>
  <si>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</si>
  <si>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</si>
  <si>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</si>
  <si>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</si>
  <si>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</si>
  <si>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</si>
  <si>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</si>
  <si>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</si>
  <si>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</si>
  <si>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</si>
  <si>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</si>
  <si>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</si>
  <si>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</si>
  <si>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</si>
  <si>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</si>
  <si>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</si>
  <si>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</si>
  <si>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</si>
  <si>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</si>
  <si>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</si>
  <si>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</si>
  <si>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</si>
  <si>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</si>
  <si>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</si>
  <si>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</si>
  <si>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</si>
  <si>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</si>
  <si>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</si>
  <si>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</si>
  <si>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</si>
  <si>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</si>
  <si>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</si>
  <si>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</si>
  <si>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</si>
  <si>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</si>
  <si>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</si>
  <si>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</si>
  <si>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</si>
  <si>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</si>
  <si>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</si>
  <si>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</si>
  <si>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</si>
  <si>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</si>
  <si>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</si>
  <si>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</si>
  <si>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</si>
  <si>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</si>
  <si>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</si>
  <si>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</si>
  <si>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</si>
  <si>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</si>
  <si>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</si>
  <si>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</si>
  <si>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</si>
  <si>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</si>
  <si>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</si>
  <si>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</si>
  <si>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</si>
  <si>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</si>
  <si>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</si>
  <si>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</si>
  <si>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</si>
  <si>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</si>
  <si>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</si>
  <si>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</si>
  <si>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</si>
  <si>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</si>
  <si>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</si>
  <si>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</si>
  <si>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</si>
  <si>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</si>
  <si>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</si>
  <si>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</si>
  <si>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宿毛市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</si>
  <si>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</si>
  <si>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</si>
  <si>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</si>
  <si>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</si>
  <si>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</si>
  <si>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</si>
  <si>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</si>
  <si>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</si>
  <si>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</si>
  <si>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</si>
  <si>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</si>
  <si>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</si>
  <si>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</si>
  <si>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</si>
  <si>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</si>
  <si>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</si>
  <si>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</si>
  <si>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</si>
  <si>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7"/>
  </si>
  <si>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</si>
  <si>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</si>
  <si>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</si>
  <si>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</si>
  <si>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</si>
  <si>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</si>
  <si>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</si>
  <si>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</si>
  <si>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</si>
  <si>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</si>
  <si>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17"/>
  </si>
  <si>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</si>
  <si>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</si>
  <si>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</si>
  <si>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</si>
  <si>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</si>
  <si>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</si>
  <si>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</si>
  <si>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</si>
  <si>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</si>
  <si>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</si>
  <si>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</si>
  <si>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</si>
  <si>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</si>
  <si>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</si>
  <si>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</si>
  <si>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</si>
  <si>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</si>
  <si>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</si>
  <si>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</si>
  <si>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</si>
  <si>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</si>
  <si>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</si>
  <si>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</si>
  <si>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</si>
  <si>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</si>
  <si>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</si>
  <si>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</si>
  <si>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</si>
  <si>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</si>
  <si>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</si>
  <si>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</si>
  <si>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</si>
  <si>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</si>
  <si>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</si>
  <si>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</si>
  <si>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</si>
  <si>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</si>
  <si>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</si>
  <si>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</si>
  <si>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</si>
  <si>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</si>
  <si>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</si>
  <si>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</si>
  <si>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</si>
  <si>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</si>
  <si>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</si>
  <si>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</si>
  <si>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</si>
  <si>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</si>
  <si>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</si>
  <si>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</si>
  <si>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</si>
  <si>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</si>
  <si>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</si>
  <si>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</si>
  <si>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</si>
  <si>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</si>
  <si>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</si>
  <si>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</si>
  <si>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</si>
  <si>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</si>
  <si>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</si>
  <si>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</si>
  <si>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</si>
  <si>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</si>
  <si>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</si>
  <si>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</si>
  <si>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</si>
  <si>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</si>
  <si>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</si>
  <si>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</si>
  <si>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</si>
  <si>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</si>
  <si>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</si>
  <si>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</si>
  <si>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</si>
  <si>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</si>
  <si>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</si>
  <si>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</si>
  <si>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</si>
  <si>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</si>
  <si>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</si>
  <si>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</si>
  <si>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7"/>
  </si>
  <si>
    <t>高知県宿毛市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</si>
  <si>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</si>
  <si>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</si>
  <si>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</si>
  <si>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</si>
  <si>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</si>
  <si>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</si>
  <si>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</si>
  <si>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</si>
  <si>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</si>
  <si>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</si>
  <si>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</si>
  <si>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</si>
  <si>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</si>
  <si>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</si>
  <si>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</si>
  <si>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</si>
  <si>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</si>
  <si>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</si>
  <si>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</si>
  <si>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</si>
  <si>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</si>
  <si>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</si>
  <si>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</si>
  <si>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</si>
  <si>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</si>
  <si>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</si>
  <si>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</si>
  <si>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</si>
  <si>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</si>
  <si>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</si>
  <si>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</si>
  <si>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</si>
  <si>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</si>
  <si>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</si>
  <si>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</si>
  <si>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</si>
  <si>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</si>
  <si>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</si>
  <si>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</si>
  <si>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</si>
  <si>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</si>
  <si>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</si>
  <si>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</si>
  <si>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</si>
  <si>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</si>
  <si>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</si>
  <si>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</si>
  <si>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</si>
  <si>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</si>
  <si>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</si>
  <si>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</si>
  <si>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</si>
  <si>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</si>
  <si>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</si>
  <si>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</si>
  <si>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7"/>
  </si>
  <si>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</si>
  <si>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</si>
  <si>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</si>
  <si>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</si>
  <si>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</si>
  <si>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</si>
  <si>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</si>
  <si>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</si>
  <si>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</si>
  <si>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</si>
  <si>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</si>
  <si>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</si>
  <si>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</si>
  <si>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</si>
  <si>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</si>
  <si>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</si>
  <si>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</si>
  <si>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</si>
  <si>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</si>
  <si>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</si>
  <si>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</si>
  <si>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</si>
  <si>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</si>
  <si>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</si>
  <si>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</si>
  <si>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</si>
  <si>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</si>
  <si>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</si>
  <si>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</si>
  <si>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</si>
  <si>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</si>
  <si>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</si>
  <si>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</si>
  <si>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</si>
  <si>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</si>
  <si>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</si>
  <si>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</si>
  <si>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</si>
  <si>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</si>
  <si>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</si>
  <si>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</si>
  <si>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</si>
  <si>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</si>
  <si>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</si>
  <si>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</si>
  <si>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</si>
  <si>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</si>
  <si>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</si>
  <si>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</si>
  <si>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</si>
  <si>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</si>
  <si>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</si>
  <si>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</si>
  <si>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</si>
  <si>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</si>
  <si>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</si>
  <si>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</si>
  <si>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</si>
  <si>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</si>
  <si>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</si>
  <si>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</si>
  <si>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7"/>
  </si>
  <si>
    <t>加入世帯数(世帯)</t>
  </si>
  <si>
    <t>　　うち一部事務組合負担金</t>
    <phoneticPr fontId="5"/>
  </si>
  <si>
    <t>簡易水道</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</si>
  <si>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</si>
  <si>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</si>
  <si>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</si>
  <si>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</si>
  <si>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</si>
  <si>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</si>
  <si>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</si>
  <si>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</si>
  <si>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</si>
  <si>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</si>
  <si>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</si>
  <si>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</si>
  <si>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</si>
  <si>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</si>
  <si>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</si>
  <si>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</si>
  <si>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</si>
  <si>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</si>
  <si>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</si>
  <si>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</si>
  <si>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</si>
  <si>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</si>
  <si>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</si>
  <si>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</si>
  <si>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</si>
  <si>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</si>
  <si>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</si>
  <si>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高知県宿毛市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</si>
  <si>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</si>
  <si>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</si>
  <si>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</si>
  <si>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</si>
  <si>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</si>
  <si>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</si>
  <si>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</si>
  <si>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</si>
  <si>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</si>
  <si>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</si>
  <si>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</si>
  <si>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</si>
  <si>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</si>
  <si>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</si>
  <si>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</si>
  <si>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</si>
  <si>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</si>
  <si>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</si>
  <si>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</si>
  <si>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</si>
  <si>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</si>
  <si>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へき地診療事業特別会計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</si>
  <si>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</si>
  <si>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</si>
  <si>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</si>
  <si>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</si>
  <si>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</si>
  <si>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</si>
  <si>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</si>
  <si>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</si>
  <si>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</si>
  <si>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</si>
  <si>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</si>
  <si>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</si>
  <si>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</si>
  <si>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</si>
  <si>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</si>
  <si>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幡多西部介護認定審査会特別会計</t>
    <phoneticPr fontId="5"/>
  </si>
  <si>
    <t>後期高齢者医療特別会計</t>
    <phoneticPr fontId="5"/>
  </si>
  <si>
    <t>特別養護老人ホーム特別会計（介護サービス）</t>
    <phoneticPr fontId="5"/>
  </si>
  <si>
    <t>水道事業会計</t>
    <phoneticPr fontId="5"/>
  </si>
  <si>
    <t>法適用企業</t>
    <phoneticPr fontId="5"/>
  </si>
  <si>
    <t>定期船事業特別会計</t>
    <phoneticPr fontId="5"/>
  </si>
  <si>
    <t>法非適用企業</t>
    <phoneticPr fontId="5"/>
  </si>
  <si>
    <t>下水道事業特別会計</t>
    <phoneticPr fontId="5"/>
  </si>
  <si>
    <t>国民宿舎運営事業特別会計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</si>
  <si>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</si>
  <si>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</si>
  <si>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</si>
  <si>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</si>
  <si>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</si>
  <si>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</si>
  <si>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</si>
  <si>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</si>
  <si>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</si>
  <si>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</si>
  <si>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</si>
  <si>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</si>
  <si>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</si>
  <si>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</si>
  <si>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</si>
  <si>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</si>
  <si>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</si>
  <si>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</si>
  <si>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</si>
  <si>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</si>
  <si>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</si>
  <si>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</si>
  <si>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</si>
  <si>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</si>
  <si>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</si>
  <si>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</si>
  <si>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</si>
  <si>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</si>
  <si>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</si>
  <si>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</si>
  <si>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</si>
  <si>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</si>
  <si>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</si>
  <si>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</si>
  <si>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</si>
  <si>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</si>
  <si>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</si>
  <si>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</si>
  <si>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</si>
  <si>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</si>
  <si>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</si>
  <si>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</si>
  <si>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</si>
  <si>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</si>
  <si>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</si>
  <si>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</si>
  <si>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</si>
  <si>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</si>
  <si>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</si>
  <si>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</si>
  <si>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</si>
  <si>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</si>
  <si>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</si>
  <si>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</si>
  <si>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</si>
  <si>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</si>
  <si>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</si>
  <si>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</si>
  <si>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</si>
  <si>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平成27年度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</si>
  <si>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</si>
  <si>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</si>
  <si>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</si>
  <si>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</si>
  <si>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</si>
  <si>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</si>
  <si>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</si>
  <si>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</si>
  <si>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</si>
  <si>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</si>
  <si>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</si>
  <si>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</si>
  <si>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</si>
  <si>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</si>
  <si>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</si>
  <si>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</si>
  <si>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</si>
  <si>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</si>
  <si>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</si>
  <si>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</si>
  <si>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</si>
  <si>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</si>
  <si>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</si>
  <si>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</si>
  <si>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</si>
  <si>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</si>
  <si>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</si>
  <si>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</si>
  <si>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</si>
  <si>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</si>
  <si>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</si>
  <si>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</si>
  <si>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</si>
  <si>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</si>
  <si>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</si>
  <si>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</si>
  <si>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</si>
  <si>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</si>
  <si>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</si>
  <si>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</si>
  <si>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</si>
  <si>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</si>
  <si>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</si>
  <si>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</si>
  <si>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</si>
  <si>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</si>
  <si>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</si>
  <si>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</si>
  <si>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</si>
  <si>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</si>
  <si>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</si>
  <si>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</si>
  <si>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</si>
  <si>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</si>
  <si>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</si>
  <si>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</si>
  <si>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</si>
  <si>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</si>
  <si>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</si>
  <si>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</si>
  <si>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</si>
  <si>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</si>
  <si>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</si>
  <si>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</si>
  <si>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</si>
  <si>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</si>
  <si>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</si>
  <si>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</si>
  <si>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</si>
  <si>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</si>
  <si>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</si>
  <si>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</si>
  <si>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</si>
  <si>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</si>
  <si>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0.77</t>
  </si>
  <si>
    <t>▲ 0.25</t>
  </si>
  <si>
    <t>▲ 3.99</t>
  </si>
  <si>
    <t>国民健康保険事業特別会計</t>
  </si>
  <si>
    <t>▲ 0.71</t>
  </si>
  <si>
    <t>学校給食事業特別会計</t>
  </si>
  <si>
    <t>▲ 0.01</t>
  </si>
  <si>
    <t>▲ 0.00</t>
  </si>
  <si>
    <t>水道事業会計</t>
  </si>
  <si>
    <t>一般会計</t>
  </si>
  <si>
    <t>土地区画整理事業特別会計</t>
  </si>
  <si>
    <t>介護保険事業特別会計</t>
  </si>
  <si>
    <t>後期高齢者医療特別会計</t>
  </si>
  <si>
    <t>へき地診療事業特別会計</t>
  </si>
  <si>
    <t>その他会計（赤字）</t>
  </si>
  <si>
    <t>その他会計（黒字）</t>
  </si>
  <si>
    <t>㈱幡多情報エントランスセンター</t>
    <rPh sb="1" eb="3">
      <t>ハタ</t>
    </rPh>
    <rPh sb="3" eb="5">
      <t>ジョウホウ</t>
    </rPh>
    <phoneticPr fontId="5"/>
  </si>
  <si>
    <t>西南地域ネットワークサービス㈱</t>
    <rPh sb="0" eb="2">
      <t>セイナン</t>
    </rPh>
    <rPh sb="2" eb="4">
      <t>チイキ</t>
    </rPh>
    <phoneticPr fontId="5"/>
  </si>
  <si>
    <t>幡多広域市町村圏事務組合（一般会計）</t>
    <rPh sb="0" eb="2">
      <t>ハタ</t>
    </rPh>
    <rPh sb="2" eb="4">
      <t>コウイキ</t>
    </rPh>
    <rPh sb="4" eb="7">
      <t>シチョウソン</t>
    </rPh>
    <rPh sb="7" eb="8">
      <t>ケン</t>
    </rPh>
    <rPh sb="8" eb="10">
      <t>ジム</t>
    </rPh>
    <rPh sb="10" eb="12">
      <t>クミアイ</t>
    </rPh>
    <rPh sb="13" eb="15">
      <t>イッパン</t>
    </rPh>
    <rPh sb="15" eb="17">
      <t>カイケイ</t>
    </rPh>
    <phoneticPr fontId="5"/>
  </si>
  <si>
    <t>幡多広域市町村圏事務組合（ふるさと市町村圏事業会計）</t>
    <rPh sb="0" eb="2">
      <t>ハタ</t>
    </rPh>
    <rPh sb="2" eb="4">
      <t>コウイキ</t>
    </rPh>
    <rPh sb="4" eb="7">
      <t>シチョウソン</t>
    </rPh>
    <rPh sb="7" eb="8">
      <t>ケン</t>
    </rPh>
    <rPh sb="8" eb="10">
      <t>ジム</t>
    </rPh>
    <rPh sb="10" eb="12">
      <t>クミアイ</t>
    </rPh>
    <rPh sb="17" eb="20">
      <t>シチョウソン</t>
    </rPh>
    <rPh sb="20" eb="21">
      <t>ケン</t>
    </rPh>
    <rPh sb="21" eb="23">
      <t>ジギョウ</t>
    </rPh>
    <rPh sb="23" eb="25">
      <t>カイケイ</t>
    </rPh>
    <phoneticPr fontId="5"/>
  </si>
  <si>
    <t>幡多広域市町村圏事務組合（滞納整理事業特別会計）</t>
    <rPh sb="0" eb="2">
      <t>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5"/>
  </si>
  <si>
    <t>幡多西部消防組合（一般会計）</t>
    <rPh sb="0" eb="2">
      <t>ハタ</t>
    </rPh>
    <rPh sb="2" eb="4">
      <t>セイブ</t>
    </rPh>
    <rPh sb="4" eb="6">
      <t>ショウボウ</t>
    </rPh>
    <rPh sb="6" eb="8">
      <t>クミアイ</t>
    </rPh>
    <rPh sb="9" eb="11">
      <t>イッパン</t>
    </rPh>
    <rPh sb="11" eb="13">
      <t>カイケイ</t>
    </rPh>
    <phoneticPr fontId="5"/>
  </si>
  <si>
    <t>高知県宿毛市愛媛県南宇和郡愛南町篠山小中学校組合</t>
    <rPh sb="0" eb="3">
      <t>コウチケン</t>
    </rPh>
    <rPh sb="3" eb="6">
      <t>スクモシ</t>
    </rPh>
    <rPh sb="6" eb="9">
      <t>エヒメケン</t>
    </rPh>
    <rPh sb="9" eb="13">
      <t>ミナミウワグン</t>
    </rPh>
    <rPh sb="13" eb="15">
      <t>アイナン</t>
    </rPh>
    <rPh sb="15" eb="16">
      <t>チョウ</t>
    </rPh>
    <rPh sb="16" eb="18">
      <t>ササヤマ</t>
    </rPh>
    <rPh sb="18" eb="22">
      <t>ショウチュウガッコウ</t>
    </rPh>
    <rPh sb="22" eb="24">
      <t>クミアイ</t>
    </rPh>
    <phoneticPr fontId="5"/>
  </si>
  <si>
    <t>高知県市町村総合事務組合（一般会計）</t>
    <rPh sb="0" eb="3">
      <t>コウチケン</t>
    </rPh>
    <rPh sb="3" eb="6">
      <t>シチョウソン</t>
    </rPh>
    <rPh sb="6" eb="8">
      <t>ソウゴウ</t>
    </rPh>
    <rPh sb="8" eb="12">
      <t>ジムクミアイ</t>
    </rPh>
    <rPh sb="13" eb="15">
      <t>イッパン</t>
    </rPh>
    <rPh sb="15" eb="17">
      <t>カイケイ</t>
    </rPh>
    <phoneticPr fontId="5"/>
  </si>
  <si>
    <t>高知県市町村総合事務組合（交通災害共済特別会計）</t>
    <rPh sb="0" eb="3">
      <t>コウチケン</t>
    </rPh>
    <rPh sb="3" eb="6">
      <t>シチョウソン</t>
    </rPh>
    <rPh sb="6" eb="8">
      <t>ソウゴウ</t>
    </rPh>
    <rPh sb="8" eb="12">
      <t>ジムクミアイ</t>
    </rPh>
    <rPh sb="13" eb="15">
      <t>コウツウ</t>
    </rPh>
    <rPh sb="15" eb="17">
      <t>サイガイ</t>
    </rPh>
    <rPh sb="17" eb="19">
      <t>キョウサイ</t>
    </rPh>
    <rPh sb="19" eb="21">
      <t>トクベツ</t>
    </rPh>
    <rPh sb="21" eb="23">
      <t>カイケイ</t>
    </rPh>
    <phoneticPr fontId="5"/>
  </si>
  <si>
    <t>高知県市町村総合事務組合（会館建設事業特別会計）</t>
    <rPh sb="0" eb="3">
      <t>コウチケン</t>
    </rPh>
    <rPh sb="3" eb="6">
      <t>シチョウソン</t>
    </rPh>
    <rPh sb="6" eb="8">
      <t>ソウゴウ</t>
    </rPh>
    <rPh sb="8" eb="12">
      <t>ジムクミアイ</t>
    </rPh>
    <rPh sb="13" eb="15">
      <t>カイカン</t>
    </rPh>
    <rPh sb="15" eb="17">
      <t>ケンセツ</t>
    </rPh>
    <rPh sb="17" eb="19">
      <t>ジギョウ</t>
    </rPh>
    <rPh sb="19" eb="21">
      <t>トクベツ</t>
    </rPh>
    <rPh sb="21" eb="23">
      <t>カイケイ</t>
    </rPh>
    <phoneticPr fontId="5"/>
  </si>
  <si>
    <t>こうち人づくり広域連合（一般会計）</t>
    <rPh sb="3" eb="4">
      <t>ヒト</t>
    </rPh>
    <rPh sb="7" eb="9">
      <t>コウイキ</t>
    </rPh>
    <rPh sb="9" eb="11">
      <t>レンゴウ</t>
    </rPh>
    <rPh sb="12" eb="14">
      <t>イッパン</t>
    </rPh>
    <rPh sb="14" eb="16">
      <t>カイケイ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</si>
  <si>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</si>
  <si>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</si>
  <si>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</si>
  <si>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</si>
  <si>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</si>
  <si>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</si>
  <si>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</si>
  <si>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</si>
  <si>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分析欄</t>
    <rPh sb="0" eb="2">
      <t>ブンセキ</t>
    </rPh>
    <rPh sb="2" eb="3">
      <t>ラン</t>
    </rPh>
    <phoneticPr fontId="2"/>
  </si>
  <si>
    <t>(　参考　）</t>
    <rPh sb="2" eb="4">
      <t>サンコウ</t>
    </rPh>
    <phoneticPr fontId="2"/>
  </si>
  <si>
    <t>当該団体値</t>
    <rPh sb="0" eb="2">
      <t>トウガイ</t>
    </rPh>
    <rPh sb="2" eb="4">
      <t>ダンタイ</t>
    </rPh>
    <rPh sb="4" eb="5">
      <t>アタイ</t>
    </rPh>
    <phoneticPr fontId="2"/>
  </si>
  <si>
    <t>将来負担比率</t>
    <rPh sb="0" eb="2">
      <t>ショウライ</t>
    </rPh>
    <rPh sb="2" eb="4">
      <t>フタン</t>
    </rPh>
    <rPh sb="4" eb="6">
      <t>ヒリツ</t>
    </rPh>
    <phoneticPr fontId="2"/>
  </si>
  <si>
    <t>有形固定資産減価償却率</t>
    <phoneticPr fontId="2"/>
  </si>
  <si>
    <t>類似団体内平均値</t>
    <rPh sb="0" eb="2">
      <t>ルイジ</t>
    </rPh>
    <rPh sb="2" eb="4">
      <t>ダンタイ</t>
    </rPh>
    <rPh sb="4" eb="5">
      <t>ナイ</t>
    </rPh>
    <rPh sb="5" eb="8">
      <t>ヘイキンチ</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</si>
  <si>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</si>
  <si>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 xml:space="preserve">平成26年度と比べ平成27年度は将来負担比率及び実質公債費比率ともに減少させることができた。
ここ数年新発債の発行抑制とともに有利な起債の借入に取り組んできたことや、減債基金等の充当可能基金が増加したことが数値の改善に繋がった要因である。
今後、保育園や小中学校等の改築事業等の大型事業も予定されていることから、地方債の借入額を平準化することなど、将来負担額を意識し、実質公債費比率の減少に取り組むことで健全な財政運営を図っていく。
</t>
    <rPh sb="0" eb="2">
      <t>ヘイセイ</t>
    </rPh>
    <rPh sb="4" eb="6">
      <t>ネンド</t>
    </rPh>
    <rPh sb="7" eb="8">
      <t>クラ</t>
    </rPh>
    <rPh sb="9" eb="11">
      <t>ヘイセイ</t>
    </rPh>
    <rPh sb="13" eb="14">
      <t>ネン</t>
    </rPh>
    <rPh sb="14" eb="15">
      <t>ド</t>
    </rPh>
    <rPh sb="16" eb="18">
      <t>ショウライ</t>
    </rPh>
    <rPh sb="18" eb="20">
      <t>フタン</t>
    </rPh>
    <rPh sb="20" eb="22">
      <t>ヒリツ</t>
    </rPh>
    <rPh sb="22" eb="23">
      <t>オヨ</t>
    </rPh>
    <rPh sb="24" eb="26">
      <t>ジッシツ</t>
    </rPh>
    <rPh sb="26" eb="29">
      <t>コウサイヒ</t>
    </rPh>
    <rPh sb="29" eb="31">
      <t>ヒリツ</t>
    </rPh>
    <rPh sb="34" eb="36">
      <t>ゲンショウ</t>
    </rPh>
    <rPh sb="49" eb="51">
      <t>スウネン</t>
    </rPh>
    <rPh sb="51" eb="53">
      <t>シンパツ</t>
    </rPh>
    <rPh sb="53" eb="54">
      <t>サイ</t>
    </rPh>
    <rPh sb="55" eb="57">
      <t>ハッコウ</t>
    </rPh>
    <rPh sb="57" eb="59">
      <t>ヨクセイ</t>
    </rPh>
    <rPh sb="63" eb="65">
      <t>ユウリ</t>
    </rPh>
    <rPh sb="66" eb="68">
      <t>キサイ</t>
    </rPh>
    <rPh sb="69" eb="71">
      <t>カリイレ</t>
    </rPh>
    <rPh sb="72" eb="73">
      <t>ト</t>
    </rPh>
    <rPh sb="74" eb="75">
      <t>ク</t>
    </rPh>
    <rPh sb="83" eb="84">
      <t>ゲン</t>
    </rPh>
    <rPh sb="120" eb="122">
      <t>コンゴ</t>
    </rPh>
    <rPh sb="123" eb="126">
      <t>ホイクエン</t>
    </rPh>
    <rPh sb="127" eb="131">
      <t>ショウチュウガッコウ</t>
    </rPh>
    <rPh sb="131" eb="132">
      <t>トウ</t>
    </rPh>
    <rPh sb="133" eb="135">
      <t>カイチク</t>
    </rPh>
    <rPh sb="135" eb="137">
      <t>ジギョウ</t>
    </rPh>
    <rPh sb="137" eb="138">
      <t>トウ</t>
    </rPh>
    <rPh sb="139" eb="141">
      <t>オオガタ</t>
    </rPh>
    <rPh sb="141" eb="143">
      <t>ジギョウ</t>
    </rPh>
    <rPh sb="144" eb="146">
      <t>ヨテイ</t>
    </rPh>
    <rPh sb="156" eb="159">
      <t>チホウサイ</t>
    </rPh>
    <rPh sb="160" eb="162">
      <t>カリイレ</t>
    </rPh>
    <rPh sb="162" eb="163">
      <t>ガク</t>
    </rPh>
    <rPh sb="164" eb="167">
      <t>ヘイジュンカ</t>
    </rPh>
    <rPh sb="174" eb="176">
      <t>ショウライ</t>
    </rPh>
    <rPh sb="176" eb="178">
      <t>フタン</t>
    </rPh>
    <rPh sb="178" eb="179">
      <t>ガク</t>
    </rPh>
    <rPh sb="180" eb="182">
      <t>イシキ</t>
    </rPh>
    <rPh sb="184" eb="186">
      <t>ジッシツ</t>
    </rPh>
    <rPh sb="186" eb="189">
      <t>コウサイヒ</t>
    </rPh>
    <rPh sb="189" eb="191">
      <t>ヒリツ</t>
    </rPh>
    <rPh sb="192" eb="194">
      <t>ゲンショウ</t>
    </rPh>
    <rPh sb="195" eb="196">
      <t>ト</t>
    </rPh>
    <rPh sb="197" eb="198">
      <t>ク</t>
    </rPh>
    <rPh sb="202" eb="204">
      <t>ケンゼン</t>
    </rPh>
    <rPh sb="205" eb="207">
      <t>ザイセイ</t>
    </rPh>
    <rPh sb="207" eb="209">
      <t>ウンエイ</t>
    </rPh>
    <rPh sb="210" eb="211">
      <t>ハカ</t>
    </rPh>
    <phoneticPr fontId="2"/>
  </si>
  <si>
    <t>（　参考　）</t>
    <rPh sb="2" eb="4">
      <t>サンコウ</t>
    </rPh>
    <phoneticPr fontId="2"/>
  </si>
  <si>
    <t>実質公債費比率</t>
    <rPh sb="0" eb="2">
      <t>ジッシツ</t>
    </rPh>
    <rPh sb="2" eb="5">
      <t>コウサイヒ</t>
    </rPh>
    <rPh sb="5" eb="7">
      <t>ヒリツ</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</si>
</sst>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xf numFmtId="0" fontId="30" fillId="0" borderId="0">
      <alignment vertical="center"/>
    </xf>
  </cellStyleXfs>
  <cellXfs count="1252">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0" fontId="8" fillId="4" borderId="0" xfId="10" applyFont="1" applyFill="1"/>
    <xf numFmtId="0" fontId="8" fillId="4" borderId="0" xfId="10" applyFont="1" applyFill="1" applyAlignment="1" applyProtection="1">
      <protection hidden="1"/>
    </xf>
    <xf numFmtId="0" fontId="31" fillId="4" borderId="0" xfId="10" applyFont="1" applyFill="1"/>
    <xf numFmtId="0" fontId="8" fillId="4" borderId="0" xfId="10" applyFont="1" applyFill="1" applyProtection="1">
      <protection hidden="1"/>
    </xf>
    <xf numFmtId="0" fontId="1" fillId="0" borderId="28" xfId="31" applyFont="1" applyFill="1" applyBorder="1">
      <alignment vertical="center"/>
    </xf>
    <xf numFmtId="190" fontId="1" fillId="0" borderId="45" xfId="31" applyNumberFormat="1" applyFont="1" applyFill="1" applyBorder="1">
      <alignment vertical="center"/>
    </xf>
    <xf numFmtId="0" fontId="25" fillId="0" borderId="0" xfId="31" applyFont="1" applyFill="1">
      <alignment vertical="center"/>
    </xf>
    <xf numFmtId="0" fontId="25" fillId="0" borderId="0" xfId="31" applyFont="1" applyFill="1" applyAlignment="1">
      <alignment vertical="center"/>
    </xf>
    <xf numFmtId="0" fontId="1" fillId="0" borderId="31" xfId="31" applyFont="1" applyFill="1" applyBorder="1">
      <alignment vertical="center"/>
    </xf>
    <xf numFmtId="178" fontId="30" fillId="0" borderId="0" xfId="31" applyNumberFormat="1" applyFont="1" applyFill="1" applyBorder="1">
      <alignment vertical="center"/>
    </xf>
    <xf numFmtId="178" fontId="1" fillId="0" borderId="0" xfId="31" applyNumberFormat="1" applyFont="1" applyFill="1" applyBorder="1">
      <alignment vertical="center"/>
    </xf>
    <xf numFmtId="179" fontId="1" fillId="4" borderId="0" xfId="32" applyNumberFormat="1" applyFont="1" applyFill="1" applyBorder="1" applyAlignment="1">
      <alignment vertical="center" wrapText="1"/>
    </xf>
    <xf numFmtId="179" fontId="1" fillId="4" borderId="24" xfId="32" applyNumberFormat="1" applyFont="1" applyFill="1" applyBorder="1" applyAlignment="1">
      <alignment horizontal="center" vertical="center" wrapText="1"/>
    </xf>
    <xf numFmtId="178" fontId="1" fillId="0" borderId="0" xfId="31" applyNumberFormat="1" applyFont="1" applyFill="1">
      <alignment vertical="center"/>
    </xf>
    <xf numFmtId="178" fontId="1" fillId="0" borderId="54" xfId="31" applyNumberFormat="1" applyFont="1" applyFill="1" applyBorder="1">
      <alignment vertical="center"/>
    </xf>
    <xf numFmtId="178" fontId="1" fillId="0" borderId="61" xfId="31" applyNumberFormat="1" applyFont="1" applyFill="1" applyBorder="1">
      <alignment vertical="center"/>
    </xf>
    <xf numFmtId="192" fontId="1" fillId="0" borderId="0" xfId="31" applyNumberFormat="1" applyFont="1" applyFill="1" applyBorder="1">
      <alignment vertical="center"/>
    </xf>
    <xf numFmtId="178" fontId="1" fillId="0" borderId="26" xfId="31" applyNumberFormat="1" applyFont="1" applyFill="1" applyBorder="1">
      <alignment vertical="center"/>
    </xf>
    <xf numFmtId="178" fontId="1" fillId="0" borderId="37" xfId="31" applyNumberFormat="1" applyFont="1" applyFill="1" applyBorder="1">
      <alignment vertical="center"/>
    </xf>
    <xf numFmtId="190" fontId="1" fillId="0" borderId="37" xfId="31" applyNumberFormat="1" applyFont="1" applyFill="1" applyBorder="1">
      <alignment vertical="center"/>
    </xf>
    <xf numFmtId="178" fontId="1" fillId="0" borderId="33" xfId="31" applyNumberFormat="1" applyFont="1" applyFill="1" applyBorder="1">
      <alignment vertical="center"/>
    </xf>
    <xf numFmtId="178" fontId="8" fillId="0" borderId="0" xfId="33" applyNumberFormat="1" applyFont="1" applyBorder="1" applyAlignment="1">
      <alignment vertical="center"/>
    </xf>
    <xf numFmtId="177" fontId="8" fillId="0" borderId="0" xfId="34" applyNumberFormat="1" applyFont="1" applyFill="1" applyBorder="1" applyAlignment="1">
      <alignment horizontal="right" vertical="center"/>
    </xf>
    <xf numFmtId="188" fontId="8" fillId="0" borderId="0" xfId="34" applyNumberFormat="1" applyFont="1" applyFill="1" applyBorder="1" applyAlignment="1">
      <alignment horizontal="right" vertical="center"/>
    </xf>
    <xf numFmtId="188" fontId="8" fillId="0" borderId="0" xfId="34" applyNumberFormat="1" applyFont="1" applyBorder="1" applyAlignment="1">
      <alignment horizontal="right" vertical="center"/>
    </xf>
    <xf numFmtId="178" fontId="1" fillId="4" borderId="0" xfId="31" applyNumberFormat="1" applyFont="1" applyFill="1" applyBorder="1" applyAlignment="1">
      <alignment vertical="center" wrapText="1"/>
    </xf>
    <xf numFmtId="178" fontId="8" fillId="0" borderId="0" xfId="33" applyNumberFormat="1" applyFont="1" applyBorder="1" applyAlignment="1">
      <alignment horizontal="center" vertical="center"/>
    </xf>
    <xf numFmtId="188" fontId="1" fillId="0" borderId="0" xfId="31" applyNumberFormat="1" applyFont="1" applyFill="1" applyBorder="1">
      <alignment vertical="center"/>
    </xf>
    <xf numFmtId="0" fontId="32" fillId="0" borderId="0" xfId="38" applyFont="1" applyAlignment="1">
      <alignment vertical="center"/>
    </xf>
    <xf numFmtId="180" fontId="1" fillId="0" borderId="0" xfId="31" applyNumberFormat="1" applyFont="1" applyFill="1" applyBorder="1">
      <alignmen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0"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68"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3"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22"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10"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28"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87" xfId="27" applyFont="1" applyFill="1" applyBorder="1" applyAlignment="1">
      <alignment horizontal="center" vertical="center"/>
    </xf>
    <xf numFmtId="0" fontId="13" fillId="0" borderId="9"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7"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0"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1"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70" xfId="27" applyFont="1" applyFill="1" applyBorder="1" applyAlignment="1">
      <alignment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0" fontId="13" fillId="0" borderId="27"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69"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3"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2" xfId="27" applyFont="1" applyFill="1" applyBorder="1" applyAlignment="1">
      <alignment vertical="center"/>
    </xf>
    <xf numFmtId="0" fontId="13" fillId="0" borderId="73"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3" xfId="27" applyNumberFormat="1" applyFont="1" applyFill="1" applyBorder="1" applyAlignment="1">
      <alignment horizontal="right" vertical="center"/>
    </xf>
    <xf numFmtId="178" fontId="13" fillId="0" borderId="74"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6"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0" fontId="12" fillId="0" borderId="28" xfId="27" applyFont="1" applyFill="1" applyBorder="1" applyAlignment="1">
      <alignmen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181" fontId="13" fillId="0" borderId="50"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70"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7"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0" fontId="12" fillId="0" borderId="45" xfId="27" applyFont="1" applyFill="1" applyBorder="1" applyAlignment="1">
      <alignment vertical="center"/>
    </xf>
    <xf numFmtId="0" fontId="12" fillId="0" borderId="30" xfId="27" applyFont="1" applyFill="1" applyBorder="1" applyAlignment="1">
      <alignment vertical="center"/>
    </xf>
    <xf numFmtId="0" fontId="13" fillId="0" borderId="75" xfId="27" applyFont="1" applyFill="1" applyBorder="1" applyAlignment="1">
      <alignment horizontal="center" vertical="center"/>
    </xf>
    <xf numFmtId="0" fontId="13" fillId="0" borderId="77" xfId="27" applyFont="1" applyFill="1" applyBorder="1" applyAlignment="1">
      <alignment horizontal="center"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70"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5"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73"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69" xfId="27" applyFont="1" applyFill="1" applyBorder="1" applyAlignment="1">
      <alignment horizontal="center" vertical="center" textRotation="255"/>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30"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26" xfId="27" applyFont="1" applyFill="1" applyBorder="1" applyAlignment="1">
      <alignment horizontal="center" vertical="center" textRotation="255"/>
    </xf>
    <xf numFmtId="0" fontId="13" fillId="0" borderId="37" xfId="27" applyFont="1" applyFill="1" applyBorder="1" applyAlignment="1">
      <alignment horizontal="center" vertical="center" textRotation="255"/>
    </xf>
    <xf numFmtId="0" fontId="13" fillId="0" borderId="33" xfId="27" applyFont="1" applyFill="1" applyBorder="1" applyAlignment="1">
      <alignment horizontal="center" vertical="center" textRotation="255"/>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70" xfId="27" applyNumberFormat="1" applyFont="1" applyFill="1" applyBorder="1" applyAlignment="1">
      <alignment horizontal="right" vertical="center"/>
    </xf>
    <xf numFmtId="0" fontId="13" fillId="0" borderId="71" xfId="27" applyFont="1" applyFill="1" applyBorder="1" applyAlignment="1">
      <alignment horizontal="center" vertical="center" shrinkToFit="1"/>
    </xf>
    <xf numFmtId="0" fontId="13" fillId="0" borderId="51" xfId="27" applyFont="1" applyFill="1" applyBorder="1" applyAlignment="1">
      <alignment horizontal="center" vertical="center" shrinkToFit="1"/>
    </xf>
    <xf numFmtId="0" fontId="13" fillId="0" borderId="69" xfId="27" applyFont="1" applyFill="1" applyBorder="1" applyAlignment="1">
      <alignment horizontal="center" vertical="center" shrinkToFit="1"/>
    </xf>
    <xf numFmtId="0" fontId="19" fillId="0" borderId="31" xfId="27" applyFont="1" applyFill="1" applyBorder="1">
      <alignment vertical="center"/>
    </xf>
    <xf numFmtId="0" fontId="19" fillId="0" borderId="32" xfId="27" applyFont="1" applyFill="1" applyBorder="1">
      <alignmen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67"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3" fillId="0" borderId="24" xfId="17" applyFont="1" applyBorder="1" applyAlignment="1">
      <alignment horizontal="center" vertical="center"/>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78" fontId="13" fillId="0" borderId="54"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2"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81" fontId="13" fillId="0" borderId="93"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9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97"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 fillId="0" borderId="0" xfId="17" applyFill="1" applyAlignment="1">
      <alignment horizontal="right" vertical="center"/>
    </xf>
    <xf numFmtId="0" fontId="1" fillId="0" borderId="92" xfId="17"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187" fontId="13" fillId="0" borderId="93"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2" xfId="17" applyNumberFormat="1" applyFill="1" applyBorder="1" applyAlignment="1">
      <alignment horizontal="right" vertical="center"/>
    </xf>
    <xf numFmtId="0" fontId="8" fillId="0" borderId="0" xfId="10" applyBorder="1" applyAlignment="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0" fontId="1" fillId="0" borderId="61" xfId="17" applyFill="1" applyBorder="1" applyAlignment="1">
      <alignment horizontal="right" vertical="center"/>
    </xf>
    <xf numFmtId="181" fontId="13" fillId="0" borderId="37"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33" xfId="17" applyFill="1" applyBorder="1" applyAlignment="1">
      <alignment horizontal="right" vertical="center"/>
    </xf>
    <xf numFmtId="181" fontId="13" fillId="0" borderId="26" xfId="17" applyNumberFormat="1" applyFont="1"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78" fontId="13" fillId="0" borderId="26" xfId="17" applyNumberFormat="1" applyFont="1" applyFill="1" applyBorder="1" applyAlignment="1">
      <alignment horizontal="right" vertical="center"/>
    </xf>
    <xf numFmtId="178" fontId="13" fillId="0" borderId="37"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1"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0" xfId="17" applyNumberFormat="1" applyFon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33"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1"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2" xfId="17" applyNumberFormat="1" applyFont="1" applyFill="1" applyBorder="1" applyAlignment="1">
      <alignment horizontal="right" vertical="center"/>
    </xf>
    <xf numFmtId="0" fontId="1" fillId="0" borderId="90" xfId="17"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0" xfId="17" applyNumberForma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4" borderId="51" xfId="30" applyFont="1" applyFill="1" applyBorder="1" applyAlignment="1" applyProtection="1">
      <alignment horizontal="left" vertical="center"/>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5"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7" borderId="46" xfId="30" applyFont="1" applyFill="1" applyBorder="1" applyAlignment="1" applyProtection="1">
      <alignment horizontal="center" vertical="center" wrapText="1"/>
      <protection locked="0"/>
    </xf>
    <xf numFmtId="0" fontId="25" fillId="7" borderId="48"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8"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0" fontId="25" fillId="0" borderId="161" xfId="29" applyNumberFormat="1" applyFont="1" applyBorder="1" applyAlignment="1" applyProtection="1">
      <alignment horizontal="left" vertical="center" shrinkToFit="1"/>
      <protection locked="0"/>
    </xf>
    <xf numFmtId="0" fontId="25" fillId="0" borderId="162"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4" xfId="36" applyFont="1" applyBorder="1" applyAlignment="1" applyProtection="1">
      <alignment horizontal="lef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177" fontId="25" fillId="0" borderId="170"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4" xfId="29" applyFont="1" applyBorder="1" applyAlignment="1" applyProtection="1">
      <alignment horizontal="left" vertical="center" shrinkToFi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177" fontId="25" fillId="0" borderId="164"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3"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4"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177" fontId="25" fillId="0" borderId="180" xfId="29" applyNumberFormat="1" applyFont="1" applyBorder="1" applyAlignment="1" applyProtection="1">
      <alignment horizontal="right" vertical="center" shrinkToFit="1"/>
      <protection locked="0"/>
    </xf>
    <xf numFmtId="177" fontId="25" fillId="0" borderId="152" xfId="29" applyNumberFormat="1" applyFont="1" applyBorder="1" applyAlignment="1" applyProtection="1">
      <alignment horizontal="right" vertical="center" shrinkToFit="1"/>
      <protection locked="0"/>
    </xf>
    <xf numFmtId="0" fontId="25" fillId="0" borderId="152" xfId="29" applyNumberFormat="1" applyFont="1" applyBorder="1" applyAlignment="1" applyProtection="1">
      <alignment horizontal="left" vertical="center" shrinkToFit="1"/>
      <protection locked="0"/>
    </xf>
    <xf numFmtId="0" fontId="25" fillId="0" borderId="153" xfId="29" applyNumberFormat="1" applyFont="1" applyBorder="1" applyAlignment="1" applyProtection="1">
      <alignment horizontal="left" vertical="center" shrinkToFit="1"/>
      <protection locked="0"/>
    </xf>
    <xf numFmtId="0" fontId="25" fillId="0" borderId="73" xfId="30" applyFont="1" applyBorder="1" applyAlignment="1" applyProtection="1">
      <alignment horizontal="center" vertical="center"/>
      <protection locked="0"/>
    </xf>
    <xf numFmtId="0" fontId="25" fillId="0" borderId="74" xfId="30" applyFont="1" applyBorder="1" applyAlignment="1" applyProtection="1">
      <alignment horizontal="center" vertical="center"/>
      <protection locked="0"/>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70" xfId="30" applyFont="1" applyFill="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7"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5" xfId="29" applyNumberFormat="1" applyFont="1" applyFill="1" applyBorder="1" applyAlignment="1" applyProtection="1">
      <alignment horizontal="right" vertical="center" shrinkToFit="1"/>
      <protection locked="0"/>
    </xf>
    <xf numFmtId="177" fontId="25" fillId="5" borderId="173"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5" xfId="29" applyNumberFormat="1" applyFont="1" applyFill="1" applyBorder="1" applyAlignment="1" applyProtection="1">
      <alignment horizontal="left" vertical="center" shrinkToFit="1"/>
      <protection locked="0"/>
    </xf>
    <xf numFmtId="177" fontId="25" fillId="0" borderId="151" xfId="36"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0" fontId="25" fillId="7" borderId="4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48"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177" fontId="25" fillId="0" borderId="174"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4" xfId="30" applyNumberFormat="1" applyFont="1" applyBorder="1" applyAlignment="1" applyProtection="1">
      <alignment horizontal="right" vertical="center" shrinkToFit="1"/>
      <protection locked="0"/>
    </xf>
    <xf numFmtId="188" fontId="25" fillId="0" borderId="154" xfId="30" applyNumberFormat="1" applyFont="1" applyBorder="1" applyAlignment="1" applyProtection="1">
      <alignment horizontal="right" vertical="center" shrinkToFit="1"/>
      <protection locked="0"/>
    </xf>
    <xf numFmtId="0" fontId="25" fillId="0" borderId="154" xfId="30" applyFont="1" applyBorder="1" applyAlignment="1" applyProtection="1">
      <alignment horizontal="left" vertical="center" shrinkToFit="1"/>
      <protection locked="0"/>
    </xf>
    <xf numFmtId="0" fontId="25" fillId="0" borderId="155" xfId="30" applyFont="1" applyBorder="1" applyAlignment="1" applyProtection="1">
      <alignment horizontal="left" vertical="center" shrinkToFit="1"/>
      <protection locked="0"/>
    </xf>
    <xf numFmtId="188" fontId="25" fillId="0" borderId="174" xfId="30" applyNumberFormat="1" applyFont="1" applyBorder="1" applyAlignment="1" applyProtection="1">
      <alignment horizontal="right" vertical="center" shrinkToFit="1"/>
      <protection locked="0"/>
    </xf>
    <xf numFmtId="0" fontId="25" fillId="0" borderId="174" xfId="30" applyFont="1" applyBorder="1" applyAlignment="1" applyProtection="1">
      <alignment horizontal="left" vertical="center" shrinkToFit="1"/>
      <protection locked="0"/>
    </xf>
    <xf numFmtId="0" fontId="25" fillId="0" borderId="175" xfId="30" applyFont="1" applyBorder="1" applyAlignment="1" applyProtection="1">
      <alignment horizontal="left" vertical="center" shrinkToFit="1"/>
      <protection locked="0"/>
    </xf>
    <xf numFmtId="177" fontId="25" fillId="4" borderId="154"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54" xfId="35"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188" fontId="25" fillId="5" borderId="147"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5" xfId="30" applyNumberFormat="1" applyFont="1" applyFill="1" applyBorder="1" applyAlignment="1" applyProtection="1">
      <alignment horizontal="left" vertical="center" shrinkToFit="1"/>
      <protection locked="0"/>
    </xf>
    <xf numFmtId="0" fontId="25" fillId="0" borderId="72" xfId="30" applyFont="1" applyBorder="1" applyAlignment="1" applyProtection="1">
      <alignment horizontal="center"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0" fontId="25" fillId="7" borderId="80" xfId="30" applyFont="1" applyFill="1" applyBorder="1" applyAlignment="1" applyProtection="1">
      <alignment horizontal="center" vertical="center" wrapText="1" shrinkToFit="1"/>
      <protection locked="0"/>
    </xf>
    <xf numFmtId="0" fontId="25" fillId="7" borderId="1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protection locked="0"/>
    </xf>
    <xf numFmtId="177" fontId="25" fillId="5" borderId="13"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73"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4" xfId="30" applyNumberFormat="1" applyFont="1" applyFill="1" applyBorder="1" applyAlignment="1" applyProtection="1">
      <alignment horizontal="righ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177" fontId="25" fillId="0" borderId="164" xfId="30" applyNumberFormat="1" applyFont="1" applyBorder="1" applyAlignment="1" applyProtection="1">
      <alignment horizontal="right" vertical="center" shrinkToFit="1"/>
      <protection locked="0"/>
    </xf>
    <xf numFmtId="177" fontId="25" fillId="0" borderId="159" xfId="30" applyNumberFormat="1" applyFont="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0" xfId="30" applyNumberFormat="1" applyFont="1" applyBorder="1" applyAlignment="1" applyProtection="1">
      <alignment horizontal="lef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4" xfId="30" applyFont="1" applyFill="1" applyBorder="1" applyAlignment="1" applyProtection="1">
      <alignment horizontal="left" vertical="center" shrinkToFit="1"/>
      <protection locked="0"/>
    </xf>
    <xf numFmtId="0" fontId="25" fillId="0" borderId="154" xfId="30" applyNumberFormat="1" applyFont="1" applyBorder="1" applyAlignment="1" applyProtection="1">
      <alignment horizontal="left" vertical="center" shrinkToFit="1"/>
      <protection locked="0"/>
    </xf>
    <xf numFmtId="0" fontId="25" fillId="0" borderId="155" xfId="30" applyNumberFormat="1" applyFont="1" applyBorder="1" applyAlignment="1" applyProtection="1">
      <alignment horizontal="lef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4"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4" borderId="148" xfId="30" applyFont="1" applyFill="1" applyBorder="1" applyAlignment="1" applyProtection="1">
      <alignment horizontal="left" vertical="center" shrinkToFit="1"/>
      <protection locked="0"/>
    </xf>
    <xf numFmtId="0" fontId="25" fillId="4" borderId="149" xfId="30" applyFont="1" applyFill="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177" fontId="25" fillId="4" borderId="151" xfId="30" applyNumberFormat="1" applyFont="1" applyFill="1" applyBorder="1" applyAlignment="1" applyProtection="1">
      <alignment horizontal="right" vertical="center" shrinkToFit="1"/>
      <protection locked="0"/>
    </xf>
    <xf numFmtId="177" fontId="25" fillId="4" borderId="152" xfId="30" applyNumberFormat="1" applyFont="1" applyFill="1" applyBorder="1" applyAlignment="1" applyProtection="1">
      <alignment horizontal="right" vertical="center" shrinkToFit="1"/>
      <protection locked="0"/>
    </xf>
    <xf numFmtId="0" fontId="25" fillId="4" borderId="152" xfId="30" applyNumberFormat="1" applyFont="1" applyFill="1" applyBorder="1" applyAlignment="1" applyProtection="1">
      <alignment horizontal="left" vertical="center" shrinkToFit="1"/>
      <protection locked="0"/>
    </xf>
    <xf numFmtId="0" fontId="25" fillId="4" borderId="153" xfId="30" applyNumberFormat="1"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70" xfId="30" applyNumberFormat="1" applyFont="1" applyFill="1" applyBorder="1" applyAlignment="1" applyProtection="1">
      <alignment horizontal="right" vertical="center" shrinkToFit="1"/>
      <protection locked="0"/>
    </xf>
    <xf numFmtId="188" fontId="25" fillId="4" borderId="95" xfId="36" applyNumberFormat="1" applyFont="1" applyFill="1" applyBorder="1" applyAlignment="1" applyProtection="1">
      <alignment horizontal="right" vertical="center" shrinkToFit="1"/>
    </xf>
    <xf numFmtId="188" fontId="25" fillId="4" borderId="128" xfId="36" applyNumberFormat="1" applyFont="1" applyFill="1" applyBorder="1" applyAlignment="1" applyProtection="1">
      <alignment horizontal="right" vertical="center" shrinkToFit="1"/>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8"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66"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7"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0" xfId="30" applyFont="1" applyFill="1" applyBorder="1" applyProtection="1">
      <alignment vertical="center"/>
    </xf>
    <xf numFmtId="0" fontId="25" fillId="4" borderId="61" xfId="30" applyFont="1" applyFill="1" applyBorder="1" applyProtection="1">
      <alignmen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2" xfId="35" applyNumberFormat="1" applyFont="1" applyFill="1" applyBorder="1" applyAlignment="1" applyProtection="1">
      <alignment horizontal="right" vertical="center" shrinkToFit="1"/>
    </xf>
    <xf numFmtId="177" fontId="25" fillId="4" borderId="93" xfId="35" applyNumberFormat="1" applyFont="1" applyFill="1" applyBorder="1" applyAlignment="1" applyProtection="1">
      <alignment horizontal="right" vertical="center" shrinkToFit="1"/>
    </xf>
    <xf numFmtId="188" fontId="25" fillId="4" borderId="93"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0" fontId="25" fillId="4" borderId="28" xfId="30" applyFont="1" applyFill="1" applyBorder="1" applyProtection="1">
      <alignment vertical="center"/>
    </xf>
    <xf numFmtId="177" fontId="25" fillId="4" borderId="123"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177" fontId="25" fillId="4" borderId="119"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188" fontId="25" fillId="4" borderId="99"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88" fontId="25" fillId="4" borderId="91"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61" xfId="30" applyFont="1" applyFill="1" applyBorder="1" applyAlignment="1" applyProtection="1">
      <alignment horizontal="left" vertical="center"/>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0" xfId="30" applyFont="1" applyFill="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77" fontId="25" fillId="4" borderId="113"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12" xfId="36" applyNumberFormat="1" applyFont="1" applyFill="1" applyBorder="1" applyAlignment="1" applyProtection="1">
      <alignment horizontal="right" vertical="center" shrinkToFit="1"/>
    </xf>
    <xf numFmtId="177" fontId="25" fillId="4" borderId="114"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116"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177" fontId="25" fillId="4" borderId="13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0" fontId="25" fillId="4" borderId="31" xfId="30" applyFont="1" applyFill="1" applyBorder="1" applyAlignment="1" applyProtection="1">
      <alignment horizontal="center" vertical="center" wrapText="1"/>
    </xf>
    <xf numFmtId="177" fontId="25" fillId="4" borderId="27"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6" xfId="36" applyFont="1" applyFill="1" applyBorder="1" applyAlignment="1" applyProtection="1">
      <alignment horizontal="center" vertical="center"/>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188" fontId="25" fillId="4" borderId="114"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0" fontId="27" fillId="4" borderId="32" xfId="30" applyFont="1" applyFill="1" applyBorder="1" applyAlignment="1" applyProtection="1">
      <alignment horizontal="center" vertical="center"/>
    </xf>
    <xf numFmtId="0" fontId="25" fillId="4" borderId="9"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28" xfId="30" applyFont="1" applyFill="1" applyBorder="1" applyAlignment="1" applyProtection="1">
      <alignment horizontal="center" vertical="center" wrapTex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77" fontId="25" fillId="4" borderId="132" xfId="36" applyNumberFormat="1" applyFont="1" applyFill="1" applyBorder="1" applyAlignment="1" applyProtection="1">
      <alignment horizontal="right" vertical="center" shrinkToFit="1"/>
    </xf>
    <xf numFmtId="177" fontId="25" fillId="4" borderId="133" xfId="36" applyNumberFormat="1" applyFont="1" applyFill="1" applyBorder="1" applyAlignment="1" applyProtection="1">
      <alignment horizontal="righ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70" xfId="30" applyFont="1" applyFill="1" applyBorder="1" applyAlignment="1" applyProtection="1">
      <alignment horizontal="left" vertical="center"/>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31"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wrapText="1"/>
    </xf>
    <xf numFmtId="0" fontId="25" fillId="4" borderId="69" xfId="30" applyFont="1" applyFill="1" applyBorder="1" applyAlignment="1" applyProtection="1">
      <alignment horizontal="center" vertical="center" wrapText="1"/>
    </xf>
    <xf numFmtId="0" fontId="25" fillId="4" borderId="72"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82"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76" fontId="25" fillId="4" borderId="67" xfId="36" applyNumberFormat="1" applyFont="1" applyFill="1" applyBorder="1" applyAlignment="1" applyProtection="1">
      <alignment horizontal="right" vertical="center" shrinkToFit="1"/>
    </xf>
    <xf numFmtId="0" fontId="25" fillId="4" borderId="71" xfId="30" applyFont="1" applyFill="1" applyBorder="1" applyProtection="1">
      <alignment vertical="center"/>
    </xf>
    <xf numFmtId="0" fontId="25" fillId="4" borderId="51" xfId="30" applyFont="1" applyFill="1" applyBorder="1" applyProtection="1">
      <alignment vertical="center"/>
    </xf>
    <xf numFmtId="0" fontId="25" fillId="4" borderId="69" xfId="30" applyFont="1" applyFill="1" applyBorder="1" applyProtection="1">
      <alignment vertical="center"/>
    </xf>
    <xf numFmtId="177" fontId="25" fillId="4" borderId="125" xfId="36" applyNumberFormat="1" applyFont="1" applyFill="1" applyBorder="1" applyAlignment="1" applyProtection="1">
      <alignment horizontal="right" vertical="center" shrinkToFit="1"/>
    </xf>
    <xf numFmtId="177" fontId="25" fillId="4" borderId="126"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89" fontId="25" fillId="4" borderId="71"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69"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188" fontId="25" fillId="4" borderId="117"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6" xfId="37" applyFont="1" applyBorder="1" applyAlignment="1">
      <alignment horizontal="left" vertical="center" wrapText="1"/>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Border="1" applyAlignment="1">
      <alignment horizontal="left" vertical="center" wrapText="1"/>
    </xf>
    <xf numFmtId="0" fontId="7" fillId="0" borderId="73" xfId="37" applyFont="1" applyFill="1" applyBorder="1" applyAlignment="1">
      <alignment horizontal="left" vertical="center" wrapText="1"/>
    </xf>
    <xf numFmtId="0" fontId="7" fillId="0" borderId="74" xfId="37" applyFont="1" applyFill="1" applyBorder="1" applyAlignment="1">
      <alignment horizontal="left" vertical="center" wrapText="1"/>
    </xf>
    <xf numFmtId="0" fontId="7" fillId="0" borderId="31" xfId="24" applyFont="1" applyFill="1" applyBorder="1" applyAlignment="1">
      <alignment vertical="center"/>
    </xf>
    <xf numFmtId="0" fontId="7" fillId="0" borderId="66"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13" xfId="24" applyFont="1" applyFill="1" applyBorder="1" applyAlignment="1">
      <alignment vertical="center"/>
    </xf>
    <xf numFmtId="0" fontId="7" fillId="0" borderId="70" xfId="24" applyFont="1" applyFill="1" applyBorder="1" applyAlignment="1">
      <alignment vertical="center"/>
    </xf>
    <xf numFmtId="0" fontId="7" fillId="0" borderId="64" xfId="24" applyFont="1" applyFill="1" applyBorder="1" applyAlignment="1">
      <alignment vertical="center"/>
    </xf>
    <xf numFmtId="0" fontId="7" fillId="0" borderId="65"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3" xfId="24" applyFont="1" applyFill="1" applyBorder="1" applyAlignment="1">
      <alignment vertical="center"/>
    </xf>
    <xf numFmtId="0" fontId="7" fillId="0" borderId="74" xfId="24" applyFont="1" applyFill="1" applyBorder="1" applyAlignment="1">
      <alignmen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73" xfId="23" applyFont="1" applyFill="1" applyBorder="1" applyAlignment="1">
      <alignment horizontal="left" vertical="center"/>
    </xf>
    <xf numFmtId="0" fontId="7" fillId="0" borderId="74" xfId="23" applyFont="1" applyFill="1" applyBorder="1" applyAlignment="1">
      <alignment horizontal="left" vertical="center"/>
    </xf>
    <xf numFmtId="0" fontId="7" fillId="0" borderId="31"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13" xfId="23" applyFont="1" applyFill="1" applyBorder="1" applyAlignment="1">
      <alignment vertical="center"/>
    </xf>
    <xf numFmtId="0" fontId="7" fillId="0" borderId="70" xfId="23" applyFont="1" applyFill="1" applyBorder="1" applyAlignment="1">
      <alignment vertical="center"/>
    </xf>
    <xf numFmtId="0" fontId="7" fillId="0" borderId="64" xfId="23" applyFont="1" applyFill="1" applyBorder="1" applyAlignment="1">
      <alignment horizontal="left" vertical="center"/>
    </xf>
    <xf numFmtId="0" fontId="7" fillId="0" borderId="65" xfId="23" applyFont="1" applyFill="1" applyBorder="1" applyAlignment="1">
      <alignment horizontal="left" vertical="center"/>
    </xf>
    <xf numFmtId="188" fontId="1" fillId="4" borderId="24" xfId="32" applyNumberFormat="1" applyFont="1" applyFill="1" applyBorder="1" applyAlignment="1">
      <alignment horizontal="center" vertical="center"/>
    </xf>
    <xf numFmtId="178" fontId="0" fillId="0" borderId="24" xfId="31" applyNumberFormat="1" applyFont="1" applyFill="1" applyBorder="1" applyAlignment="1">
      <alignment horizontal="center" vertical="center"/>
    </xf>
    <xf numFmtId="178" fontId="8" fillId="0" borderId="24" xfId="31" applyNumberFormat="1" applyFont="1" applyFill="1" applyBorder="1" applyAlignment="1">
      <alignment horizontal="center" vertical="center"/>
    </xf>
    <xf numFmtId="188" fontId="1" fillId="0" borderId="24" xfId="31" applyNumberFormat="1" applyFont="1" applyFill="1" applyBorder="1" applyAlignment="1">
      <alignment horizontal="center" vertical="center"/>
    </xf>
    <xf numFmtId="188" fontId="1" fillId="4" borderId="11" xfId="32" applyNumberFormat="1" applyFont="1" applyFill="1" applyBorder="1" applyAlignment="1">
      <alignment horizontal="center" vertical="center"/>
    </xf>
    <xf numFmtId="188" fontId="1" fillId="4" borderId="34" xfId="32" applyNumberFormat="1" applyFont="1" applyFill="1" applyBorder="1" applyAlignment="1">
      <alignment horizontal="center" vertical="center"/>
    </xf>
    <xf numFmtId="0" fontId="1" fillId="0" borderId="28" xfId="31" applyFont="1" applyFill="1" applyBorder="1" applyAlignment="1">
      <alignment horizontal="center" vertical="center"/>
    </xf>
    <xf numFmtId="0" fontId="1" fillId="0" borderId="30" xfId="31" applyFont="1" applyFill="1" applyBorder="1" applyAlignment="1">
      <alignment horizontal="center" vertical="center"/>
    </xf>
    <xf numFmtId="0" fontId="1" fillId="0" borderId="54" xfId="31" applyFont="1" applyFill="1" applyBorder="1" applyAlignment="1">
      <alignment horizontal="center" vertical="center"/>
    </xf>
    <xf numFmtId="0" fontId="1" fillId="0" borderId="61" xfId="31" applyFont="1" applyFill="1" applyBorder="1" applyAlignment="1">
      <alignment horizontal="center" vertical="center"/>
    </xf>
    <xf numFmtId="0" fontId="1" fillId="0" borderId="26" xfId="31" applyFont="1" applyFill="1" applyBorder="1" applyAlignment="1">
      <alignment horizontal="center" vertical="center"/>
    </xf>
    <xf numFmtId="0" fontId="1" fillId="0" borderId="33" xfId="31" applyFont="1" applyFill="1" applyBorder="1" applyAlignment="1">
      <alignment horizontal="center" vertical="center"/>
    </xf>
    <xf numFmtId="0" fontId="1" fillId="0" borderId="24" xfId="31" applyFont="1" applyFill="1" applyBorder="1" applyAlignment="1">
      <alignment horizontal="center" vertical="center"/>
    </xf>
    <xf numFmtId="188" fontId="1" fillId="4" borderId="24" xfId="32" applyNumberFormat="1" applyFont="1" applyFill="1" applyBorder="1" applyAlignment="1">
      <alignment horizontal="center" vertical="center" wrapText="1"/>
    </xf>
    <xf numFmtId="0" fontId="1" fillId="0" borderId="28" xfId="31" applyFont="1" applyFill="1" applyBorder="1" applyAlignment="1" applyProtection="1">
      <alignment horizontal="left" vertical="top" wrapText="1"/>
      <protection locked="0"/>
    </xf>
    <xf numFmtId="0" fontId="1" fillId="0" borderId="45" xfId="31" applyFont="1" applyFill="1" applyBorder="1" applyAlignment="1" applyProtection="1">
      <alignment horizontal="left" vertical="top"/>
      <protection locked="0"/>
    </xf>
    <xf numFmtId="0" fontId="1" fillId="0" borderId="30" xfId="31" applyFont="1" applyFill="1" applyBorder="1" applyAlignment="1" applyProtection="1">
      <alignment horizontal="left" vertical="top"/>
      <protection locked="0"/>
    </xf>
    <xf numFmtId="0" fontId="1" fillId="0" borderId="54" xfId="31" applyFont="1" applyFill="1" applyBorder="1" applyAlignment="1" applyProtection="1">
      <alignment horizontal="left" vertical="top"/>
      <protection locked="0"/>
    </xf>
    <xf numFmtId="0" fontId="1" fillId="0" borderId="0" xfId="31" applyFont="1" applyFill="1" applyBorder="1" applyAlignment="1" applyProtection="1">
      <alignment horizontal="left" vertical="top"/>
      <protection locked="0"/>
    </xf>
    <xf numFmtId="0" fontId="1" fillId="0" borderId="61" xfId="31" applyFont="1" applyFill="1" applyBorder="1" applyAlignment="1" applyProtection="1">
      <alignment horizontal="left" vertical="top"/>
      <protection locked="0"/>
    </xf>
    <xf numFmtId="0" fontId="1" fillId="0" borderId="26" xfId="31" applyFont="1" applyFill="1" applyBorder="1" applyAlignment="1" applyProtection="1">
      <alignment horizontal="left" vertical="top"/>
      <protection locked="0"/>
    </xf>
    <xf numFmtId="0" fontId="1" fillId="0" borderId="37" xfId="31" applyFont="1" applyFill="1" applyBorder="1" applyAlignment="1" applyProtection="1">
      <alignment horizontal="left" vertical="top"/>
      <protection locked="0"/>
    </xf>
    <xf numFmtId="0" fontId="1" fillId="0" borderId="33" xfId="31" applyFont="1" applyFill="1" applyBorder="1" applyAlignment="1" applyProtection="1">
      <alignment horizontal="left" vertical="top"/>
      <protection locked="0"/>
    </xf>
    <xf numFmtId="0" fontId="1" fillId="0" borderId="27" xfId="31" applyFont="1" applyFill="1" applyBorder="1" applyAlignment="1">
      <alignment horizontal="center" vertical="center"/>
    </xf>
    <xf numFmtId="0" fontId="1" fillId="0" borderId="31" xfId="31" applyFont="1" applyFill="1" applyBorder="1" applyAlignment="1">
      <alignment horizontal="center" vertical="center"/>
    </xf>
    <xf numFmtId="0" fontId="1" fillId="0" borderId="32" xfId="31" applyFont="1" applyFill="1" applyBorder="1" applyAlignment="1">
      <alignment horizontal="center" vertical="center"/>
    </xf>
    <xf numFmtId="179" fontId="1" fillId="4" borderId="28" xfId="32" applyNumberFormat="1" applyFont="1" applyFill="1" applyBorder="1" applyAlignment="1">
      <alignment horizontal="center" vertical="center" wrapText="1"/>
    </xf>
    <xf numFmtId="179" fontId="1" fillId="4" borderId="30" xfId="32" applyNumberFormat="1" applyFont="1" applyFill="1" applyBorder="1" applyAlignment="1">
      <alignment horizontal="center" vertical="center" wrapText="1"/>
    </xf>
    <xf numFmtId="179" fontId="1" fillId="4" borderId="54" xfId="32" applyNumberFormat="1" applyFont="1" applyFill="1" applyBorder="1" applyAlignment="1">
      <alignment horizontal="center" vertical="center" wrapText="1"/>
    </xf>
    <xf numFmtId="179" fontId="1" fillId="4" borderId="61" xfId="32" applyNumberFormat="1" applyFont="1" applyFill="1" applyBorder="1" applyAlignment="1">
      <alignment horizontal="center" vertical="center" wrapText="1"/>
    </xf>
    <xf numFmtId="179" fontId="1" fillId="4" borderId="26" xfId="32" applyNumberFormat="1" applyFont="1" applyFill="1" applyBorder="1" applyAlignment="1">
      <alignment horizontal="center" vertical="center" wrapText="1"/>
    </xf>
    <xf numFmtId="179" fontId="1" fillId="4" borderId="33" xfId="32" applyNumberFormat="1" applyFont="1" applyFill="1" applyBorder="1" applyAlignment="1">
      <alignment horizontal="center" vertical="center" wrapText="1"/>
    </xf>
    <xf numFmtId="179" fontId="1" fillId="0" borderId="34" xfId="32" applyNumberFormat="1" applyFont="1" applyFill="1" applyBorder="1" applyAlignment="1">
      <alignment horizontal="center" vertical="center" wrapText="1"/>
    </xf>
    <xf numFmtId="179" fontId="1" fillId="0" borderId="24" xfId="32" applyNumberFormat="1" applyFont="1" applyFill="1" applyBorder="1" applyAlignment="1">
      <alignment horizontal="center" vertical="center" wrapText="1"/>
    </xf>
    <xf numFmtId="188" fontId="1" fillId="4" borderId="188" xfId="32" applyNumberFormat="1" applyFont="1" applyFill="1" applyBorder="1" applyAlignment="1">
      <alignment horizontal="center" vertical="center"/>
    </xf>
    <xf numFmtId="188" fontId="1" fillId="4" borderId="189" xfId="32" applyNumberFormat="1" applyFont="1" applyFill="1" applyBorder="1" applyAlignment="1">
      <alignment horizontal="center" vertical="center"/>
    </xf>
    <xf numFmtId="0" fontId="1" fillId="0" borderId="28" xfId="31" applyFont="1" applyFill="1" applyBorder="1" applyAlignment="1" applyProtection="1">
      <alignment horizontal="left" vertical="top"/>
      <protection locked="0"/>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 7" xfId="38"/>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40285</c:v>
                </c:pt>
                <c:pt idx="1">
                  <c:v>59362</c:v>
                </c:pt>
                <c:pt idx="2">
                  <c:v>73495</c:v>
                </c:pt>
                <c:pt idx="3">
                  <c:v>92213</c:v>
                </c:pt>
                <c:pt idx="4">
                  <c:v>81770</c:v>
                </c:pt>
              </c:numCache>
            </c:numRef>
          </c:val>
        </c:ser>
        <c:marker val="1"/>
        <c:axId val="125845888"/>
        <c:axId val="125847808"/>
      </c:lineChart>
      <c:catAx>
        <c:axId val="12584588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47808"/>
        <c:crosses val="autoZero"/>
        <c:auto val="1"/>
        <c:lblAlgn val="ctr"/>
        <c:lblOffset val="100"/>
        <c:tickLblSkip val="1"/>
        <c:tickMarkSkip val="1"/>
      </c:catAx>
      <c:valAx>
        <c:axId val="125847808"/>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8458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2.09</c:v>
                </c:pt>
                <c:pt idx="1">
                  <c:v>1.77</c:v>
                </c:pt>
                <c:pt idx="2">
                  <c:v>3.07</c:v>
                </c:pt>
                <c:pt idx="3">
                  <c:v>4.32</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25.44</c:v>
                </c:pt>
                <c:pt idx="1">
                  <c:v>27.04</c:v>
                </c:pt>
                <c:pt idx="2">
                  <c:v>28.24</c:v>
                </c:pt>
                <c:pt idx="3">
                  <c:v>24.57</c:v>
                </c:pt>
                <c:pt idx="4">
                  <c:v>29.29</c:v>
                </c:pt>
              </c:numCache>
            </c:numRef>
          </c:val>
        </c:ser>
        <c:gapWidth val="250"/>
        <c:overlap val="100"/>
        <c:axId val="132899968"/>
        <c:axId val="13290188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-0.77</c:v>
                </c:pt>
                <c:pt idx="1">
                  <c:v>-0.25</c:v>
                </c:pt>
                <c:pt idx="2">
                  <c:v>1.39</c:v>
                </c:pt>
                <c:pt idx="3">
                  <c:v>-3.99</c:v>
                </c:pt>
                <c:pt idx="4">
                  <c:v>2.23</c:v>
                </c:pt>
              </c:numCache>
            </c:numRef>
          </c:val>
        </c:ser>
        <c:marker val="1"/>
        <c:axId val="132899968"/>
        <c:axId val="132901888"/>
      </c:lineChart>
      <c:catAx>
        <c:axId val="132899968"/>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901888"/>
        <c:crosses val="autoZero"/>
        <c:auto val="1"/>
        <c:lblAlgn val="ctr"/>
        <c:lblOffset val="100"/>
        <c:tickLblSkip val="1"/>
        <c:tickMarkSkip val="1"/>
      </c:catAx>
      <c:valAx>
        <c:axId val="13290188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8999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へき地診療事業特別会計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c:v>
                </c:pt>
                <c:pt idx="8">
                  <c:v>#N/A</c:v>
                </c:pt>
                <c:pt idx="9">
                  <c:v>0.03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c:v>
                </c:pt>
                <c:pt idx="4">
                  <c:v>#N/A</c:v>
                </c:pt>
                <c:pt idx="5">
                  <c:v>0</c:v>
                </c:pt>
                <c:pt idx="6">
                  <c:v>#N/A</c:v>
                </c:pt>
                <c:pt idx="7">
                  <c:v>0.53</c:v>
                </c:pt>
                <c:pt idx="8">
                  <c:v>#N/A</c:v>
                </c:pt>
                <c:pt idx="9">
                  <c:v>0.04</c:v>
                </c:pt>
              </c:numCache>
            </c:numRef>
          </c:val>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0.54</c:v>
                </c:pt>
                <c:pt idx="4">
                  <c:v>#N/A</c:v>
                </c:pt>
                <c:pt idx="5">
                  <c:v>1.1200000000000001</c:v>
                </c:pt>
                <c:pt idx="6">
                  <c:v>#N/A</c:v>
                </c:pt>
                <c:pt idx="7">
                  <c:v>1.74</c:v>
                </c:pt>
                <c:pt idx="8">
                  <c:v>#N/A</c:v>
                </c:pt>
                <c:pt idx="9">
                  <c:v>2.23</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2.1</c:v>
                </c:pt>
                <c:pt idx="2">
                  <c:v>#N/A</c:v>
                </c:pt>
                <c:pt idx="3">
                  <c:v>1.78</c:v>
                </c:pt>
                <c:pt idx="4">
                  <c:v>#N/A</c:v>
                </c:pt>
                <c:pt idx="5">
                  <c:v>3.07</c:v>
                </c:pt>
                <c:pt idx="6">
                  <c:v>#N/A</c:v>
                </c:pt>
                <c:pt idx="7">
                  <c:v>4.32</c:v>
                </c:pt>
                <c:pt idx="8">
                  <c:v>#N/A</c:v>
                </c:pt>
                <c:pt idx="9">
                  <c:v>3.49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5.22</c:v>
                </c:pt>
                <c:pt idx="2">
                  <c:v>#N/A</c:v>
                </c:pt>
                <c:pt idx="3">
                  <c:v>5.65</c:v>
                </c:pt>
                <c:pt idx="4">
                  <c:v>#N/A</c:v>
                </c:pt>
                <c:pt idx="5">
                  <c:v>6.71</c:v>
                </c:pt>
                <c:pt idx="6">
                  <c:v>#N/A</c:v>
                </c:pt>
                <c:pt idx="7">
                  <c:v>3.49</c:v>
                </c:pt>
                <c:pt idx="8">
                  <c:v>#N/A</c:v>
                </c:pt>
                <c:pt idx="9">
                  <c:v>7.77</c:v>
                </c:pt>
              </c:numCache>
            </c:numRef>
          </c:val>
        </c:ser>
        <c:ser>
          <c:idx val="8"/>
          <c:order val="8"/>
          <c:tx>
            <c:strRef>
              <c:f>データシート!$A$35</c:f>
              <c:strCache>
                <c:ptCount val="1"/>
                <c:pt idx="0">
                  <c:v>学校給食事業特別会計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0.01</c:v>
                </c:pt>
                <c:pt idx="1">
                  <c:v>#N/A</c:v>
                </c:pt>
                <c:pt idx="2">
                  <c:v>0.01</c:v>
                </c:pt>
                <c:pt idx="3">
                  <c:v>#N/A</c:v>
                </c:pt>
                <c:pt idx="4">
                  <c:v>#N/A</c:v>
                </c:pt>
                <c:pt idx="5">
                  <c:v>0</c:v>
                </c:pt>
                <c:pt idx="6">
                  <c:v>#N/A</c:v>
                </c:pt>
                <c:pt idx="7">
                  <c:v>0</c:v>
                </c:pt>
                <c:pt idx="8">
                  <c:v>#N/A</c:v>
                </c:pt>
                <c:pt idx="9">
                  <c:v>0</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c:v>
                </c:pt>
                <c:pt idx="2">
                  <c:v>#N/A</c:v>
                </c:pt>
                <c:pt idx="3">
                  <c:v>0.35</c:v>
                </c:pt>
                <c:pt idx="4">
                  <c:v>#N/A</c:v>
                </c:pt>
                <c:pt idx="5">
                  <c:v>0.97</c:v>
                </c:pt>
                <c:pt idx="6">
                  <c:v>#N/A</c:v>
                </c:pt>
                <c:pt idx="7">
                  <c:v>0</c:v>
                </c:pt>
                <c:pt idx="8">
                  <c:v>0.71</c:v>
                </c:pt>
                <c:pt idx="9">
                  <c:v>#N/A</c:v>
                </c:pt>
              </c:numCache>
            </c:numRef>
          </c:val>
        </c:ser>
        <c:overlap val="100"/>
        <c:axId val="134567040"/>
        <c:axId val="134568576"/>
      </c:barChart>
      <c:catAx>
        <c:axId val="1345670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68576"/>
        <c:crosses val="autoZero"/>
        <c:auto val="1"/>
        <c:lblAlgn val="ctr"/>
        <c:lblOffset val="100"/>
        <c:tickLblSkip val="1"/>
        <c:tickMarkSkip val="1"/>
      </c:catAx>
      <c:valAx>
        <c:axId val="1345685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6704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1050</c:v>
                </c:pt>
                <c:pt idx="5">
                  <c:v>1045</c:v>
                </c:pt>
                <c:pt idx="8">
                  <c:v>1067</c:v>
                </c:pt>
                <c:pt idx="11">
                  <c:v>1053</c:v>
                </c:pt>
                <c:pt idx="14">
                  <c:v>1099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17</c:v>
                </c:pt>
                <c:pt idx="6">
                  <c:v>12</c:v>
                </c:pt>
                <c:pt idx="9">
                  <c:v>11</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170</c:v>
                </c:pt>
                <c:pt idx="3">
                  <c:v>184</c:v>
                </c:pt>
                <c:pt idx="6">
                  <c:v>184</c:v>
                </c:pt>
                <c:pt idx="9">
                  <c:v>193</c:v>
                </c:pt>
                <c:pt idx="12">
                  <c:v>200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491</c:v>
                </c:pt>
                <c:pt idx="3">
                  <c:v>484</c:v>
                </c:pt>
                <c:pt idx="6">
                  <c:v>486</c:v>
                </c:pt>
                <c:pt idx="9">
                  <c:v>520</c:v>
                </c:pt>
                <c:pt idx="12">
                  <c:v>467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1394</c:v>
                </c:pt>
                <c:pt idx="3">
                  <c:v>1382</c:v>
                </c:pt>
                <c:pt idx="6">
                  <c:v>1342</c:v>
                </c:pt>
                <c:pt idx="9">
                  <c:v>1271</c:v>
                </c:pt>
                <c:pt idx="12">
                  <c:v>1187</c:v>
                </c:pt>
              </c:numCache>
            </c:numRef>
          </c:val>
        </c:ser>
        <c:gapWidth val="100"/>
        <c:overlap val="100"/>
        <c:axId val="134997504"/>
        <c:axId val="13499942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1010</c:v>
                </c:pt>
                <c:pt idx="2">
                  <c:v>#N/A</c:v>
                </c:pt>
                <c:pt idx="3">
                  <c:v>#N/A</c:v>
                </c:pt>
                <c:pt idx="4">
                  <c:v>1022</c:v>
                </c:pt>
                <c:pt idx="5">
                  <c:v>#N/A</c:v>
                </c:pt>
                <c:pt idx="6">
                  <c:v>#N/A</c:v>
                </c:pt>
                <c:pt idx="7">
                  <c:v>957</c:v>
                </c:pt>
                <c:pt idx="8">
                  <c:v>#N/A</c:v>
                </c:pt>
                <c:pt idx="9">
                  <c:v>#N/A</c:v>
                </c:pt>
                <c:pt idx="10">
                  <c:v>942</c:v>
                </c:pt>
                <c:pt idx="11">
                  <c:v>#N/A</c:v>
                </c:pt>
                <c:pt idx="12">
                  <c:v>#N/A</c:v>
                </c:pt>
                <c:pt idx="13">
                  <c:v>765</c:v>
                </c:pt>
                <c:pt idx="14">
                  <c:v>#N/A</c:v>
                </c:pt>
              </c:numCache>
            </c:numRef>
          </c:val>
        </c:ser>
        <c:marker val="1"/>
        <c:axId val="134997504"/>
        <c:axId val="134999424"/>
      </c:lineChart>
      <c:catAx>
        <c:axId val="1349975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99424"/>
        <c:crosses val="autoZero"/>
        <c:auto val="1"/>
        <c:lblAlgn val="ctr"/>
        <c:lblOffset val="100"/>
        <c:tickLblSkip val="1"/>
        <c:tickMarkSkip val="1"/>
      </c:catAx>
      <c:valAx>
        <c:axId val="13499942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9750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10099</c:v>
                </c:pt>
                <c:pt idx="5">
                  <c:v>10791</c:v>
                </c:pt>
                <c:pt idx="8">
                  <c:v>10928</c:v>
                </c:pt>
                <c:pt idx="11">
                  <c:v>10881</c:v>
                </c:pt>
                <c:pt idx="14">
                  <c:v>10584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137</c:v>
                </c:pt>
                <c:pt idx="5">
                  <c:v>110</c:v>
                </c:pt>
                <c:pt idx="8">
                  <c:v>87</c:v>
                </c:pt>
                <c:pt idx="11">
                  <c:v>73</c:v>
                </c:pt>
                <c:pt idx="14">
                  <c:v>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2971</c:v>
                </c:pt>
                <c:pt idx="5">
                  <c:v>2870</c:v>
                </c:pt>
                <c:pt idx="8">
                  <c:v>2997</c:v>
                </c:pt>
                <c:pt idx="11">
                  <c:v>2720</c:v>
                </c:pt>
                <c:pt idx="14">
                  <c:v>3564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150</c:v>
                </c:pt>
                <c:pt idx="3">
                  <c:v>125</c:v>
                </c:pt>
                <c:pt idx="6">
                  <c:v>100</c:v>
                </c:pt>
                <c:pt idx="9">
                  <c:v>75</c:v>
                </c:pt>
                <c:pt idx="12">
                  <c:v>28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2872</c:v>
                </c:pt>
                <c:pt idx="3">
                  <c:v>2807</c:v>
                </c:pt>
                <c:pt idx="6">
                  <c:v>2855</c:v>
                </c:pt>
                <c:pt idx="9">
                  <c:v>2962</c:v>
                </c:pt>
                <c:pt idx="12">
                  <c:v>2215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843</c:v>
                </c:pt>
                <c:pt idx="3">
                  <c:v>749</c:v>
                </c:pt>
                <c:pt idx="6">
                  <c:v>655</c:v>
                </c:pt>
                <c:pt idx="9">
                  <c:v>515</c:v>
                </c:pt>
                <c:pt idx="12">
                  <c:v>350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5463</c:v>
                </c:pt>
                <c:pt idx="3">
                  <c:v>5263</c:v>
                </c:pt>
                <c:pt idx="6">
                  <c:v>5271</c:v>
                </c:pt>
                <c:pt idx="9">
                  <c:v>5247</c:v>
                </c:pt>
                <c:pt idx="12">
                  <c:v>4773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502</c:v>
                </c:pt>
                <c:pt idx="3">
                  <c:v>321</c:v>
                </c:pt>
                <c:pt idx="6">
                  <c:v>310</c:v>
                </c:pt>
                <c:pt idx="9">
                  <c:v>35</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10944</c:v>
                </c:pt>
                <c:pt idx="3">
                  <c:v>10995</c:v>
                </c:pt>
                <c:pt idx="6">
                  <c:v>11093</c:v>
                </c:pt>
                <c:pt idx="9">
                  <c:v>11252</c:v>
                </c:pt>
                <c:pt idx="12">
                  <c:v>11373</c:v>
                </c:pt>
              </c:numCache>
            </c:numRef>
          </c:val>
        </c:ser>
        <c:gapWidth val="100"/>
        <c:overlap val="100"/>
        <c:axId val="135117056"/>
        <c:axId val="1351192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7567</c:v>
                </c:pt>
                <c:pt idx="2">
                  <c:v>#N/A</c:v>
                </c:pt>
                <c:pt idx="3">
                  <c:v>#N/A</c:v>
                </c:pt>
                <c:pt idx="4">
                  <c:v>6489</c:v>
                </c:pt>
                <c:pt idx="5">
                  <c:v>#N/A</c:v>
                </c:pt>
                <c:pt idx="6">
                  <c:v>#N/A</c:v>
                </c:pt>
                <c:pt idx="7">
                  <c:v>6272</c:v>
                </c:pt>
                <c:pt idx="8">
                  <c:v>#N/A</c:v>
                </c:pt>
                <c:pt idx="9">
                  <c:v>#N/A</c:v>
                </c:pt>
                <c:pt idx="10">
                  <c:v>6412</c:v>
                </c:pt>
                <c:pt idx="11">
                  <c:v>#N/A</c:v>
                </c:pt>
                <c:pt idx="12">
                  <c:v>#N/A</c:v>
                </c:pt>
                <c:pt idx="13">
                  <c:v>4553</c:v>
                </c:pt>
                <c:pt idx="14">
                  <c:v>#N/A</c:v>
                </c:pt>
              </c:numCache>
            </c:numRef>
          </c:val>
        </c:ser>
        <c:marker val="1"/>
        <c:axId val="135117056"/>
        <c:axId val="135119232"/>
      </c:lineChart>
      <c:catAx>
        <c:axId val="1351170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119232"/>
        <c:crosses val="autoZero"/>
        <c:auto val="1"/>
        <c:lblAlgn val="ctr"/>
        <c:lblOffset val="100"/>
        <c:tickLblSkip val="1"/>
        <c:tickMarkSkip val="1"/>
      </c:catAx>
      <c:valAx>
        <c:axId val="1351192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170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{6728D654-8483-4E6E-8161-D6ACC9DA545F}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{E8B68A14-32B9-4136-93E1-521ED5DC3545}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{5790F0A3-B400-47B4-BCA3-DED7E548D36E}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{120B420F-90C3-4553-ADF0-05D854F7E83D}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{49EC6D0B-B92E-4AB9-9C6C-0F9330CFA366}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{E77D1B83-C749-4A8B-9665-599C3F9F5B2D}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{EFC4F56B-88CA-4859-8F3F-C359523E995A}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{5EBB855B-C0F5-43D2-80DA-0DC5585687D6}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{0A7F5B21-6D1F-4828-8F05-581456CFDC9C}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{91BFC277-6213-4AC6-AFD4-42F4AEA76940}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5255552"/>
        <c:axId val="135257472"/>
      </c:scatterChart>
      <c:valAx>
        <c:axId val="135255552"/>
        <c:scaling>
          <c:orientation val="minMax"/>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257472"/>
        <c:crosses val="autoZero"/>
        <c:crossBetween val="midCat"/>
      </c:valAx>
      <c:valAx>
        <c:axId val="13525747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25555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{20DB5FF8-97ED-4B23-A674-B4D950F86740}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{EFBA9A90-7671-4962-AB00-7D7B2E78F3C3}</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2.7651403355702289E-2"/>
                  <c:y val="-6.2527233115468414E-2"/>
                </c:manualLayout>
              </c:layout>
              <c:tx>
                <c:strRef>
                  <c:f>公会計指標分析・財政指標組合せ分析表!$M$72</c:f>
                  <c:strCache>
                    <c:ptCount val="1"/>
                    <c:pt idx="0">
                      <c:v>H25</c:v>
                    </c:pt>
                  </c:strCache>
                </c:strRef>
              </c:tx>
              <c:dLblPos val="r"/>
              <c:extLst>
                <c:ext xmlns:c15="http://schemas.microsoft.com/office/drawing/2012/chart" uri="{CE6537A1-D6FC-4f65-9D91-7224C49458BB}">
                  <c15:layout/>
                  <c15:dlblFieldTable>
                    <c15:dlblFTEntry>
                      <c15:txfldGUID>{1844FC62-9153-4EA4-BB3B-0A2DE283F0AB}</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3.5759521167925142E-2"/>
                  <c:y val="-6.2527233115468414E-2"/>
                </c:manualLayout>
              </c:layout>
              <c:tx>
                <c:strRef>
                  <c:f>公会計指標分析・財政指標組合せ分析表!$N$72</c:f>
                  <c:strCache>
                    <c:ptCount val="1"/>
                    <c:pt idx="0">
                      <c:v>H26</c:v>
                    </c:pt>
                  </c:strCache>
                </c:strRef>
              </c:tx>
              <c:dLblPos val="r"/>
              <c:extLst>
                <c:ext xmlns:c15="http://schemas.microsoft.com/office/drawing/2012/chart" uri="{CE6537A1-D6FC-4f65-9D91-7224C49458BB}">
                  <c15:layout/>
                  <c15:dlblFieldTable>
                    <c15:dlblFTEntry>
                      <c15:txfldGUID>{7773418A-1CB5-4FD6-B2E9-F5A23155C15A}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{3C37CC50-CAD5-4783-8B91-D44A0F5BFB66}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18.5</c:v>
                </c:pt>
                <c:pt idx="1">
                  <c:v>17.899999999999999</c:v>
                </c:pt>
                <c:pt idx="2">
                  <c:v>17.2</c:v>
                </c:pt>
                <c:pt idx="3">
                  <c:v>17</c:v>
                </c:pt>
                <c:pt idx="4">
                  <c:v>15.4</c:v>
                </c:pt>
              </c:numCache>
            </c:numRef>
          </c:xVal>
          <c:yVal>
            <c:numRef>
              <c:f>公会計指標分析・財政指標組合せ分析表!$K$73:$O$73</c:f>
              <c:numCache>
                <c:formatCode>#,##0.0;"▲ "#,##0.0</c:formatCode>
                <c:ptCount val="5"/>
                <c:pt idx="0">
                  <c:v>129.4</c:v>
                </c:pt>
                <c:pt idx="1">
                  <c:v>112.6</c:v>
                </c:pt>
                <c:pt idx="2">
                  <c:v>109.2</c:v>
                </c:pt>
                <c:pt idx="3">
                  <c:v>113.5</c:v>
                </c:pt>
                <c:pt idx="4">
                  <c:v>77.5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{BDC2E009-8284-421F-9104-286BE3658E01}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{1C8A0322-879C-4ABE-8BCE-49A7F5D93BD9}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{E8F9D6BF-D5B9-4C95-B889-13E5229EFA4B}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{D21747B8-D840-4DF0-84A1-714B3F6B8B1A}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{30B80E5F-DAD4-48D7-92CB-E16066988E86}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axId val="135061888"/>
        <c:axId val="135063808"/>
      </c:scatterChart>
      <c:valAx>
        <c:axId val="135061888"/>
        <c:scaling>
          <c:orientation val="minMax"/>
          <c:max val="19.200000000000003"/>
          <c:min val="10.20000000000000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063808"/>
        <c:crosses val="autoZero"/>
        <c:crossBetween val="midCat"/>
      </c:valAx>
      <c:valAx>
        <c:axId val="135063808"/>
        <c:scaling>
          <c:orientation val="minMax"/>
          <c:max val="142"/>
          <c:min val="5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061888"/>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3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3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9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9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9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9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30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30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30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30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30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30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30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30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30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元利償還金は前年度比</a:t>
          </a:r>
          <a:r>
            <a:rPr kumimoji="1" lang="en-US" altLang="ja-JP" sz="1400">
              <a:solidFill>
                <a:sysClr val="windowText" lastClr="000000"/>
              </a:solidFill>
              <a:effectLst/>
              <a:latin typeface="+mn-lt"/>
              <a:ea typeface="+mn-ea"/>
              <a:cs typeface="+mn-cs"/>
            </a:rPr>
            <a:t>84</a:t>
          </a:r>
          <a:r>
            <a:rPr kumimoji="1" lang="ja-JP" altLang="ja-JP" sz="1400">
              <a:solidFill>
                <a:sysClr val="windowText" lastClr="000000"/>
              </a:solidFill>
              <a:effectLst/>
              <a:latin typeface="+mn-lt"/>
              <a:ea typeface="+mn-ea"/>
              <a:cs typeface="+mn-cs"/>
            </a:rPr>
            <a:t>百万円減少し、実質公債</a:t>
          </a:r>
          <a:r>
            <a:rPr kumimoji="1" lang="ja-JP" altLang="en-US" sz="1400">
              <a:solidFill>
                <a:sysClr val="windowText" lastClr="000000"/>
              </a:solidFill>
              <a:effectLst/>
              <a:latin typeface="+mn-lt"/>
              <a:ea typeface="+mn-ea"/>
              <a:cs typeface="+mn-cs"/>
            </a:rPr>
            <a:t>費</a:t>
          </a:r>
          <a:r>
            <a:rPr kumimoji="1" lang="ja-JP" altLang="ja-JP" sz="1400">
              <a:solidFill>
                <a:sysClr val="windowText" lastClr="000000"/>
              </a:solidFill>
              <a:effectLst/>
              <a:latin typeface="+mn-lt"/>
              <a:ea typeface="+mn-ea"/>
              <a:cs typeface="+mn-cs"/>
            </a:rPr>
            <a:t>比率の分子についても</a:t>
          </a:r>
          <a:r>
            <a:rPr kumimoji="1" lang="en-US" altLang="ja-JP" sz="1400">
              <a:solidFill>
                <a:sysClr val="windowText" lastClr="000000"/>
              </a:solidFill>
              <a:effectLst/>
              <a:latin typeface="+mn-lt"/>
              <a:ea typeface="+mn-ea"/>
              <a:cs typeface="+mn-cs"/>
            </a:rPr>
            <a:t>177</a:t>
          </a:r>
          <a:r>
            <a:rPr kumimoji="1" lang="ja-JP" altLang="ja-JP" sz="1400">
              <a:solidFill>
                <a:sysClr val="windowText" lastClr="000000"/>
              </a:solidFill>
              <a:effectLst/>
              <a:latin typeface="+mn-lt"/>
              <a:ea typeface="+mn-ea"/>
              <a:cs typeface="+mn-cs"/>
            </a:rPr>
            <a:t>百万円の減となった。ここ数年新発債の発行抑制とともに有利な起債の借入に取り組んできた結果、実質公債費比率は毎年減少傾向にあり、今後も微弱ではあるが減少していく見込みである。</a:t>
          </a:r>
          <a:endParaRPr lang="ja-JP" altLang="ja-JP" sz="3200">
            <a:solidFill>
              <a:sysClr val="windowText" lastClr="000000"/>
            </a:solidFill>
            <a:effectLst/>
          </a:endParaRPr>
        </a:p>
        <a:p>
          <a:r>
            <a:rPr kumimoji="1" lang="ja-JP" altLang="ja-JP" sz="1400">
              <a:solidFill>
                <a:sysClr val="windowText" lastClr="000000"/>
              </a:solidFill>
              <a:effectLst/>
              <a:latin typeface="+mn-lt"/>
              <a:ea typeface="+mn-ea"/>
              <a:cs typeface="+mn-cs"/>
            </a:rPr>
            <a:t>しかし、今後保育園・小中学校等の改築事業等の大型建設事業も予定されていることから、急激な公債費の増加を避けるためにも、事業年度や事業の優先順位を検討し、事業費の平準化に取り組むことで、これまで以上に慎重な財政運営に取り組んでいく。</a:t>
          </a:r>
          <a:endParaRPr lang="ja-JP" altLang="ja-JP" sz="3200">
            <a:solidFill>
              <a:sysClr val="windowText" lastClr="000000"/>
            </a:solidFill>
            <a:effectLst/>
          </a:endParaRPr>
        </a:p>
        <a:p>
          <a:endParaRPr lang="ja-JP" altLang="ja-JP" sz="2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32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033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33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33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33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33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33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33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033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033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034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034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034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034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034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34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ja-JP" sz="1400">
              <a:solidFill>
                <a:schemeClr val="dk1"/>
              </a:solidFill>
              <a:effectLst/>
              <a:latin typeface="+mn-lt"/>
              <a:ea typeface="+mn-ea"/>
              <a:cs typeface="+mn-cs"/>
            </a:rPr>
            <a:t>一般会計等に係る地方債の現在高は、前年度比</a:t>
          </a:r>
          <a:r>
            <a:rPr kumimoji="1" lang="en-US" altLang="ja-JP" sz="1400">
              <a:solidFill>
                <a:schemeClr val="dk1"/>
              </a:solidFill>
              <a:effectLst/>
              <a:latin typeface="+mn-lt"/>
              <a:ea typeface="+mn-ea"/>
              <a:cs typeface="+mn-cs"/>
            </a:rPr>
            <a:t>121</a:t>
          </a:r>
          <a:r>
            <a:rPr kumimoji="1" lang="ja-JP" altLang="ja-JP" sz="1400">
              <a:solidFill>
                <a:schemeClr val="dk1"/>
              </a:solidFill>
              <a:effectLst/>
              <a:latin typeface="+mn-lt"/>
              <a:ea typeface="+mn-ea"/>
              <a:cs typeface="+mn-cs"/>
            </a:rPr>
            <a:t>百万円増加となった</a:t>
          </a:r>
          <a:r>
            <a:rPr kumimoji="1" lang="ja-JP" altLang="en-US" sz="1400">
              <a:solidFill>
                <a:schemeClr val="dk1"/>
              </a:solidFill>
              <a:effectLst/>
              <a:latin typeface="+mn-lt"/>
              <a:ea typeface="+mn-ea"/>
              <a:cs typeface="+mn-cs"/>
            </a:rPr>
            <a:t>ものの、減債基金等の充当可能基金が増加したことで将来負担比率を抑制することができた。</a:t>
          </a:r>
          <a:endParaRPr kumimoji="1" lang="en-US" altLang="ja-JP" sz="1400">
            <a:solidFill>
              <a:schemeClr val="dk1"/>
            </a:solidFill>
            <a:effectLst/>
            <a:latin typeface="+mn-lt"/>
            <a:ea typeface="+mn-ea"/>
            <a:cs typeface="+mn-cs"/>
          </a:endParaRPr>
        </a:p>
        <a:p>
          <a:pPr>
            <a:lnSpc>
              <a:spcPts val="1500"/>
            </a:lnSpc>
          </a:pPr>
          <a:r>
            <a:rPr kumimoji="1" lang="ja-JP" altLang="en-US" sz="1400">
              <a:solidFill>
                <a:schemeClr val="dk1"/>
              </a:solidFill>
              <a:effectLst/>
              <a:latin typeface="+mn-lt"/>
              <a:ea typeface="+mn-ea"/>
              <a:cs typeface="+mn-cs"/>
            </a:rPr>
            <a:t>しかし、</a:t>
          </a:r>
          <a:r>
            <a:rPr kumimoji="1" lang="ja-JP" altLang="ja-JP" sz="1400">
              <a:solidFill>
                <a:schemeClr val="dk1"/>
              </a:solidFill>
              <a:effectLst/>
              <a:latin typeface="+mn-lt"/>
              <a:ea typeface="+mn-ea"/>
              <a:cs typeface="+mn-cs"/>
            </a:rPr>
            <a:t>今後は、大型建設事業も控えていることから、起債借入額の増加が懸念されるが、有利な起債借入に取り組むこととともに、起債借入額の平準化を図っていく必要がある。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21,598
21,532
286.19
12,081,216
11,799,049
242,019
6,943,336
11,372,556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77.5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21,598
21,532
286.19
12,081,216
11,799,049
242,019
6,943,336
11,372,556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21,598
21,532
286.19
12,081,216
11,799,049
242,019
6,943,336
11,372,556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15.4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21,598
21,532
286.19
12,081,216
11,799,049
242,019
6,943,336
11,372,556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15.4
77.5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85725</xdr:colOff>
      <xdr:row>19</xdr:row>
      <xdr:rowOff>107950</xdr:rowOff>
    </xdr:from>
    <xdr:ext cx="8811515" cy="259045"/>
    <xdr:sp macro="" textlink="">
      <xdr:nvSpPr>
        <xdr:cNvPr id="29" name="テキスト ボックス 28"/>
        <xdr:cNvSpPr txBox="1"/>
      </xdr:nvSpPr>
      <xdr:spPr>
        <a:xfrm>
          <a:off x="766082" y="3468914"/>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85725</xdr:colOff>
      <xdr:row>21</xdr:row>
      <xdr:rowOff>9525</xdr:rowOff>
    </xdr:from>
    <xdr:ext cx="9253302" cy="259045"/>
    <xdr:sp macro="" textlink="">
      <xdr:nvSpPr>
        <xdr:cNvPr id="30" name="テキスト ボックス 29"/>
        <xdr:cNvSpPr txBox="1"/>
      </xdr:nvSpPr>
      <xdr:spPr>
        <a:xfrm>
          <a:off x="766082" y="3724275"/>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85725</xdr:colOff>
      <xdr:row>22</xdr:row>
      <xdr:rowOff>101600</xdr:rowOff>
    </xdr:from>
    <xdr:ext cx="5758692" cy="259045"/>
    <xdr:sp macro="" textlink="">
      <xdr:nvSpPr>
        <xdr:cNvPr id="31" name="テキスト ボックス 30"/>
        <xdr:cNvSpPr txBox="1"/>
      </xdr:nvSpPr>
      <xdr:spPr>
        <a:xfrm>
          <a:off x="766082" y="3993243"/>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85725</xdr:colOff>
      <xdr:row>24</xdr:row>
      <xdr:rowOff>12700</xdr:rowOff>
    </xdr:from>
    <xdr:ext cx="8725722" cy="259045"/>
    <xdr:sp macro="" textlink="">
      <xdr:nvSpPr>
        <xdr:cNvPr id="32" name="テキスト ボックス 31"/>
        <xdr:cNvSpPr txBox="1"/>
      </xdr:nvSpPr>
      <xdr:spPr>
        <a:xfrm>
          <a:off x="766082" y="4258129"/>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85725</xdr:colOff>
      <xdr:row>25</xdr:row>
      <xdr:rowOff>95250</xdr:rowOff>
    </xdr:from>
    <xdr:ext cx="9617954" cy="259045"/>
    <xdr:sp macro="" textlink="">
      <xdr:nvSpPr>
        <xdr:cNvPr id="33" name="テキスト ボックス 32"/>
        <xdr:cNvSpPr txBox="1"/>
      </xdr:nvSpPr>
      <xdr:spPr>
        <a:xfrm>
          <a:off x="766082" y="4517571"/>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85725</xdr:colOff>
      <xdr:row>27</xdr:row>
      <xdr:rowOff>6350</xdr:rowOff>
    </xdr:from>
    <xdr:ext cx="8210774" cy="259045"/>
    <xdr:sp macro="" textlink="">
      <xdr:nvSpPr>
        <xdr:cNvPr id="34" name="テキスト ボックス 33"/>
        <xdr:cNvSpPr txBox="1"/>
      </xdr:nvSpPr>
      <xdr:spPr>
        <a:xfrm>
          <a:off x="766082" y="4782457"/>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長引く経済不況により地方税の減収が続く中、財政力指数については前年度と同値であるが、類似団体平均値と比較する</a:t>
          </a:r>
          <a:r>
            <a:rPr kumimoji="1" lang="ja-JP" altLang="en-US" sz="1400">
              <a:solidFill>
                <a:sysClr val="windowText" lastClr="000000"/>
              </a:solidFill>
              <a:effectLst/>
              <a:latin typeface="+mn-lt"/>
              <a:ea typeface="+mn-ea"/>
              <a:cs typeface="+mn-cs"/>
            </a:rPr>
            <a:t>と</a:t>
          </a:r>
          <a:r>
            <a:rPr kumimoji="1" lang="ja-JP" altLang="ja-JP" sz="1400">
              <a:solidFill>
                <a:sysClr val="windowText" lastClr="000000"/>
              </a:solidFill>
              <a:effectLst/>
              <a:latin typeface="+mn-lt"/>
              <a:ea typeface="+mn-ea"/>
              <a:cs typeface="+mn-cs"/>
            </a:rPr>
            <a:t>依然として</a:t>
          </a:r>
          <a:r>
            <a:rPr kumimoji="1" lang="ja-JP" altLang="en-US" sz="1400">
              <a:solidFill>
                <a:sysClr val="windowText" lastClr="000000"/>
              </a:solidFill>
              <a:effectLst/>
              <a:latin typeface="+mn-lt"/>
              <a:ea typeface="+mn-ea"/>
              <a:cs typeface="+mn-cs"/>
            </a:rPr>
            <a:t>低く、</a:t>
          </a:r>
          <a:r>
            <a:rPr kumimoji="1" lang="en-US" altLang="ja-JP" sz="1400">
              <a:solidFill>
                <a:sysClr val="windowText" lastClr="000000"/>
              </a:solidFill>
              <a:effectLst/>
              <a:latin typeface="+mn-lt"/>
              <a:ea typeface="+mn-ea"/>
              <a:cs typeface="+mn-cs"/>
            </a:rPr>
            <a:t>0.05</a:t>
          </a:r>
          <a:r>
            <a:rPr kumimoji="1" lang="ja-JP" altLang="ja-JP" sz="1400">
              <a:solidFill>
                <a:sysClr val="windowText" lastClr="000000"/>
              </a:solidFill>
              <a:effectLst/>
              <a:latin typeface="+mn-lt"/>
              <a:ea typeface="+mn-ea"/>
              <a:cs typeface="+mn-cs"/>
            </a:rPr>
            <a:t>ポイント下回っている。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今後も引き続き、税の徴収強化等による税収の確保や事業費の見直しによる歳出削減等の取組みに努める。</a:t>
          </a:r>
          <a:endParaRPr lang="ja-JP" altLang="ja-JP" sz="18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effectLst/>
              <a:latin typeface="+mn-lt"/>
              <a:ea typeface="+mn-ea"/>
              <a:cs typeface="+mn-cs"/>
            </a:rPr>
            <a:t>前年度より</a:t>
          </a:r>
          <a:r>
            <a:rPr lang="en-US" altLang="ja-JP" sz="1400" b="0" i="0" baseline="0">
              <a:solidFill>
                <a:schemeClr val="dk1"/>
              </a:solidFill>
              <a:effectLst/>
              <a:latin typeface="+mn-lt"/>
              <a:ea typeface="+mn-ea"/>
              <a:cs typeface="+mn-cs"/>
            </a:rPr>
            <a:t>4.4</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下</a:t>
          </a:r>
          <a:r>
            <a:rPr lang="ja-JP" altLang="ja-JP" sz="1400" b="0" i="0" baseline="0">
              <a:solidFill>
                <a:schemeClr val="dk1"/>
              </a:solidFill>
              <a:effectLst/>
              <a:latin typeface="+mn-lt"/>
              <a:ea typeface="+mn-ea"/>
              <a:cs typeface="+mn-cs"/>
            </a:rPr>
            <a:t>がった。主な要因としては、</a:t>
          </a:r>
          <a:r>
            <a:rPr lang="ja-JP" altLang="en-US" sz="1400" b="0" i="0" baseline="0">
              <a:solidFill>
                <a:schemeClr val="dk1"/>
              </a:solidFill>
              <a:effectLst/>
              <a:latin typeface="+mn-lt"/>
              <a:ea typeface="+mn-ea"/>
              <a:cs typeface="+mn-cs"/>
            </a:rPr>
            <a:t>公債費</a:t>
          </a:r>
          <a:r>
            <a:rPr lang="ja-JP" altLang="ja-JP" sz="1400" b="0" i="0" baseline="0">
              <a:solidFill>
                <a:schemeClr val="dk1"/>
              </a:solidFill>
              <a:effectLst/>
              <a:latin typeface="+mn-lt"/>
              <a:ea typeface="+mn-ea"/>
              <a:cs typeface="+mn-cs"/>
            </a:rPr>
            <a:t>や補助費</a:t>
          </a:r>
          <a:r>
            <a:rPr lang="ja-JP" altLang="en-US" sz="1400" b="0" i="0" baseline="0">
              <a:solidFill>
                <a:schemeClr val="dk1"/>
              </a:solidFill>
              <a:effectLst/>
              <a:latin typeface="+mn-lt"/>
              <a:ea typeface="+mn-ea"/>
              <a:cs typeface="+mn-cs"/>
            </a:rPr>
            <a:t>を抑制したこと</a:t>
          </a:r>
          <a:r>
            <a:rPr lang="ja-JP" altLang="ja-JP" sz="1400" b="0" i="0" baseline="0">
              <a:solidFill>
                <a:schemeClr val="dk1"/>
              </a:solidFill>
              <a:effectLst/>
              <a:latin typeface="+mn-lt"/>
              <a:ea typeface="+mn-ea"/>
              <a:cs typeface="+mn-cs"/>
            </a:rPr>
            <a:t>が起因している。</a:t>
          </a:r>
          <a:endParaRPr lang="ja-JP" altLang="ja-JP" sz="1800">
            <a:effectLst/>
          </a:endParaRPr>
        </a:p>
        <a:p>
          <a:pPr rtl="0"/>
          <a:r>
            <a:rPr lang="ja-JP" altLang="ja-JP" sz="1400" b="0" i="0" baseline="0">
              <a:solidFill>
                <a:schemeClr val="dk1"/>
              </a:solidFill>
              <a:effectLst/>
              <a:latin typeface="+mn-lt"/>
              <a:ea typeface="+mn-ea"/>
              <a:cs typeface="+mn-cs"/>
            </a:rPr>
            <a:t>今後も扶助費等の義務的経費の増加が予想されることから、公債費等の経常経費削減ならびに市税等の徴収率向上や遊休財産の売却など自主財源の確保に努める必要がある。</a:t>
          </a:r>
          <a:endParaRPr lang="ja-JP" altLang="ja-JP" sz="1800">
            <a:effectLst/>
          </a:endParaRPr>
        </a:p>
      </xdr:txBody>
    </xdr:sp>
    <xdr:clientData/>
  </xdr:twoCellAnchor>
  <xdr:oneCellAnchor>
    <xdr:from>
      <xdr:col>1</xdr:col>
      <xdr:colOff>38100</xdr:colOff>
      <xdr:row>54</xdr:row>
      <xdr:rowOff>149225</xdr:rowOff>
    </xdr:from>
    <xdr:ext cx="298543" cy="225703"/>
    <xdr:sp macro="" textlink="">
      <xdr:nvSpPr>
        <xdr:cNvPr id="110" name="テキスト ボックス 109"/>
        <xdr:cNvSpPr txBox="1"/>
      </xdr:nvSpPr>
      <xdr:spPr>
        <a:xfrm>
          <a:off x="718457" y="970143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41487</xdr:rowOff>
    </xdr:from>
    <xdr:to>
      <xdr:col>7</xdr:col>
      <xdr:colOff>152400</xdr:colOff>
      <xdr:row>61</xdr:row>
      <xdr:rowOff>46990</xdr:rowOff>
    </xdr:to>
    <xdr:cxnSp macro="">
      <xdr:nvCxnSpPr>
        <xdr:cNvPr id="131" name="直線コネクタ 130"/>
        <xdr:cNvCxnSpPr/>
      </xdr:nvCxnSpPr>
      <xdr:spPr>
        <a:xfrm flipV="1">
          <a:off x="4114800" y="10328487"/>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61</xdr:row>
      <xdr:rowOff>6773</xdr:rowOff>
    </xdr:from>
    <xdr:to>
      <xdr:col>6</xdr:col>
      <xdr:colOff>0</xdr:colOff>
      <xdr:row>61</xdr:row>
      <xdr:rowOff>46990</xdr:rowOff>
    </xdr:to>
    <xdr:cxnSp macro="">
      <xdr:nvCxnSpPr>
        <xdr:cNvPr id="134" name="直線コネクタ 133"/>
        <xdr:cNvCxnSpPr/>
      </xdr:nvCxnSpPr>
      <xdr:spPr>
        <a:xfrm>
          <a:off x="3225800" y="104652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154094</xdr:rowOff>
    </xdr:from>
    <xdr:to>
      <xdr:col>4</xdr:col>
      <xdr:colOff>482600</xdr:colOff>
      <xdr:row>61</xdr:row>
      <xdr:rowOff>6773</xdr:rowOff>
    </xdr:to>
    <xdr:cxnSp macro="">
      <xdr:nvCxnSpPr>
        <xdr:cNvPr id="137" name="直線コネクタ 136"/>
        <xdr:cNvCxnSpPr/>
      </xdr:nvCxnSpPr>
      <xdr:spPr>
        <a:xfrm>
          <a:off x="2336800" y="104410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29421</xdr:rowOff>
    </xdr:from>
    <xdr:to>
      <xdr:col>3</xdr:col>
      <xdr:colOff>279400</xdr:colOff>
      <xdr:row>60</xdr:row>
      <xdr:rowOff>154094</xdr:rowOff>
    </xdr:to>
    <xdr:cxnSp macro="">
      <xdr:nvCxnSpPr>
        <xdr:cNvPr id="140" name="直線コネクタ 139"/>
        <xdr:cNvCxnSpPr/>
      </xdr:nvCxnSpPr>
      <xdr:spPr>
        <a:xfrm>
          <a:off x="1447800" y="10316421"/>
          <a:ext cx="889000" cy="1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162137</xdr:rowOff>
    </xdr:from>
    <xdr:to>
      <xdr:col>7</xdr:col>
      <xdr:colOff>203200</xdr:colOff>
      <xdr:row>60</xdr:row>
      <xdr:rowOff>92287</xdr:rowOff>
    </xdr:to>
    <xdr:sp macro="" textlink="">
      <xdr:nvSpPr>
        <xdr:cNvPr id="150" name="円/楕円 149"/>
        <xdr:cNvSpPr/>
      </xdr:nvSpPr>
      <xdr:spPr>
        <a:xfrm>
          <a:off x="4902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59</xdr:row>
      <xdr:rowOff>7214</xdr:rowOff>
    </xdr:from>
    <xdr:ext cx="762000" cy="259045"/>
    <xdr:sp macro="" textlink="">
      <xdr:nvSpPr>
        <xdr:cNvPr id="151" name="財政構造の弾力性該当値テキスト"/>
        <xdr:cNvSpPr txBox="1"/>
      </xdr:nvSpPr>
      <xdr:spPr>
        <a:xfrm>
          <a:off x="5041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2" name="円/楕円 151"/>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82567</xdr:rowOff>
    </xdr:from>
    <xdr:ext cx="736600" cy="259045"/>
    <xdr:sp macro="" textlink="">
      <xdr:nvSpPr>
        <xdr:cNvPr id="153" name="テキスト ボックス 152"/>
        <xdr:cNvSpPr txBox="1"/>
      </xdr:nvSpPr>
      <xdr:spPr>
        <a:xfrm>
          <a:off x="3733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127423</xdr:rowOff>
    </xdr:from>
    <xdr:to>
      <xdr:col>4</xdr:col>
      <xdr:colOff>533400</xdr:colOff>
      <xdr:row>61</xdr:row>
      <xdr:rowOff>57573</xdr:rowOff>
    </xdr:to>
    <xdr:sp macro="" textlink="">
      <xdr:nvSpPr>
        <xdr:cNvPr id="154" name="円/楕円 153"/>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42350</xdr:rowOff>
    </xdr:from>
    <xdr:ext cx="762000" cy="259045"/>
    <xdr:sp macro="" textlink="">
      <xdr:nvSpPr>
        <xdr:cNvPr id="155" name="テキスト ボックス 154"/>
        <xdr:cNvSpPr txBox="1"/>
      </xdr:nvSpPr>
      <xdr:spPr>
        <a:xfrm>
          <a:off x="28448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103294</xdr:rowOff>
    </xdr:from>
    <xdr:to>
      <xdr:col>3</xdr:col>
      <xdr:colOff>330200</xdr:colOff>
      <xdr:row>61</xdr:row>
      <xdr:rowOff>33444</xdr:rowOff>
    </xdr:to>
    <xdr:sp macro="" textlink="">
      <xdr:nvSpPr>
        <xdr:cNvPr id="156" name="円/楕円 155"/>
        <xdr:cNvSpPr/>
      </xdr:nvSpPr>
      <xdr:spPr>
        <a:xfrm>
          <a:off x="2286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18221</xdr:rowOff>
    </xdr:from>
    <xdr:ext cx="762000" cy="259045"/>
    <xdr:sp macro="" textlink="">
      <xdr:nvSpPr>
        <xdr:cNvPr id="157" name="テキスト ボックス 156"/>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150071</xdr:rowOff>
    </xdr:from>
    <xdr:to>
      <xdr:col>2</xdr:col>
      <xdr:colOff>127000</xdr:colOff>
      <xdr:row>60</xdr:row>
      <xdr:rowOff>80221</xdr:rowOff>
    </xdr:to>
    <xdr:sp macro="" textlink="">
      <xdr:nvSpPr>
        <xdr:cNvPr id="158" name="円/楕円 157"/>
        <xdr:cNvSpPr/>
      </xdr:nvSpPr>
      <xdr:spPr>
        <a:xfrm>
          <a:off x="1397000" y="102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58</xdr:row>
      <xdr:rowOff>90398</xdr:rowOff>
    </xdr:from>
    <xdr:ext cx="762000" cy="259045"/>
    <xdr:sp macro="" textlink="">
      <xdr:nvSpPr>
        <xdr:cNvPr id="159" name="テキスト ボックス 158"/>
        <xdr:cNvSpPr txBox="1"/>
      </xdr:nvSpPr>
      <xdr:spPr>
        <a:xfrm>
          <a:off x="1066800" y="100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[136,077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ysClr val="windowText" lastClr="000000"/>
              </a:solidFill>
              <a:effectLst/>
              <a:latin typeface="+mn-lt"/>
              <a:ea typeface="+mn-ea"/>
              <a:cs typeface="+mn-cs"/>
            </a:rPr>
            <a:t>人口１人当たりの人件費・物件費等決算額は、対前年度で</a:t>
          </a:r>
          <a:r>
            <a:rPr kumimoji="1" lang="en-US" altLang="ja-JP" sz="1400">
              <a:solidFill>
                <a:sysClr val="windowText" lastClr="000000"/>
              </a:solidFill>
              <a:effectLst/>
              <a:latin typeface="+mn-lt"/>
              <a:ea typeface="+mn-ea"/>
              <a:cs typeface="+mn-cs"/>
            </a:rPr>
            <a:t>2,155</a:t>
          </a:r>
          <a:r>
            <a:rPr kumimoji="1" lang="ja-JP" altLang="ja-JP" sz="1400">
              <a:solidFill>
                <a:sysClr val="windowText" lastClr="000000"/>
              </a:solidFill>
              <a:effectLst/>
              <a:latin typeface="+mn-lt"/>
              <a:ea typeface="+mn-ea"/>
              <a:cs typeface="+mn-cs"/>
            </a:rPr>
            <a:t>円</a:t>
          </a:r>
          <a:r>
            <a:rPr kumimoji="1" lang="ja-JP" altLang="en-US" sz="1400">
              <a:solidFill>
                <a:sysClr val="windowText" lastClr="000000"/>
              </a:solidFill>
              <a:effectLst/>
              <a:latin typeface="+mn-lt"/>
              <a:ea typeface="+mn-ea"/>
              <a:cs typeface="+mn-cs"/>
            </a:rPr>
            <a:t>減少</a:t>
          </a:r>
          <a:r>
            <a:rPr kumimoji="1" lang="ja-JP" altLang="ja-JP" sz="1400">
              <a:solidFill>
                <a:sysClr val="windowText" lastClr="000000"/>
              </a:solidFill>
              <a:effectLst/>
              <a:latin typeface="+mn-lt"/>
              <a:ea typeface="+mn-ea"/>
              <a:cs typeface="+mn-cs"/>
            </a:rPr>
            <a:t>し、</a:t>
          </a:r>
          <a:r>
            <a:rPr kumimoji="1" lang="ja-JP" altLang="en-US" sz="1400">
              <a:solidFill>
                <a:sysClr val="windowText" lastClr="000000"/>
              </a:solidFill>
              <a:effectLst/>
              <a:latin typeface="+mn-lt"/>
              <a:ea typeface="+mn-ea"/>
              <a:cs typeface="+mn-cs"/>
            </a:rPr>
            <a:t>対</a:t>
          </a:r>
          <a:r>
            <a:rPr kumimoji="1" lang="ja-JP" altLang="ja-JP" sz="1400">
              <a:solidFill>
                <a:sysClr val="windowText" lastClr="000000"/>
              </a:solidFill>
              <a:effectLst/>
              <a:latin typeface="+mn-lt"/>
              <a:ea typeface="+mn-ea"/>
              <a:cs typeface="+mn-cs"/>
            </a:rPr>
            <a:t>類似団体平均では</a:t>
          </a:r>
          <a:r>
            <a:rPr kumimoji="1" lang="en-US" altLang="ja-JP" sz="1400">
              <a:solidFill>
                <a:sysClr val="windowText" lastClr="000000"/>
              </a:solidFill>
              <a:effectLst/>
              <a:latin typeface="+mn-lt"/>
              <a:ea typeface="+mn-ea"/>
              <a:cs typeface="+mn-cs"/>
            </a:rPr>
            <a:t>20,995</a:t>
          </a:r>
          <a:r>
            <a:rPr kumimoji="1" lang="ja-JP" altLang="ja-JP" sz="1400">
              <a:solidFill>
                <a:sysClr val="windowText" lastClr="000000"/>
              </a:solidFill>
              <a:effectLst/>
              <a:latin typeface="+mn-lt"/>
              <a:ea typeface="+mn-ea"/>
              <a:cs typeface="+mn-cs"/>
            </a:rPr>
            <a:t>円下回った。</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職員の計画的な採用により職員数・職員給与費は減少しており、人件費全体は減少しているため、今後も引き続き定員の適正化に努めていく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18457" y="13627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31945</xdr:rowOff>
    </xdr:from>
    <xdr:to>
      <xdr:col>7</xdr:col>
      <xdr:colOff>152400</xdr:colOff>
      <xdr:row>82</xdr:row>
      <xdr:rowOff>49279</xdr:rowOff>
    </xdr:to>
    <xdr:cxnSp macro="">
      <xdr:nvCxnSpPr>
        <xdr:cNvPr id="194" name="直線コネクタ 193"/>
        <xdr:cNvCxnSpPr/>
      </xdr:nvCxnSpPr>
      <xdr:spPr>
        <a:xfrm flipV="1">
          <a:off x="4114800" y="14090845"/>
          <a:ext cx="838200" cy="1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82</xdr:row>
      <xdr:rowOff>9948</xdr:rowOff>
    </xdr:from>
    <xdr:to>
      <xdr:col>6</xdr:col>
      <xdr:colOff>0</xdr:colOff>
      <xdr:row>82</xdr:row>
      <xdr:rowOff>49279</xdr:rowOff>
    </xdr:to>
    <xdr:cxnSp macro="">
      <xdr:nvCxnSpPr>
        <xdr:cNvPr id="197" name="直線コネクタ 196"/>
        <xdr:cNvCxnSpPr/>
      </xdr:nvCxnSpPr>
      <xdr:spPr>
        <a:xfrm>
          <a:off x="3225800" y="14068848"/>
          <a:ext cx="8890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170467</xdr:rowOff>
    </xdr:from>
    <xdr:to>
      <xdr:col>4</xdr:col>
      <xdr:colOff>482600</xdr:colOff>
      <xdr:row>82</xdr:row>
      <xdr:rowOff>9948</xdr:rowOff>
    </xdr:to>
    <xdr:cxnSp macro="">
      <xdr:nvCxnSpPr>
        <xdr:cNvPr id="200" name="直線コネクタ 199"/>
        <xdr:cNvCxnSpPr/>
      </xdr:nvCxnSpPr>
      <xdr:spPr>
        <a:xfrm>
          <a:off x="2336800" y="14057917"/>
          <a:ext cx="889000" cy="1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170467</xdr:rowOff>
    </xdr:from>
    <xdr:to>
      <xdr:col>3</xdr:col>
      <xdr:colOff>279400</xdr:colOff>
      <xdr:row>82</xdr:row>
      <xdr:rowOff>30868</xdr:rowOff>
    </xdr:to>
    <xdr:cxnSp macro="">
      <xdr:nvCxnSpPr>
        <xdr:cNvPr id="203" name="直線コネクタ 202"/>
        <xdr:cNvCxnSpPr/>
      </xdr:nvCxnSpPr>
      <xdr:spPr>
        <a:xfrm flipV="1">
          <a:off x="1447800" y="14057917"/>
          <a:ext cx="8890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152595</xdr:rowOff>
    </xdr:from>
    <xdr:to>
      <xdr:col>7</xdr:col>
      <xdr:colOff>203200</xdr:colOff>
      <xdr:row>82</xdr:row>
      <xdr:rowOff>82745</xdr:rowOff>
    </xdr:to>
    <xdr:sp macro="" textlink="">
      <xdr:nvSpPr>
        <xdr:cNvPr id="213" name="円/楕円 212"/>
        <xdr:cNvSpPr/>
      </xdr:nvSpPr>
      <xdr:spPr>
        <a:xfrm>
          <a:off x="4902200" y="140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169122</xdr:rowOff>
    </xdr:from>
    <xdr:ext cx="762000" cy="259045"/>
    <xdr:sp macro="" textlink="">
      <xdr:nvSpPr>
        <xdr:cNvPr id="214" name="人件費・物件費等の状況該当値テキスト"/>
        <xdr:cNvSpPr txBox="1"/>
      </xdr:nvSpPr>
      <xdr:spPr>
        <a:xfrm>
          <a:off x="5041900" y="1388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136,077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169929</xdr:rowOff>
    </xdr:from>
    <xdr:to>
      <xdr:col>6</xdr:col>
      <xdr:colOff>50800</xdr:colOff>
      <xdr:row>82</xdr:row>
      <xdr:rowOff>100079</xdr:rowOff>
    </xdr:to>
    <xdr:sp macro="" textlink="">
      <xdr:nvSpPr>
        <xdr:cNvPr id="215" name="円/楕円 214"/>
        <xdr:cNvSpPr/>
      </xdr:nvSpPr>
      <xdr:spPr>
        <a:xfrm>
          <a:off x="4064000" y="1405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110256</xdr:rowOff>
    </xdr:from>
    <xdr:ext cx="736600" cy="259045"/>
    <xdr:sp macro="" textlink="">
      <xdr:nvSpPr>
        <xdr:cNvPr id="216" name="テキスト ボックス 215"/>
        <xdr:cNvSpPr txBox="1"/>
      </xdr:nvSpPr>
      <xdr:spPr>
        <a:xfrm>
          <a:off x="3733800" y="13826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130598</xdr:rowOff>
    </xdr:from>
    <xdr:to>
      <xdr:col>4</xdr:col>
      <xdr:colOff>533400</xdr:colOff>
      <xdr:row>82</xdr:row>
      <xdr:rowOff>60748</xdr:rowOff>
    </xdr:to>
    <xdr:sp macro="" textlink="">
      <xdr:nvSpPr>
        <xdr:cNvPr id="217" name="円/楕円 216"/>
        <xdr:cNvSpPr/>
      </xdr:nvSpPr>
      <xdr:spPr>
        <a:xfrm>
          <a:off x="3175000" y="140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70925</xdr:rowOff>
    </xdr:from>
    <xdr:ext cx="762000" cy="259045"/>
    <xdr:sp macro="" textlink="">
      <xdr:nvSpPr>
        <xdr:cNvPr id="218" name="テキスト ボックス 217"/>
        <xdr:cNvSpPr txBox="1"/>
      </xdr:nvSpPr>
      <xdr:spPr>
        <a:xfrm>
          <a:off x="2844800" y="137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133,342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119667</xdr:rowOff>
    </xdr:from>
    <xdr:to>
      <xdr:col>3</xdr:col>
      <xdr:colOff>330200</xdr:colOff>
      <xdr:row>82</xdr:row>
      <xdr:rowOff>49817</xdr:rowOff>
    </xdr:to>
    <xdr:sp macro="" textlink="">
      <xdr:nvSpPr>
        <xdr:cNvPr id="219" name="円/楕円 218"/>
        <xdr:cNvSpPr/>
      </xdr:nvSpPr>
      <xdr:spPr>
        <a:xfrm>
          <a:off x="2286000" y="140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59994</xdr:rowOff>
    </xdr:from>
    <xdr:ext cx="762000" cy="259045"/>
    <xdr:sp macro="" textlink="">
      <xdr:nvSpPr>
        <xdr:cNvPr id="220" name="テキスト ボックス 219"/>
        <xdr:cNvSpPr txBox="1"/>
      </xdr:nvSpPr>
      <xdr:spPr>
        <a:xfrm>
          <a:off x="1955800" y="1377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131,983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151518</xdr:rowOff>
    </xdr:from>
    <xdr:to>
      <xdr:col>2</xdr:col>
      <xdr:colOff>127000</xdr:colOff>
      <xdr:row>82</xdr:row>
      <xdr:rowOff>81668</xdr:rowOff>
    </xdr:to>
    <xdr:sp macro="" textlink="">
      <xdr:nvSpPr>
        <xdr:cNvPr id="221" name="円/楕円 220"/>
        <xdr:cNvSpPr/>
      </xdr:nvSpPr>
      <xdr:spPr>
        <a:xfrm>
          <a:off x="1397000" y="140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91845</xdr:rowOff>
    </xdr:from>
    <xdr:ext cx="762000" cy="259045"/>
    <xdr:sp macro="" textlink="">
      <xdr:nvSpPr>
        <xdr:cNvPr id="222" name="テキスト ボックス 221"/>
        <xdr:cNvSpPr txBox="1"/>
      </xdr:nvSpPr>
      <xdr:spPr>
        <a:xfrm>
          <a:off x="1066800" y="1380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前年度比</a:t>
          </a:r>
          <a:r>
            <a:rPr kumimoji="1" lang="en-US" altLang="ja-JP" sz="1400">
              <a:solidFill>
                <a:schemeClr val="dk1"/>
              </a:solidFill>
              <a:effectLst/>
              <a:latin typeface="+mn-lt"/>
              <a:ea typeface="+mn-ea"/>
              <a:cs typeface="+mn-cs"/>
            </a:rPr>
            <a:t>0.5</a:t>
          </a:r>
          <a:r>
            <a:rPr kumimoji="1" lang="ja-JP" altLang="ja-JP" sz="1400">
              <a:solidFill>
                <a:schemeClr val="dk1"/>
              </a:solidFill>
              <a:effectLst/>
              <a:latin typeface="+mn-lt"/>
              <a:ea typeface="+mn-ea"/>
              <a:cs typeface="+mn-cs"/>
            </a:rPr>
            <a:t>ポイント</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した主な要因としては、退職・採用による職員構成の変動によるものである。職員給与については、国家公務員の給与制度に準拠することを基本に、恒久的な職員給与の適正化に取り組み縮減に努める。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152400</xdr:rowOff>
    </xdr:to>
    <xdr:cxnSp macro="">
      <xdr:nvCxnSpPr>
        <xdr:cNvPr id="254" name="直線コネクタ 253"/>
        <xdr:cNvCxnSpPr/>
      </xdr:nvCxnSpPr>
      <xdr:spPr>
        <a:xfrm>
          <a:off x="16179800" y="147015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128270</xdr:rowOff>
    </xdr:from>
    <xdr:to>
      <xdr:col>23</xdr:col>
      <xdr:colOff>406400</xdr:colOff>
      <xdr:row>86</xdr:row>
      <xdr:rowOff>254</xdr:rowOff>
    </xdr:to>
    <xdr:cxnSp macro="">
      <xdr:nvCxnSpPr>
        <xdr:cNvPr id="257" name="直線コネクタ 256"/>
        <xdr:cNvCxnSpPr/>
      </xdr:nvCxnSpPr>
      <xdr:spPr>
        <a:xfrm flipV="1">
          <a:off x="15290800" y="147015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254</xdr:rowOff>
    </xdr:from>
    <xdr:to>
      <xdr:col>22</xdr:col>
      <xdr:colOff>203200</xdr:colOff>
      <xdr:row>88</xdr:row>
      <xdr:rowOff>43435</xdr:rowOff>
    </xdr:to>
    <xdr:cxnSp macro="">
      <xdr:nvCxnSpPr>
        <xdr:cNvPr id="260" name="直線コネクタ 259"/>
        <xdr:cNvCxnSpPr/>
      </xdr:nvCxnSpPr>
      <xdr:spPr>
        <a:xfrm flipV="1">
          <a:off x="14401800" y="14744954"/>
          <a:ext cx="889000" cy="3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152146</xdr:rowOff>
    </xdr:from>
    <xdr:to>
      <xdr:col>21</xdr:col>
      <xdr:colOff>0</xdr:colOff>
      <xdr:row>88</xdr:row>
      <xdr:rowOff>43435</xdr:rowOff>
    </xdr:to>
    <xdr:cxnSp macro="">
      <xdr:nvCxnSpPr>
        <xdr:cNvPr id="263" name="直線コネクタ 262"/>
        <xdr:cNvCxnSpPr/>
      </xdr:nvCxnSpPr>
      <xdr:spPr>
        <a:xfrm>
          <a:off x="13512800" y="15068296"/>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3" name="円/楕円 272"/>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118127</xdr:rowOff>
    </xdr:from>
    <xdr:ext cx="762000" cy="259045"/>
    <xdr:sp macro="" textlink="">
      <xdr:nvSpPr>
        <xdr:cNvPr id="274"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120904</xdr:rowOff>
    </xdr:from>
    <xdr:to>
      <xdr:col>22</xdr:col>
      <xdr:colOff>254000</xdr:colOff>
      <xdr:row>86</xdr:row>
      <xdr:rowOff>51054</xdr:rowOff>
    </xdr:to>
    <xdr:sp macro="" textlink="">
      <xdr:nvSpPr>
        <xdr:cNvPr id="277" name="円/楕円 276"/>
        <xdr:cNvSpPr/>
      </xdr:nvSpPr>
      <xdr:spPr>
        <a:xfrm>
          <a:off x="152400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86</xdr:row>
      <xdr:rowOff>35831</xdr:rowOff>
    </xdr:from>
    <xdr:ext cx="762000" cy="259045"/>
    <xdr:sp macro="" textlink="">
      <xdr:nvSpPr>
        <xdr:cNvPr id="278" name="テキスト ボックス 277"/>
        <xdr:cNvSpPr txBox="1"/>
      </xdr:nvSpPr>
      <xdr:spPr>
        <a:xfrm>
          <a:off x="14909800" y="1478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164085</xdr:rowOff>
    </xdr:from>
    <xdr:to>
      <xdr:col>21</xdr:col>
      <xdr:colOff>50800</xdr:colOff>
      <xdr:row>88</xdr:row>
      <xdr:rowOff>94235</xdr:rowOff>
    </xdr:to>
    <xdr:sp macro="" textlink="">
      <xdr:nvSpPr>
        <xdr:cNvPr id="279" name="円/楕円 278"/>
        <xdr:cNvSpPr/>
      </xdr:nvSpPr>
      <xdr:spPr>
        <a:xfrm>
          <a:off x="14351000" y="1508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88</xdr:row>
      <xdr:rowOff>79012</xdr:rowOff>
    </xdr:from>
    <xdr:ext cx="762000" cy="259045"/>
    <xdr:sp macro="" textlink="">
      <xdr:nvSpPr>
        <xdr:cNvPr id="280" name="テキスト ボックス 279"/>
        <xdr:cNvSpPr txBox="1"/>
      </xdr:nvSpPr>
      <xdr:spPr>
        <a:xfrm>
          <a:off x="14020800" y="1516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101346</xdr:rowOff>
    </xdr:from>
    <xdr:to>
      <xdr:col>19</xdr:col>
      <xdr:colOff>533400</xdr:colOff>
      <xdr:row>88</xdr:row>
      <xdr:rowOff>31496</xdr:rowOff>
    </xdr:to>
    <xdr:sp macro="" textlink="">
      <xdr:nvSpPr>
        <xdr:cNvPr id="281" name="円/楕円 280"/>
        <xdr:cNvSpPr/>
      </xdr:nvSpPr>
      <xdr:spPr>
        <a:xfrm>
          <a:off x="13462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86</xdr:row>
      <xdr:rowOff>41673</xdr:rowOff>
    </xdr:from>
    <xdr:ext cx="762000" cy="259045"/>
    <xdr:sp macro="" textlink="">
      <xdr:nvSpPr>
        <xdr:cNvPr id="282" name="テキスト ボックス 281"/>
        <xdr:cNvSpPr txBox="1"/>
      </xdr:nvSpPr>
      <xdr:spPr>
        <a:xfrm>
          <a:off x="13131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400">
              <a:solidFill>
                <a:schemeClr val="dk1"/>
              </a:solidFill>
              <a:effectLst/>
              <a:latin typeface="+mn-lt"/>
              <a:ea typeface="+mn-ea"/>
              <a:cs typeface="+mn-cs"/>
            </a:rPr>
            <a:t>集中改革プランに基づく人員削減等により、これまでに相当数の職員数削減を実施しているものの、類似団体内平均値との比較では</a:t>
          </a:r>
          <a:r>
            <a:rPr kumimoji="1" lang="en-US" altLang="ja-JP" sz="1400">
              <a:solidFill>
                <a:schemeClr val="dk1"/>
              </a:solidFill>
              <a:effectLst/>
              <a:latin typeface="+mn-lt"/>
              <a:ea typeface="+mn-ea"/>
              <a:cs typeface="+mn-cs"/>
            </a:rPr>
            <a:t>1.21</a:t>
          </a:r>
          <a:r>
            <a:rPr kumimoji="1" lang="ja-JP" altLang="ja-JP" sz="1400">
              <a:solidFill>
                <a:schemeClr val="dk1"/>
              </a:solidFill>
              <a:effectLst/>
              <a:latin typeface="+mn-lt"/>
              <a:ea typeface="+mn-ea"/>
              <a:cs typeface="+mn-cs"/>
            </a:rPr>
            <a:t>人上回っている。</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これは、県内唯一の有人離島を有するため支所・診療所・定期船に職員を配置しなければならない地理的要因や、私立保育園が市内に</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園しかなく公立保育園を確保しなければならないこと等に起因する。</a:t>
          </a:r>
          <a:endParaRPr lang="ja-JP" altLang="ja-JP" sz="1800">
            <a:effectLst/>
          </a:endParaRPr>
        </a:p>
      </xdr:txBody>
    </xdr:sp>
    <xdr:clientData/>
  </xdr:twoCellAnchor>
  <xdr:oneCellAnchor>
    <xdr:from>
      <xdr:col>18</xdr:col>
      <xdr:colOff>444500</xdr:colOff>
      <xdr:row>54</xdr:row>
      <xdr:rowOff>149225</xdr:rowOff>
    </xdr:from>
    <xdr:ext cx="349839" cy="225703"/>
    <xdr:sp macro="" textlink="">
      <xdr:nvSpPr>
        <xdr:cNvPr id="296" name="テキスト ボックス 295"/>
        <xdr:cNvSpPr txBox="1"/>
      </xdr:nvSpPr>
      <xdr:spPr>
        <a:xfrm>
          <a:off x="12690929" y="9701439"/>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166824</xdr:rowOff>
    </xdr:from>
    <xdr:to>
      <xdr:col>24</xdr:col>
      <xdr:colOff>558800</xdr:colOff>
      <xdr:row>62</xdr:row>
      <xdr:rowOff>168547</xdr:rowOff>
    </xdr:to>
    <xdr:cxnSp macro="">
      <xdr:nvCxnSpPr>
        <xdr:cNvPr id="319" name="直線コネクタ 318"/>
        <xdr:cNvCxnSpPr/>
      </xdr:nvCxnSpPr>
      <xdr:spPr>
        <a:xfrm>
          <a:off x="16179800" y="10796724"/>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62</xdr:row>
      <xdr:rowOff>130628</xdr:rowOff>
    </xdr:from>
    <xdr:to>
      <xdr:col>23</xdr:col>
      <xdr:colOff>406400</xdr:colOff>
      <xdr:row>62</xdr:row>
      <xdr:rowOff>166824</xdr:rowOff>
    </xdr:to>
    <xdr:cxnSp macro="">
      <xdr:nvCxnSpPr>
        <xdr:cNvPr id="322" name="直線コネクタ 321"/>
        <xdr:cNvCxnSpPr/>
      </xdr:nvCxnSpPr>
      <xdr:spPr>
        <a:xfrm>
          <a:off x="15290800" y="1076052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130628</xdr:rowOff>
    </xdr:from>
    <xdr:to>
      <xdr:col>22</xdr:col>
      <xdr:colOff>203200</xdr:colOff>
      <xdr:row>62</xdr:row>
      <xdr:rowOff>140970</xdr:rowOff>
    </xdr:to>
    <xdr:cxnSp macro="">
      <xdr:nvCxnSpPr>
        <xdr:cNvPr id="325" name="直線コネクタ 324"/>
        <xdr:cNvCxnSpPr/>
      </xdr:nvCxnSpPr>
      <xdr:spPr>
        <a:xfrm flipV="1">
          <a:off x="14401800" y="10760528"/>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77198</xdr:rowOff>
    </xdr:from>
    <xdr:to>
      <xdr:col>21</xdr:col>
      <xdr:colOff>0</xdr:colOff>
      <xdr:row>62</xdr:row>
      <xdr:rowOff>140970</xdr:rowOff>
    </xdr:to>
    <xdr:cxnSp macro="">
      <xdr:nvCxnSpPr>
        <xdr:cNvPr id="328" name="直線コネクタ 327"/>
        <xdr:cNvCxnSpPr/>
      </xdr:nvCxnSpPr>
      <xdr:spPr>
        <a:xfrm>
          <a:off x="13512800" y="10707098"/>
          <a:ext cx="8890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117747</xdr:rowOff>
    </xdr:from>
    <xdr:to>
      <xdr:col>24</xdr:col>
      <xdr:colOff>609600</xdr:colOff>
      <xdr:row>63</xdr:row>
      <xdr:rowOff>47897</xdr:rowOff>
    </xdr:to>
    <xdr:sp macro="" textlink="">
      <xdr:nvSpPr>
        <xdr:cNvPr id="338" name="円/楕円 337"/>
        <xdr:cNvSpPr/>
      </xdr:nvSpPr>
      <xdr:spPr>
        <a:xfrm>
          <a:off x="169672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62</xdr:row>
      <xdr:rowOff>89824</xdr:rowOff>
    </xdr:from>
    <xdr:ext cx="762000" cy="259045"/>
    <xdr:sp macro="" textlink="">
      <xdr:nvSpPr>
        <xdr:cNvPr id="339" name="定員管理の状況該当値テキスト"/>
        <xdr:cNvSpPr txBox="1"/>
      </xdr:nvSpPr>
      <xdr:spPr>
        <a:xfrm>
          <a:off x="17106900" y="107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116024</xdr:rowOff>
    </xdr:from>
    <xdr:to>
      <xdr:col>23</xdr:col>
      <xdr:colOff>457200</xdr:colOff>
      <xdr:row>63</xdr:row>
      <xdr:rowOff>46174</xdr:rowOff>
    </xdr:to>
    <xdr:sp macro="" textlink="">
      <xdr:nvSpPr>
        <xdr:cNvPr id="340" name="円/楕円 339"/>
        <xdr:cNvSpPr/>
      </xdr:nvSpPr>
      <xdr:spPr>
        <a:xfrm>
          <a:off x="16129000" y="107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63</xdr:row>
      <xdr:rowOff>30951</xdr:rowOff>
    </xdr:from>
    <xdr:ext cx="736600" cy="259045"/>
    <xdr:sp macro="" textlink="">
      <xdr:nvSpPr>
        <xdr:cNvPr id="341" name="テキスト ボックス 340"/>
        <xdr:cNvSpPr txBox="1"/>
      </xdr:nvSpPr>
      <xdr:spPr>
        <a:xfrm>
          <a:off x="15798800" y="10832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79828</xdr:rowOff>
    </xdr:from>
    <xdr:to>
      <xdr:col>22</xdr:col>
      <xdr:colOff>254000</xdr:colOff>
      <xdr:row>63</xdr:row>
      <xdr:rowOff>9978</xdr:rowOff>
    </xdr:to>
    <xdr:sp macro="" textlink="">
      <xdr:nvSpPr>
        <xdr:cNvPr id="342" name="円/楕円 341"/>
        <xdr:cNvSpPr/>
      </xdr:nvSpPr>
      <xdr:spPr>
        <a:xfrm>
          <a:off x="15240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62</xdr:row>
      <xdr:rowOff>166205</xdr:rowOff>
    </xdr:from>
    <xdr:ext cx="762000" cy="259045"/>
    <xdr:sp macro="" textlink="">
      <xdr:nvSpPr>
        <xdr:cNvPr id="343" name="テキスト ボックス 342"/>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90170</xdr:rowOff>
    </xdr:from>
    <xdr:to>
      <xdr:col>21</xdr:col>
      <xdr:colOff>50800</xdr:colOff>
      <xdr:row>63</xdr:row>
      <xdr:rowOff>20320</xdr:rowOff>
    </xdr:to>
    <xdr:sp macro="" textlink="">
      <xdr:nvSpPr>
        <xdr:cNvPr id="344" name="円/楕円 343"/>
        <xdr:cNvSpPr/>
      </xdr:nvSpPr>
      <xdr:spPr>
        <a:xfrm>
          <a:off x="14351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63</xdr:row>
      <xdr:rowOff>5097</xdr:rowOff>
    </xdr:from>
    <xdr:ext cx="762000" cy="259045"/>
    <xdr:sp macro="" textlink="">
      <xdr:nvSpPr>
        <xdr:cNvPr id="345" name="テキスト ボックス 344"/>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26398</xdr:rowOff>
    </xdr:from>
    <xdr:to>
      <xdr:col>19</xdr:col>
      <xdr:colOff>533400</xdr:colOff>
      <xdr:row>62</xdr:row>
      <xdr:rowOff>127998</xdr:rowOff>
    </xdr:to>
    <xdr:sp macro="" textlink="">
      <xdr:nvSpPr>
        <xdr:cNvPr id="346" name="円/楕円 345"/>
        <xdr:cNvSpPr/>
      </xdr:nvSpPr>
      <xdr:spPr>
        <a:xfrm>
          <a:off x="13462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112775</xdr:rowOff>
    </xdr:from>
    <xdr:ext cx="762000" cy="259045"/>
    <xdr:sp macro="" textlink="">
      <xdr:nvSpPr>
        <xdr:cNvPr id="347" name="テキスト ボックス 346"/>
        <xdr:cNvSpPr txBox="1"/>
      </xdr:nvSpPr>
      <xdr:spPr>
        <a:xfrm>
          <a:off x="13131800" y="107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年度以降</a:t>
          </a:r>
          <a:r>
            <a:rPr kumimoji="1" lang="en-US" altLang="ja-JP" sz="1400">
              <a:solidFill>
                <a:schemeClr val="dk1"/>
              </a:solidFill>
              <a:effectLst/>
              <a:latin typeface="+mn-lt"/>
              <a:ea typeface="+mn-ea"/>
              <a:cs typeface="+mn-cs"/>
            </a:rPr>
            <a:t>18%</a:t>
          </a:r>
          <a:r>
            <a:rPr kumimoji="1" lang="ja-JP" altLang="ja-JP" sz="1400">
              <a:solidFill>
                <a:schemeClr val="dk1"/>
              </a:solidFill>
              <a:effectLst/>
              <a:latin typeface="+mn-lt"/>
              <a:ea typeface="+mn-ea"/>
              <a:cs typeface="+mn-cs"/>
            </a:rPr>
            <a:t>を下回っており、本年度は前年度比</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ポイント減の</a:t>
          </a:r>
          <a:r>
            <a:rPr kumimoji="1" lang="en-US" altLang="ja-JP" sz="1400">
              <a:solidFill>
                <a:schemeClr val="dk1"/>
              </a:solidFill>
              <a:effectLst/>
              <a:latin typeface="+mn-lt"/>
              <a:ea typeface="+mn-ea"/>
              <a:cs typeface="+mn-cs"/>
            </a:rPr>
            <a:t>15.4</a:t>
          </a:r>
          <a:r>
            <a:rPr kumimoji="1" lang="ja-JP" altLang="ja-JP" sz="1400">
              <a:solidFill>
                <a:schemeClr val="dk1"/>
              </a:solidFill>
              <a:effectLst/>
              <a:latin typeface="+mn-lt"/>
              <a:ea typeface="+mn-ea"/>
              <a:cs typeface="+mn-cs"/>
            </a:rPr>
            <a:t>％となった。これは、元金償還額を超えないように新発債を抑制した結果、元利償還金が年々減少していることが要因に上げられる。</a:t>
          </a:r>
          <a:r>
            <a:rPr kumimoji="1" lang="en-US" altLang="ja-JP" sz="1400">
              <a:solidFill>
                <a:schemeClr val="dk1"/>
              </a:solidFill>
              <a:effectLst/>
              <a:latin typeface="+mn-lt"/>
              <a:ea typeface="+mn-ea"/>
              <a:cs typeface="+mn-cs"/>
            </a:rPr>
            <a:t/>
          </a:r>
          <a:br>
            <a:rPr kumimoji="1" lang="en-US" altLang="ja-JP" sz="1400">
              <a:solidFill>
                <a:schemeClr val="dk1"/>
              </a:solidFill>
              <a:effectLst/>
              <a:latin typeface="+mn-lt"/>
              <a:ea typeface="+mn-ea"/>
              <a:cs typeface="+mn-cs"/>
            </a:rPr>
          </a:br>
          <a:r>
            <a:rPr kumimoji="1" lang="ja-JP" altLang="ja-JP" sz="1400">
              <a:solidFill>
                <a:schemeClr val="dk1"/>
              </a:solidFill>
              <a:effectLst/>
              <a:latin typeface="+mn-lt"/>
              <a:ea typeface="+mn-ea"/>
              <a:cs typeface="+mn-cs"/>
            </a:rPr>
            <a:t>しかしながら、依然として類似団体内平均値を大幅に上回っているため、今後も事業の優先順位を決めつつ、新発債の抑制に努める必要がある。</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690929" y="5762171"/>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146685</xdr:rowOff>
    </xdr:from>
    <xdr:to>
      <xdr:col>24</xdr:col>
      <xdr:colOff>558800</xdr:colOff>
      <xdr:row>38</xdr:row>
      <xdr:rowOff>7408</xdr:rowOff>
    </xdr:to>
    <xdr:cxnSp macro="">
      <xdr:nvCxnSpPr>
        <xdr:cNvPr id="381" name="直線コネクタ 380"/>
        <xdr:cNvCxnSpPr/>
      </xdr:nvCxnSpPr>
      <xdr:spPr>
        <a:xfrm flipV="1">
          <a:off x="16179800" y="6490335"/>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38</xdr:row>
      <xdr:rowOff>7408</xdr:rowOff>
    </xdr:from>
    <xdr:to>
      <xdr:col>23</xdr:col>
      <xdr:colOff>406400</xdr:colOff>
      <xdr:row>38</xdr:row>
      <xdr:rowOff>11430</xdr:rowOff>
    </xdr:to>
    <xdr:cxnSp macro="">
      <xdr:nvCxnSpPr>
        <xdr:cNvPr id="384" name="直線コネクタ 383"/>
        <xdr:cNvCxnSpPr/>
      </xdr:nvCxnSpPr>
      <xdr:spPr>
        <a:xfrm flipV="1">
          <a:off x="15290800" y="65225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25506</xdr:rowOff>
    </xdr:to>
    <xdr:cxnSp macro="">
      <xdr:nvCxnSpPr>
        <xdr:cNvPr id="387" name="直線コネクタ 386"/>
        <xdr:cNvCxnSpPr/>
      </xdr:nvCxnSpPr>
      <xdr:spPr>
        <a:xfrm flipV="1">
          <a:off x="14401800" y="652653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25506</xdr:rowOff>
    </xdr:from>
    <xdr:to>
      <xdr:col>21</xdr:col>
      <xdr:colOff>0</xdr:colOff>
      <xdr:row>38</xdr:row>
      <xdr:rowOff>37571</xdr:rowOff>
    </xdr:to>
    <xdr:cxnSp macro="">
      <xdr:nvCxnSpPr>
        <xdr:cNvPr id="390" name="直線コネクタ 389"/>
        <xdr:cNvCxnSpPr/>
      </xdr:nvCxnSpPr>
      <xdr:spPr>
        <a:xfrm flipV="1">
          <a:off x="13512800" y="65406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95885</xdr:rowOff>
    </xdr:from>
    <xdr:to>
      <xdr:col>24</xdr:col>
      <xdr:colOff>609600</xdr:colOff>
      <xdr:row>38</xdr:row>
      <xdr:rowOff>26035</xdr:rowOff>
    </xdr:to>
    <xdr:sp macro="" textlink="">
      <xdr:nvSpPr>
        <xdr:cNvPr id="400" name="円/楕円 399"/>
        <xdr:cNvSpPr/>
      </xdr:nvSpPr>
      <xdr:spPr>
        <a:xfrm>
          <a:off x="169672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67962</xdr:rowOff>
    </xdr:from>
    <xdr:ext cx="762000" cy="259045"/>
    <xdr:sp macro="" textlink="">
      <xdr:nvSpPr>
        <xdr:cNvPr id="401" name="公債費負担の状況該当値テキスト"/>
        <xdr:cNvSpPr txBox="1"/>
      </xdr:nvSpPr>
      <xdr:spPr>
        <a:xfrm>
          <a:off x="17106900" y="64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128058</xdr:rowOff>
    </xdr:from>
    <xdr:to>
      <xdr:col>23</xdr:col>
      <xdr:colOff>457200</xdr:colOff>
      <xdr:row>38</xdr:row>
      <xdr:rowOff>58209</xdr:rowOff>
    </xdr:to>
    <xdr:sp macro="" textlink="">
      <xdr:nvSpPr>
        <xdr:cNvPr id="402" name="円/楕円 401"/>
        <xdr:cNvSpPr/>
      </xdr:nvSpPr>
      <xdr:spPr>
        <a:xfrm>
          <a:off x="16129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38</xdr:row>
      <xdr:rowOff>42985</xdr:rowOff>
    </xdr:from>
    <xdr:ext cx="736600" cy="259045"/>
    <xdr:sp macro="" textlink="">
      <xdr:nvSpPr>
        <xdr:cNvPr id="403" name="テキスト ボックス 402"/>
        <xdr:cNvSpPr txBox="1"/>
      </xdr:nvSpPr>
      <xdr:spPr>
        <a:xfrm>
          <a:off x="15798800" y="655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404" name="円/楕円 403"/>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47007</xdr:rowOff>
    </xdr:from>
    <xdr:ext cx="762000" cy="259045"/>
    <xdr:sp macro="" textlink="">
      <xdr:nvSpPr>
        <xdr:cNvPr id="405" name="テキスト ボックス 404"/>
        <xdr:cNvSpPr txBox="1"/>
      </xdr:nvSpPr>
      <xdr:spPr>
        <a:xfrm>
          <a:off x="149098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146156</xdr:rowOff>
    </xdr:from>
    <xdr:to>
      <xdr:col>21</xdr:col>
      <xdr:colOff>50800</xdr:colOff>
      <xdr:row>38</xdr:row>
      <xdr:rowOff>76305</xdr:rowOff>
    </xdr:to>
    <xdr:sp macro="" textlink="">
      <xdr:nvSpPr>
        <xdr:cNvPr id="406" name="円/楕円 405"/>
        <xdr:cNvSpPr/>
      </xdr:nvSpPr>
      <xdr:spPr>
        <a:xfrm>
          <a:off x="14351000" y="64898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38</xdr:row>
      <xdr:rowOff>61083</xdr:rowOff>
    </xdr:from>
    <xdr:ext cx="762000" cy="259045"/>
    <xdr:sp macro="" textlink="">
      <xdr:nvSpPr>
        <xdr:cNvPr id="407" name="テキスト ボックス 406"/>
        <xdr:cNvSpPr txBox="1"/>
      </xdr:nvSpPr>
      <xdr:spPr>
        <a:xfrm>
          <a:off x="14020800" y="657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158221</xdr:rowOff>
    </xdr:from>
    <xdr:to>
      <xdr:col>19</xdr:col>
      <xdr:colOff>533400</xdr:colOff>
      <xdr:row>38</xdr:row>
      <xdr:rowOff>88371</xdr:rowOff>
    </xdr:to>
    <xdr:sp macro="" textlink="">
      <xdr:nvSpPr>
        <xdr:cNvPr id="408" name="円/楕円 407"/>
        <xdr:cNvSpPr/>
      </xdr:nvSpPr>
      <xdr:spPr>
        <a:xfrm>
          <a:off x="13462000" y="65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73148</xdr:rowOff>
    </xdr:from>
    <xdr:ext cx="762000" cy="259045"/>
    <xdr:sp macro="" textlink="">
      <xdr:nvSpPr>
        <xdr:cNvPr id="409" name="テキスト ボックス 408"/>
        <xdr:cNvSpPr txBox="1"/>
      </xdr:nvSpPr>
      <xdr:spPr>
        <a:xfrm>
          <a:off x="13131800" y="658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ja-JP" sz="1400">
              <a:solidFill>
                <a:sysClr val="windowText" lastClr="000000"/>
              </a:solidFill>
              <a:effectLst/>
              <a:latin typeface="+mn-lt"/>
              <a:ea typeface="+mn-ea"/>
              <a:cs typeface="+mn-cs"/>
            </a:rPr>
            <a:t>対前年度比で</a:t>
          </a:r>
          <a:r>
            <a:rPr kumimoji="1" lang="en-US" altLang="ja-JP" sz="1400">
              <a:solidFill>
                <a:sysClr val="windowText" lastClr="000000"/>
              </a:solidFill>
              <a:effectLst/>
              <a:latin typeface="+mn-lt"/>
              <a:ea typeface="+mn-ea"/>
              <a:cs typeface="+mn-cs"/>
            </a:rPr>
            <a:t>36</a:t>
          </a:r>
          <a:r>
            <a:rPr kumimoji="1" lang="ja-JP" altLang="ja-JP" sz="1400">
              <a:solidFill>
                <a:sysClr val="windowText" lastClr="000000"/>
              </a:solidFill>
              <a:effectLst/>
              <a:latin typeface="+mn-lt"/>
              <a:ea typeface="+mn-ea"/>
              <a:cs typeface="+mn-cs"/>
            </a:rPr>
            <a:t>ポイント</a:t>
          </a:r>
          <a:r>
            <a:rPr kumimoji="1" lang="ja-JP" altLang="en-US" sz="1400">
              <a:solidFill>
                <a:sysClr val="windowText" lastClr="000000"/>
              </a:solidFill>
              <a:effectLst/>
              <a:latin typeface="+mn-lt"/>
              <a:ea typeface="+mn-ea"/>
              <a:cs typeface="+mn-cs"/>
            </a:rPr>
            <a:t>減少</a:t>
          </a:r>
          <a:r>
            <a:rPr kumimoji="1" lang="ja-JP" altLang="ja-JP" sz="1400">
              <a:solidFill>
                <a:sysClr val="windowText" lastClr="000000"/>
              </a:solidFill>
              <a:effectLst/>
              <a:latin typeface="+mn-lt"/>
              <a:ea typeface="+mn-ea"/>
              <a:cs typeface="+mn-cs"/>
            </a:rPr>
            <a:t>。これは</a:t>
          </a:r>
          <a:r>
            <a:rPr kumimoji="1" lang="ja-JP" altLang="en-US" sz="1400">
              <a:solidFill>
                <a:sysClr val="windowText" lastClr="000000"/>
              </a:solidFill>
              <a:effectLst/>
              <a:latin typeface="+mn-lt"/>
              <a:ea typeface="+mn-ea"/>
              <a:cs typeface="+mn-cs"/>
            </a:rPr>
            <a:t>、充当可能基金の増加</a:t>
          </a:r>
          <a:r>
            <a:rPr kumimoji="1" lang="ja-JP" altLang="ja-JP" sz="1400">
              <a:solidFill>
                <a:sysClr val="windowText" lastClr="000000"/>
              </a:solidFill>
              <a:effectLst/>
              <a:latin typeface="+mn-lt"/>
              <a:ea typeface="+mn-ea"/>
              <a:cs typeface="+mn-cs"/>
            </a:rPr>
            <a:t>が主な要因である。類似団体内平均値との</a:t>
          </a:r>
          <a:r>
            <a:rPr kumimoji="1" lang="ja-JP" altLang="en-US" sz="1400">
              <a:solidFill>
                <a:sysClr val="windowText" lastClr="000000"/>
              </a:solidFill>
              <a:effectLst/>
              <a:latin typeface="+mn-lt"/>
              <a:ea typeface="+mn-ea"/>
              <a:cs typeface="+mn-cs"/>
            </a:rPr>
            <a:t>差</a:t>
          </a:r>
          <a:r>
            <a:rPr kumimoji="1" lang="ja-JP" altLang="ja-JP" sz="1400">
              <a:solidFill>
                <a:sysClr val="windowText" lastClr="000000"/>
              </a:solidFill>
              <a:effectLst/>
              <a:latin typeface="+mn-lt"/>
              <a:ea typeface="+mn-ea"/>
              <a:cs typeface="+mn-cs"/>
            </a:rPr>
            <a:t>は</a:t>
          </a:r>
          <a:r>
            <a:rPr kumimoji="1" lang="en-US" altLang="ja-JP" sz="1400">
              <a:solidFill>
                <a:sysClr val="windowText" lastClr="000000"/>
              </a:solidFill>
              <a:effectLst/>
              <a:latin typeface="+mn-lt"/>
              <a:ea typeface="+mn-ea"/>
              <a:cs typeface="+mn-cs"/>
            </a:rPr>
            <a:t>19.0</a:t>
          </a:r>
          <a:r>
            <a:rPr kumimoji="1" lang="ja-JP" altLang="ja-JP" sz="1400">
              <a:solidFill>
                <a:sysClr val="windowText" lastClr="000000"/>
              </a:solidFill>
              <a:effectLst/>
              <a:latin typeface="+mn-lt"/>
              <a:ea typeface="+mn-ea"/>
              <a:cs typeface="+mn-cs"/>
            </a:rPr>
            <a:t>ポイントと、</a:t>
          </a:r>
          <a:r>
            <a:rPr kumimoji="1" lang="ja-JP" altLang="en-US" sz="1400">
              <a:solidFill>
                <a:sysClr val="windowText" lastClr="000000"/>
              </a:solidFill>
              <a:effectLst/>
              <a:latin typeface="+mn-lt"/>
              <a:ea typeface="+mn-ea"/>
              <a:cs typeface="+mn-cs"/>
            </a:rPr>
            <a:t>前年度と比べると改善することはできたものの、</a:t>
          </a:r>
          <a:r>
            <a:rPr kumimoji="1" lang="ja-JP" altLang="ja-JP" sz="1400">
              <a:solidFill>
                <a:sysClr val="windowText" lastClr="000000"/>
              </a:solidFill>
              <a:effectLst/>
              <a:latin typeface="+mn-lt"/>
              <a:ea typeface="+mn-ea"/>
              <a:cs typeface="+mn-cs"/>
            </a:rPr>
            <a:t>引き続き</a:t>
          </a:r>
          <a:r>
            <a:rPr kumimoji="1" lang="ja-JP" altLang="en-US" sz="1400">
              <a:solidFill>
                <a:sysClr val="windowText" lastClr="000000"/>
              </a:solidFill>
              <a:effectLst/>
              <a:latin typeface="+mn-lt"/>
              <a:ea typeface="+mn-ea"/>
              <a:cs typeface="+mn-cs"/>
            </a:rPr>
            <a:t>類似団体内平均値より</a:t>
          </a:r>
          <a:r>
            <a:rPr kumimoji="1" lang="ja-JP" altLang="ja-JP" sz="1400">
              <a:solidFill>
                <a:sysClr val="windowText" lastClr="000000"/>
              </a:solidFill>
              <a:effectLst/>
              <a:latin typeface="+mn-lt"/>
              <a:ea typeface="+mn-ea"/>
              <a:cs typeface="+mn-cs"/>
            </a:rPr>
            <a:t>高い数値が続いている。</a:t>
          </a:r>
          <a:endParaRPr lang="ja-JP" altLang="ja-JP" sz="1800">
            <a:solidFill>
              <a:sysClr val="windowText" lastClr="000000"/>
            </a:solidFill>
            <a:effectLst/>
          </a:endParaRPr>
        </a:p>
        <a:p>
          <a:pPr>
            <a:lnSpc>
              <a:spcPts val="1600"/>
            </a:lnSpc>
          </a:pPr>
          <a:r>
            <a:rPr kumimoji="1" lang="ja-JP" altLang="ja-JP" sz="1400">
              <a:solidFill>
                <a:sysClr val="windowText" lastClr="000000"/>
              </a:solidFill>
              <a:effectLst/>
              <a:latin typeface="+mn-lt"/>
              <a:ea typeface="+mn-ea"/>
              <a:cs typeface="+mn-cs"/>
            </a:rPr>
            <a:t>今後も新発債の抑制に努め、起債する場合も基準財政需要額に算入される</a:t>
          </a:r>
          <a:r>
            <a:rPr kumimoji="1" lang="ja-JP" altLang="en-US" sz="1400">
              <a:solidFill>
                <a:sysClr val="windowText" lastClr="000000"/>
              </a:solidFill>
              <a:effectLst/>
              <a:latin typeface="+mn-lt"/>
              <a:ea typeface="+mn-ea"/>
              <a:cs typeface="+mn-cs"/>
            </a:rPr>
            <a:t>地方債</a:t>
          </a:r>
          <a:r>
            <a:rPr kumimoji="1" lang="ja-JP" altLang="ja-JP" sz="1400">
              <a:solidFill>
                <a:sysClr val="windowText" lastClr="000000"/>
              </a:solidFill>
              <a:effectLst/>
              <a:latin typeface="+mn-lt"/>
              <a:ea typeface="+mn-ea"/>
              <a:cs typeface="+mn-cs"/>
            </a:rPr>
            <a:t>を中心に借入れを行い、将来負担比率の減少に取り組む。</a:t>
          </a:r>
          <a:endParaRPr lang="ja-JP" altLang="ja-JP" sz="18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690929" y="183242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66358</xdr:rowOff>
    </xdr:from>
    <xdr:to>
      <xdr:col>24</xdr:col>
      <xdr:colOff>558800</xdr:colOff>
      <xdr:row>15</xdr:row>
      <xdr:rowOff>153226</xdr:rowOff>
    </xdr:to>
    <xdr:cxnSp macro="">
      <xdr:nvCxnSpPr>
        <xdr:cNvPr id="441" name="直線コネクタ 440"/>
        <xdr:cNvCxnSpPr/>
      </xdr:nvCxnSpPr>
      <xdr:spPr>
        <a:xfrm flipV="1">
          <a:off x="16179800" y="26381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142850</xdr:rowOff>
    </xdr:from>
    <xdr:to>
      <xdr:col>23</xdr:col>
      <xdr:colOff>406400</xdr:colOff>
      <xdr:row>15</xdr:row>
      <xdr:rowOff>153226</xdr:rowOff>
    </xdr:to>
    <xdr:cxnSp macro="">
      <xdr:nvCxnSpPr>
        <xdr:cNvPr id="444" name="直線コネクタ 443"/>
        <xdr:cNvCxnSpPr/>
      </xdr:nvCxnSpPr>
      <xdr:spPr>
        <a:xfrm>
          <a:off x="15290800" y="2714600"/>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142850</xdr:rowOff>
    </xdr:from>
    <xdr:to>
      <xdr:col>22</xdr:col>
      <xdr:colOff>203200</xdr:colOff>
      <xdr:row>15</xdr:row>
      <xdr:rowOff>151054</xdr:rowOff>
    </xdr:to>
    <xdr:cxnSp macro="">
      <xdr:nvCxnSpPr>
        <xdr:cNvPr id="447" name="直線コネクタ 446"/>
        <xdr:cNvCxnSpPr/>
      </xdr:nvCxnSpPr>
      <xdr:spPr>
        <a:xfrm flipV="1">
          <a:off x="14401800" y="2714600"/>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151054</xdr:rowOff>
    </xdr:from>
    <xdr:to>
      <xdr:col>21</xdr:col>
      <xdr:colOff>0</xdr:colOff>
      <xdr:row>16</xdr:row>
      <xdr:rowOff>20142</xdr:rowOff>
    </xdr:to>
    <xdr:cxnSp macro="">
      <xdr:nvCxnSpPr>
        <xdr:cNvPr id="450" name="直線コネクタ 449"/>
        <xdr:cNvCxnSpPr/>
      </xdr:nvCxnSpPr>
      <xdr:spPr>
        <a:xfrm flipV="1">
          <a:off x="13512800" y="2722804"/>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15558</xdr:rowOff>
    </xdr:from>
    <xdr:to>
      <xdr:col>24</xdr:col>
      <xdr:colOff>609600</xdr:colOff>
      <xdr:row>15</xdr:row>
      <xdr:rowOff>117158</xdr:rowOff>
    </xdr:to>
    <xdr:sp macro="" textlink="">
      <xdr:nvSpPr>
        <xdr:cNvPr id="460" name="円/楕円 459"/>
        <xdr:cNvSpPr/>
      </xdr:nvSpPr>
      <xdr:spPr>
        <a:xfrm>
          <a:off x="16967200" y="258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14</xdr:row>
      <xdr:rowOff>159085</xdr:rowOff>
    </xdr:from>
    <xdr:ext cx="762000" cy="259045"/>
    <xdr:sp macro="" textlink="">
      <xdr:nvSpPr>
        <xdr:cNvPr id="461" name="将来負担の状況該当値テキスト"/>
        <xdr:cNvSpPr txBox="1"/>
      </xdr:nvSpPr>
      <xdr:spPr>
        <a:xfrm>
          <a:off x="17106900" y="255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102426</xdr:rowOff>
    </xdr:from>
    <xdr:to>
      <xdr:col>23</xdr:col>
      <xdr:colOff>457200</xdr:colOff>
      <xdr:row>16</xdr:row>
      <xdr:rowOff>32576</xdr:rowOff>
    </xdr:to>
    <xdr:sp macro="" textlink="">
      <xdr:nvSpPr>
        <xdr:cNvPr id="462" name="円/楕円 461"/>
        <xdr:cNvSpPr/>
      </xdr:nvSpPr>
      <xdr:spPr>
        <a:xfrm>
          <a:off x="16129000" y="26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17353</xdr:rowOff>
    </xdr:from>
    <xdr:ext cx="736600" cy="259045"/>
    <xdr:sp macro="" textlink="">
      <xdr:nvSpPr>
        <xdr:cNvPr id="463" name="テキスト ボックス 462"/>
        <xdr:cNvSpPr txBox="1"/>
      </xdr:nvSpPr>
      <xdr:spPr>
        <a:xfrm>
          <a:off x="15798800" y="276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64" name="円/楕円 463"/>
        <xdr:cNvSpPr/>
      </xdr:nvSpPr>
      <xdr:spPr>
        <a:xfrm>
          <a:off x="15240000" y="26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16</xdr:row>
      <xdr:rowOff>6977</xdr:rowOff>
    </xdr:from>
    <xdr:ext cx="762000" cy="259045"/>
    <xdr:sp macro="" textlink="">
      <xdr:nvSpPr>
        <xdr:cNvPr id="465" name="テキスト ボックス 464"/>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100254</xdr:rowOff>
    </xdr:from>
    <xdr:to>
      <xdr:col>21</xdr:col>
      <xdr:colOff>50800</xdr:colOff>
      <xdr:row>16</xdr:row>
      <xdr:rowOff>30404</xdr:rowOff>
    </xdr:to>
    <xdr:sp macro="" textlink="">
      <xdr:nvSpPr>
        <xdr:cNvPr id="466" name="円/楕円 465"/>
        <xdr:cNvSpPr/>
      </xdr:nvSpPr>
      <xdr:spPr>
        <a:xfrm>
          <a:off x="14351000" y="2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16</xdr:row>
      <xdr:rowOff>15181</xdr:rowOff>
    </xdr:from>
    <xdr:ext cx="762000" cy="259045"/>
    <xdr:sp macro="" textlink="">
      <xdr:nvSpPr>
        <xdr:cNvPr id="467" name="テキスト ボックス 466"/>
        <xdr:cNvSpPr txBox="1"/>
      </xdr:nvSpPr>
      <xdr:spPr>
        <a:xfrm>
          <a:off x="14020800" y="2758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140792</xdr:rowOff>
    </xdr:from>
    <xdr:to>
      <xdr:col>19</xdr:col>
      <xdr:colOff>533400</xdr:colOff>
      <xdr:row>16</xdr:row>
      <xdr:rowOff>70942</xdr:rowOff>
    </xdr:to>
    <xdr:sp macro="" textlink="">
      <xdr:nvSpPr>
        <xdr:cNvPr id="468" name="円/楕円 467"/>
        <xdr:cNvSpPr/>
      </xdr:nvSpPr>
      <xdr:spPr>
        <a:xfrm>
          <a:off x="13462000" y="271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55719</xdr:rowOff>
    </xdr:from>
    <xdr:ext cx="762000" cy="259045"/>
    <xdr:sp macro="" textlink="">
      <xdr:nvSpPr>
        <xdr:cNvPr id="469" name="テキスト ボックス 468"/>
        <xdr:cNvSpPr txBox="1"/>
      </xdr:nvSpPr>
      <xdr:spPr>
        <a:xfrm>
          <a:off x="13131800" y="279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21,598
21,532
286.19
12,081,216
11,799,049
242,019
6,943,336
11,372,556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2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200"/>
            </a:lnSpc>
          </a:pPr>
          <a:r>
            <a:rPr kumimoji="1" lang="en-US" altLang="ja-JP" sz="1100" b="1">
              <a:solidFill>
                <a:srgbClr val="000000"/>
              </a:solidFill>
              <a:latin typeface="ＭＳ ゴシック"/>
            </a:rPr>
            <a:t>-
-
15.4
77.5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73025</xdr:rowOff>
    </xdr:from>
    <xdr:ext cx="8896666" cy="259045"/>
    <xdr:sp macro="" textlink="">
      <xdr:nvSpPr>
        <xdr:cNvPr id="30" name="テキスト ボックス 29"/>
        <xdr:cNvSpPr txBox="1"/>
      </xdr:nvSpPr>
      <xdr:spPr>
        <a:xfrm>
          <a:off x="693738" y="34067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3738" y="3646488"/>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3738" y="3890963"/>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3738" y="414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effectLst/>
              <a:latin typeface="+mn-lt"/>
              <a:ea typeface="+mn-ea"/>
              <a:cs typeface="+mn-cs"/>
            </a:rPr>
            <a:t>職員給与は、定年と勧奨で毎年</a:t>
          </a:r>
          <a:r>
            <a:rPr lang="en-US" altLang="ja-JP" sz="1400" b="0" i="0" baseline="0">
              <a:solidFill>
                <a:schemeClr val="dk1"/>
              </a:solidFill>
              <a:effectLst/>
              <a:latin typeface="+mn-lt"/>
              <a:ea typeface="+mn-ea"/>
              <a:cs typeface="+mn-cs"/>
            </a:rPr>
            <a:t>10</a:t>
          </a:r>
          <a:r>
            <a:rPr lang="ja-JP" altLang="ja-JP" sz="1400" b="0" i="0" baseline="0">
              <a:solidFill>
                <a:schemeClr val="dk1"/>
              </a:solidFill>
              <a:effectLst/>
              <a:latin typeface="+mn-lt"/>
              <a:ea typeface="+mn-ea"/>
              <a:cs typeface="+mn-cs"/>
            </a:rPr>
            <a:t>人を超える職員が退職し、それを新規採用職員で補填するため職員給は年々減ってきているが、依然として類似団体内平均値よりも</a:t>
          </a:r>
          <a:r>
            <a:rPr lang="en-US" altLang="ja-JP" sz="1400" b="0" i="0" baseline="0">
              <a:solidFill>
                <a:schemeClr val="dk1"/>
              </a:solidFill>
              <a:effectLst/>
              <a:latin typeface="+mn-lt"/>
              <a:ea typeface="+mn-ea"/>
              <a:cs typeface="+mn-cs"/>
            </a:rPr>
            <a:t>0.6</a:t>
          </a:r>
          <a:r>
            <a:rPr lang="ja-JP" altLang="ja-JP" sz="1400" b="0" i="0" baseline="0">
              <a:solidFill>
                <a:schemeClr val="dk1"/>
              </a:solidFill>
              <a:effectLst/>
              <a:latin typeface="+mn-lt"/>
              <a:ea typeface="+mn-ea"/>
              <a:cs typeface="+mn-cs"/>
            </a:rPr>
            <a:t>ポイント高い状況である。</a:t>
          </a:r>
          <a:endParaRPr lang="ja-JP" altLang="ja-JP" sz="18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19138" y="49418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16510</xdr:rowOff>
    </xdr:from>
    <xdr:to>
      <xdr:col>7</xdr:col>
      <xdr:colOff>15875</xdr:colOff>
      <xdr:row>37</xdr:row>
      <xdr:rowOff>62230</xdr:rowOff>
    </xdr:to>
    <xdr:cxnSp macro="">
      <xdr:nvCxnSpPr>
        <xdr:cNvPr id="66" name="直線コネクタ 65"/>
        <xdr:cNvCxnSpPr/>
      </xdr:nvCxnSpPr>
      <xdr:spPr>
        <a:xfrm flipV="1">
          <a:off x="3987800" y="6360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37</xdr:row>
      <xdr:rowOff>62230</xdr:rowOff>
    </xdr:from>
    <xdr:to>
      <xdr:col>5</xdr:col>
      <xdr:colOff>549275</xdr:colOff>
      <xdr:row>37</xdr:row>
      <xdr:rowOff>123190</xdr:rowOff>
    </xdr:to>
    <xdr:cxnSp macro="">
      <xdr:nvCxnSpPr>
        <xdr:cNvPr id="69" name="直線コネクタ 68"/>
        <xdr:cNvCxnSpPr/>
      </xdr:nvCxnSpPr>
      <xdr:spPr>
        <a:xfrm flipV="1">
          <a:off x="3098800" y="6405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27940</xdr:rowOff>
    </xdr:to>
    <xdr:cxnSp macro="">
      <xdr:nvCxnSpPr>
        <xdr:cNvPr id="72" name="直線コネクタ 71"/>
        <xdr:cNvCxnSpPr/>
      </xdr:nvCxnSpPr>
      <xdr:spPr>
        <a:xfrm flipV="1">
          <a:off x="2209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27940</xdr:rowOff>
    </xdr:to>
    <xdr:cxnSp macro="">
      <xdr:nvCxnSpPr>
        <xdr:cNvPr id="75" name="直線コネクタ 74"/>
        <xdr:cNvCxnSpPr/>
      </xdr:nvCxnSpPr>
      <xdr:spPr>
        <a:xfrm>
          <a:off x="1320800" y="64516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85" name="円/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7" name="円/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72390</xdr:rowOff>
    </xdr:from>
    <xdr:to>
      <xdr:col>4</xdr:col>
      <xdr:colOff>396875</xdr:colOff>
      <xdr:row>38</xdr:row>
      <xdr:rowOff>2540</xdr:rowOff>
    </xdr:to>
    <xdr:sp macro="" textlink="">
      <xdr:nvSpPr>
        <xdr:cNvPr id="89" name="円/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158767</xdr:rowOff>
    </xdr:from>
    <xdr:ext cx="762000" cy="259045"/>
    <xdr:sp macro="" textlink="">
      <xdr:nvSpPr>
        <xdr:cNvPr id="90" name="テキスト ボックス 89"/>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3" name="円/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ts val="1700"/>
            </a:lnSpc>
            <a:spcBef>
              <a:spcPts val="0"/>
            </a:spcBef>
            <a:spcAft>
              <a:spcPts val="0"/>
            </a:spcAft>
            <a:buClrTx/>
            <a:buSzTx/>
            <a:buFontTx/>
            <a:buNone/>
            <a:tabLst/>
            <a:defRPr/>
          </a:pPr>
          <a:r>
            <a:rPr lang="ja-JP" altLang="en-US" sz="1400">
              <a:solidFill>
                <a:sysClr val="windowText" lastClr="000000"/>
              </a:solidFill>
              <a:effectLst/>
            </a:rPr>
            <a:t>物件費は、緊急雇用創出臨時特例基金事業の事業完了もあり、前年度比</a:t>
          </a:r>
          <a:r>
            <a:rPr lang="en-US" altLang="ja-JP" sz="1400">
              <a:solidFill>
                <a:sysClr val="windowText" lastClr="000000"/>
              </a:solidFill>
              <a:effectLst/>
            </a:rPr>
            <a:t>91,884</a:t>
          </a:r>
          <a:r>
            <a:rPr lang="ja-JP" altLang="en-US" sz="1400">
              <a:solidFill>
                <a:sysClr val="windowText" lastClr="000000"/>
              </a:solidFill>
              <a:effectLst/>
            </a:rPr>
            <a:t>千円の減少となり、類似団体内平均値での比較でも</a:t>
          </a:r>
          <a:r>
            <a:rPr lang="en-US" altLang="ja-JP" sz="1400">
              <a:solidFill>
                <a:sysClr val="windowText" lastClr="000000"/>
              </a:solidFill>
              <a:effectLst/>
            </a:rPr>
            <a:t>2.9</a:t>
          </a:r>
          <a:r>
            <a:rPr lang="ja-JP" altLang="en-US" sz="1400">
              <a:solidFill>
                <a:sysClr val="windowText" lastClr="000000"/>
              </a:solidFill>
              <a:effectLst/>
            </a:rPr>
            <a:t>ポイント下回った。今後も競争によるコスト削減に努め物件費の縮減を図る。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74575" y="16081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148771</xdr:rowOff>
    </xdr:to>
    <xdr:cxnSp macro="">
      <xdr:nvCxnSpPr>
        <xdr:cNvPr id="129" name="直線コネクタ 128"/>
        <xdr:cNvCxnSpPr/>
      </xdr:nvCxnSpPr>
      <xdr:spPr>
        <a:xfrm>
          <a:off x="15671800" y="247287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72571</xdr:rowOff>
    </xdr:from>
    <xdr:to>
      <xdr:col>22</xdr:col>
      <xdr:colOff>565150</xdr:colOff>
      <xdr:row>14</xdr:row>
      <xdr:rowOff>83457</xdr:rowOff>
    </xdr:to>
    <xdr:cxnSp macro="">
      <xdr:nvCxnSpPr>
        <xdr:cNvPr id="132" name="直線コネクタ 131"/>
        <xdr:cNvCxnSpPr/>
      </xdr:nvCxnSpPr>
      <xdr:spPr>
        <a:xfrm flipV="1">
          <a:off x="14782800" y="24728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83457</xdr:rowOff>
    </xdr:to>
    <xdr:cxnSp macro="">
      <xdr:nvCxnSpPr>
        <xdr:cNvPr id="135" name="直線コネクタ 134"/>
        <xdr:cNvCxnSpPr/>
      </xdr:nvCxnSpPr>
      <xdr:spPr>
        <a:xfrm>
          <a:off x="13893800" y="245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14</xdr:row>
      <xdr:rowOff>50800</xdr:rowOff>
    </xdr:to>
    <xdr:cxnSp macro="">
      <xdr:nvCxnSpPr>
        <xdr:cNvPr id="138" name="直線コネクタ 137"/>
        <xdr:cNvCxnSpPr/>
      </xdr:nvCxnSpPr>
      <xdr:spPr>
        <a:xfrm>
          <a:off x="13004800" y="2287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97971</xdr:rowOff>
    </xdr:from>
    <xdr:to>
      <xdr:col>24</xdr:col>
      <xdr:colOff>82550</xdr:colOff>
      <xdr:row>15</xdr:row>
      <xdr:rowOff>28121</xdr:rowOff>
    </xdr:to>
    <xdr:sp macro="" textlink="">
      <xdr:nvSpPr>
        <xdr:cNvPr id="148" name="円/楕円 147"/>
        <xdr:cNvSpPr/>
      </xdr:nvSpPr>
      <xdr:spPr>
        <a:xfrm>
          <a:off x="164592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13</xdr:row>
      <xdr:rowOff>114498</xdr:rowOff>
    </xdr:from>
    <xdr:ext cx="762000" cy="259045"/>
    <xdr:sp macro="" textlink="">
      <xdr:nvSpPr>
        <xdr:cNvPr id="149" name="物件費該当値テキスト"/>
        <xdr:cNvSpPr txBox="1"/>
      </xdr:nvSpPr>
      <xdr:spPr>
        <a:xfrm>
          <a:off x="165989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50" name="円/楕円 149"/>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12</xdr:row>
      <xdr:rowOff>133548</xdr:rowOff>
    </xdr:from>
    <xdr:ext cx="736600" cy="259045"/>
    <xdr:sp macro="" textlink="">
      <xdr:nvSpPr>
        <xdr:cNvPr id="151" name="テキスト ボックス 150"/>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32657</xdr:rowOff>
    </xdr:from>
    <xdr:to>
      <xdr:col>21</xdr:col>
      <xdr:colOff>412750</xdr:colOff>
      <xdr:row>14</xdr:row>
      <xdr:rowOff>134257</xdr:rowOff>
    </xdr:to>
    <xdr:sp macro="" textlink="">
      <xdr:nvSpPr>
        <xdr:cNvPr id="152" name="円/楕円 151"/>
        <xdr:cNvSpPr/>
      </xdr:nvSpPr>
      <xdr:spPr>
        <a:xfrm>
          <a:off x="14732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12</xdr:row>
      <xdr:rowOff>144434</xdr:rowOff>
    </xdr:from>
    <xdr:ext cx="762000" cy="259045"/>
    <xdr:sp macro="" textlink="">
      <xdr:nvSpPr>
        <xdr:cNvPr id="153" name="テキスト ボックス 152"/>
        <xdr:cNvSpPr txBox="1"/>
      </xdr:nvSpPr>
      <xdr:spPr>
        <a:xfrm>
          <a:off x="14401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8164</xdr:rowOff>
    </xdr:from>
    <xdr:to>
      <xdr:col>19</xdr:col>
      <xdr:colOff>6350</xdr:colOff>
      <xdr:row>13</xdr:row>
      <xdr:rowOff>109764</xdr:rowOff>
    </xdr:to>
    <xdr:sp macro="" textlink="">
      <xdr:nvSpPr>
        <xdr:cNvPr id="156" name="円/楕円 155"/>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11</xdr:row>
      <xdr:rowOff>119941</xdr:rowOff>
    </xdr:from>
    <xdr:ext cx="762000" cy="259045"/>
    <xdr:sp macro="" textlink="">
      <xdr:nvSpPr>
        <xdr:cNvPr id="157" name="テキスト ボックス 156"/>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400" b="0" i="0" baseline="0">
              <a:solidFill>
                <a:schemeClr val="dk1"/>
              </a:solidFill>
              <a:effectLst/>
              <a:latin typeface="+mn-lt"/>
              <a:ea typeface="+mn-ea"/>
              <a:cs typeface="+mn-cs"/>
            </a:rPr>
            <a:t>昨年度は圧縮に転じ</a:t>
          </a:r>
          <a:r>
            <a:rPr lang="ja-JP" altLang="en-US" sz="1400" b="0" i="0" baseline="0">
              <a:solidFill>
                <a:schemeClr val="dk1"/>
              </a:solidFill>
              <a:effectLst/>
              <a:latin typeface="+mn-lt"/>
              <a:ea typeface="+mn-ea"/>
              <a:cs typeface="+mn-cs"/>
            </a:rPr>
            <a:t>ていたものの、本年度は</a:t>
          </a:r>
          <a:r>
            <a:rPr lang="en-US" altLang="ja-JP" sz="1400" b="0" i="0" baseline="0">
              <a:solidFill>
                <a:schemeClr val="dk1"/>
              </a:solidFill>
              <a:effectLst/>
              <a:latin typeface="+mn-lt"/>
              <a:ea typeface="+mn-ea"/>
              <a:cs typeface="+mn-cs"/>
            </a:rPr>
            <a:t>0.2</a:t>
          </a:r>
          <a:r>
            <a:rPr lang="ja-JP" altLang="en-US" sz="1400" b="0" i="0" baseline="0">
              <a:solidFill>
                <a:schemeClr val="dk1"/>
              </a:solidFill>
              <a:effectLst/>
              <a:latin typeface="+mn-lt"/>
              <a:ea typeface="+mn-ea"/>
              <a:cs typeface="+mn-cs"/>
            </a:rPr>
            <a:t>ポイント増加した。生活扶助・医療扶助の増加が主な要因となる。また</a:t>
          </a:r>
          <a:r>
            <a:rPr lang="ja-JP" altLang="ja-JP" sz="1400" b="0" i="0" baseline="0">
              <a:solidFill>
                <a:schemeClr val="dk1"/>
              </a:solidFill>
              <a:effectLst/>
              <a:latin typeface="+mn-lt"/>
              <a:ea typeface="+mn-ea"/>
              <a:cs typeface="+mn-cs"/>
            </a:rPr>
            <a:t>、類似団体内平均値との比較では</a:t>
          </a:r>
          <a:r>
            <a:rPr lang="en-US" altLang="ja-JP" sz="1400" b="0" i="0" baseline="0">
              <a:solidFill>
                <a:schemeClr val="dk1"/>
              </a:solidFill>
              <a:effectLst/>
              <a:latin typeface="+mn-lt"/>
              <a:ea typeface="+mn-ea"/>
              <a:cs typeface="+mn-cs"/>
            </a:rPr>
            <a:t>1.7</a:t>
          </a:r>
          <a:r>
            <a:rPr lang="ja-JP" altLang="ja-JP" sz="1400" b="0" i="0" baseline="0">
              <a:solidFill>
                <a:schemeClr val="dk1"/>
              </a:solidFill>
              <a:effectLst/>
              <a:latin typeface="+mn-lt"/>
              <a:ea typeface="+mn-ea"/>
              <a:cs typeface="+mn-cs"/>
            </a:rPr>
            <a:t>ポイント上回っていることから、今後もいっそうの削減に向けた取り組みが必要である。</a:t>
          </a:r>
          <a:endParaRPr lang="ja-JP" altLang="ja-JP" sz="18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19138" y="82756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158750</xdr:rowOff>
    </xdr:from>
    <xdr:to>
      <xdr:col>7</xdr:col>
      <xdr:colOff>15875</xdr:colOff>
      <xdr:row>58</xdr:row>
      <xdr:rowOff>12700</xdr:rowOff>
    </xdr:to>
    <xdr:cxnSp macro="">
      <xdr:nvCxnSpPr>
        <xdr:cNvPr id="190" name="直線コネクタ 189"/>
        <xdr:cNvCxnSpPr/>
      </xdr:nvCxnSpPr>
      <xdr:spPr>
        <a:xfrm>
          <a:off x="3987800" y="9931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57</xdr:row>
      <xdr:rowOff>158750</xdr:rowOff>
    </xdr:from>
    <xdr:to>
      <xdr:col>5</xdr:col>
      <xdr:colOff>549275</xdr:colOff>
      <xdr:row>58</xdr:row>
      <xdr:rowOff>63500</xdr:rowOff>
    </xdr:to>
    <xdr:cxnSp macro="">
      <xdr:nvCxnSpPr>
        <xdr:cNvPr id="193" name="直線コネクタ 192"/>
        <xdr:cNvCxnSpPr/>
      </xdr:nvCxnSpPr>
      <xdr:spPr>
        <a:xfrm flipV="1">
          <a:off x="3098800" y="9931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58</xdr:row>
      <xdr:rowOff>63500</xdr:rowOff>
    </xdr:to>
    <xdr:cxnSp macro="">
      <xdr:nvCxnSpPr>
        <xdr:cNvPr id="196" name="直線コネクタ 195"/>
        <xdr:cNvCxnSpPr/>
      </xdr:nvCxnSpPr>
      <xdr:spPr>
        <a:xfrm>
          <a:off x="2209800" y="98425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69850</xdr:rowOff>
    </xdr:to>
    <xdr:cxnSp macro="">
      <xdr:nvCxnSpPr>
        <xdr:cNvPr id="199" name="直線コネクタ 198"/>
        <xdr:cNvCxnSpPr/>
      </xdr:nvCxnSpPr>
      <xdr:spPr>
        <a:xfrm>
          <a:off x="1320800" y="9715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9" name="円/楕円 208"/>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57</xdr:row>
      <xdr:rowOff>105427</xdr:rowOff>
    </xdr:from>
    <xdr:ext cx="762000" cy="259045"/>
    <xdr:sp macro="" textlink="">
      <xdr:nvSpPr>
        <xdr:cNvPr id="210"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107950</xdr:rowOff>
    </xdr:from>
    <xdr:to>
      <xdr:col>5</xdr:col>
      <xdr:colOff>600075</xdr:colOff>
      <xdr:row>58</xdr:row>
      <xdr:rowOff>38100</xdr:rowOff>
    </xdr:to>
    <xdr:sp macro="" textlink="">
      <xdr:nvSpPr>
        <xdr:cNvPr id="211" name="円/楕円 210"/>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58</xdr:row>
      <xdr:rowOff>22877</xdr:rowOff>
    </xdr:from>
    <xdr:ext cx="736600" cy="259045"/>
    <xdr:sp macro="" textlink="">
      <xdr:nvSpPr>
        <xdr:cNvPr id="212" name="テキスト ボックス 211"/>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12700</xdr:rowOff>
    </xdr:from>
    <xdr:to>
      <xdr:col>4</xdr:col>
      <xdr:colOff>396875</xdr:colOff>
      <xdr:row>58</xdr:row>
      <xdr:rowOff>114300</xdr:rowOff>
    </xdr:to>
    <xdr:sp macro="" textlink="">
      <xdr:nvSpPr>
        <xdr:cNvPr id="213" name="円/楕円 212"/>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58</xdr:row>
      <xdr:rowOff>99077</xdr:rowOff>
    </xdr:from>
    <xdr:ext cx="762000" cy="259045"/>
    <xdr:sp macro="" textlink="">
      <xdr:nvSpPr>
        <xdr:cNvPr id="214" name="テキスト ボックス 213"/>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5" name="円/楕円 214"/>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57</xdr:row>
      <xdr:rowOff>105427</xdr:rowOff>
    </xdr:from>
    <xdr:ext cx="762000" cy="259045"/>
    <xdr:sp macro="" textlink="">
      <xdr:nvSpPr>
        <xdr:cNvPr id="216" name="テキスト ボックス 215"/>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7" name="円/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ts val="17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類似団体平均値と比べ</a:t>
          </a:r>
          <a:r>
            <a:rPr kumimoji="1" lang="en-US" altLang="ja-JP" sz="1400" b="0" i="0" baseline="0">
              <a:solidFill>
                <a:schemeClr val="dk1"/>
              </a:solidFill>
              <a:effectLst/>
              <a:latin typeface="+mn-lt"/>
              <a:ea typeface="+mn-ea"/>
              <a:cs typeface="+mn-cs"/>
            </a:rPr>
            <a:t>1.0</a:t>
          </a:r>
          <a:r>
            <a:rPr kumimoji="1" lang="ja-JP" altLang="en-US" sz="1400" b="0" i="0" baseline="0">
              <a:solidFill>
                <a:schemeClr val="dk1"/>
              </a:solidFill>
              <a:effectLst/>
              <a:latin typeface="+mn-lt"/>
              <a:ea typeface="+mn-ea"/>
              <a:cs typeface="+mn-cs"/>
            </a:rPr>
            <a:t>ポイント上回っており、今後は繰出金等の抑制に努める必要がある。</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74575" y="827563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57</xdr:row>
      <xdr:rowOff>161290</xdr:rowOff>
    </xdr:to>
    <xdr:cxnSp macro="">
      <xdr:nvCxnSpPr>
        <xdr:cNvPr id="251" name="直線コネクタ 250"/>
        <xdr:cNvCxnSpPr/>
      </xdr:nvCxnSpPr>
      <xdr:spPr>
        <a:xfrm flipV="1">
          <a:off x="15671800" y="989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161290</xdr:rowOff>
    </xdr:from>
    <xdr:to>
      <xdr:col>22</xdr:col>
      <xdr:colOff>565150</xdr:colOff>
      <xdr:row>57</xdr:row>
      <xdr:rowOff>161290</xdr:rowOff>
    </xdr:to>
    <xdr:cxnSp macro="">
      <xdr:nvCxnSpPr>
        <xdr:cNvPr id="254" name="直線コネクタ 253"/>
        <xdr:cNvCxnSpPr/>
      </xdr:nvCxnSpPr>
      <xdr:spPr>
        <a:xfrm>
          <a:off x="14782800" y="95910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161290</xdr:rowOff>
    </xdr:to>
    <xdr:cxnSp macro="">
      <xdr:nvCxnSpPr>
        <xdr:cNvPr id="257" name="直線コネクタ 256"/>
        <xdr:cNvCxnSpPr/>
      </xdr:nvCxnSpPr>
      <xdr:spPr>
        <a:xfrm>
          <a:off x="13893800" y="9537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115570</xdr:rowOff>
    </xdr:to>
    <xdr:cxnSp macro="">
      <xdr:nvCxnSpPr>
        <xdr:cNvPr id="260" name="直線コネクタ 259"/>
        <xdr:cNvCxnSpPr/>
      </xdr:nvCxnSpPr>
      <xdr:spPr>
        <a:xfrm flipV="1">
          <a:off x="13004800" y="953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72390</xdr:rowOff>
    </xdr:from>
    <xdr:to>
      <xdr:col>24</xdr:col>
      <xdr:colOff>82550</xdr:colOff>
      <xdr:row>58</xdr:row>
      <xdr:rowOff>2540</xdr:rowOff>
    </xdr:to>
    <xdr:sp macro="" textlink="">
      <xdr:nvSpPr>
        <xdr:cNvPr id="270" name="円/楕円 269"/>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44467</xdr:rowOff>
    </xdr:from>
    <xdr:ext cx="762000" cy="259045"/>
    <xdr:sp macro="" textlink="">
      <xdr:nvSpPr>
        <xdr:cNvPr id="271" name="その他該当値テキスト"/>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4" name="円/楕円 273"/>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50817</xdr:rowOff>
    </xdr:from>
    <xdr:ext cx="762000" cy="259045"/>
    <xdr:sp macro="" textlink="">
      <xdr:nvSpPr>
        <xdr:cNvPr id="275" name="テキスト ボックス 274"/>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6" name="円/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8" name="円/楕円 277"/>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5097</xdr:rowOff>
    </xdr:from>
    <xdr:ext cx="762000" cy="259045"/>
    <xdr:sp macro="" textlink="">
      <xdr:nvSpPr>
        <xdr:cNvPr id="279" name="テキスト ボックス 278"/>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ts val="17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一部事務組合への分担金や各種団体への補助金等が主な構成要因となっている。</a:t>
          </a:r>
          <a:r>
            <a:rPr lang="ja-JP" altLang="en-US" sz="1400" b="0" i="0" baseline="0">
              <a:solidFill>
                <a:schemeClr val="dk1"/>
              </a:solidFill>
              <a:effectLst/>
              <a:latin typeface="+mn-lt"/>
              <a:ea typeface="+mn-ea"/>
              <a:cs typeface="+mn-cs"/>
            </a:rPr>
            <a:t>消防救急デジタル無線整備が完了し</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幡多西部消防組合への分担金が減少したことで、</a:t>
          </a:r>
          <a:r>
            <a:rPr lang="ja-JP" altLang="ja-JP" sz="1400" b="0" i="0" baseline="0">
              <a:solidFill>
                <a:schemeClr val="dk1"/>
              </a:solidFill>
              <a:effectLst/>
              <a:latin typeface="+mn-lt"/>
              <a:ea typeface="+mn-ea"/>
              <a:cs typeface="+mn-cs"/>
            </a:rPr>
            <a:t>対前年度比</a:t>
          </a:r>
          <a:r>
            <a:rPr lang="en-US" altLang="ja-JP" sz="1400" b="0" i="0" baseline="0">
              <a:solidFill>
                <a:schemeClr val="dk1"/>
              </a:solidFill>
              <a:effectLst/>
              <a:latin typeface="+mn-lt"/>
              <a:ea typeface="+mn-ea"/>
              <a:cs typeface="+mn-cs"/>
            </a:rPr>
            <a:t>1.2</a:t>
          </a:r>
          <a:r>
            <a:rPr lang="ja-JP" altLang="ja-JP" sz="1400" b="0" i="0" baseline="0">
              <a:solidFill>
                <a:schemeClr val="dk1"/>
              </a:solidFill>
              <a:effectLst/>
              <a:latin typeface="+mn-lt"/>
              <a:ea typeface="+mn-ea"/>
              <a:cs typeface="+mn-cs"/>
            </a:rPr>
            <a:t>ポイントの減となった。</a:t>
          </a:r>
          <a:r>
            <a:rPr lang="ja-JP" altLang="en-US" sz="1400" b="0" i="0" baseline="0">
              <a:solidFill>
                <a:schemeClr val="dk1"/>
              </a:solidFill>
              <a:effectLst/>
              <a:latin typeface="+mn-lt"/>
              <a:ea typeface="+mn-ea"/>
              <a:cs typeface="+mn-cs"/>
            </a:rPr>
            <a:t>しかし、</a:t>
          </a:r>
          <a:r>
            <a:rPr lang="ja-JP" altLang="ja-JP" sz="1400" b="0" i="0" baseline="0">
              <a:solidFill>
                <a:schemeClr val="dk1"/>
              </a:solidFill>
              <a:effectLst/>
              <a:latin typeface="+mn-lt"/>
              <a:ea typeface="+mn-ea"/>
              <a:cs typeface="+mn-cs"/>
            </a:rPr>
            <a:t>類似団体内平均値との比較では</a:t>
          </a:r>
          <a:r>
            <a:rPr lang="en-US" altLang="ja-JP" sz="1400" b="0" i="0" baseline="0">
              <a:solidFill>
                <a:schemeClr val="dk1"/>
              </a:solidFill>
              <a:effectLst/>
              <a:latin typeface="+mn-lt"/>
              <a:ea typeface="+mn-ea"/>
              <a:cs typeface="+mn-cs"/>
            </a:rPr>
            <a:t>2.2</a:t>
          </a:r>
          <a:r>
            <a:rPr lang="ja-JP" altLang="ja-JP" sz="1400" b="0" i="0" baseline="0">
              <a:solidFill>
                <a:schemeClr val="dk1"/>
              </a:solidFill>
              <a:effectLst/>
              <a:latin typeface="+mn-lt"/>
              <a:ea typeface="+mn-ea"/>
              <a:cs typeface="+mn-cs"/>
            </a:rPr>
            <a:t>ポイント上回っていることから、引き続き補助金の見直しを中心とした補助費の抑制に取り組む。</a:t>
          </a:r>
          <a:endParaRPr lang="ja-JP" altLang="ja-JP" sz="1400">
            <a:effectLst/>
          </a:endParaRPr>
        </a:p>
        <a:p>
          <a:pPr>
            <a:lnSpc>
              <a:spcPts val="2400"/>
            </a:lnSpc>
          </a:pPr>
          <a:endParaRPr lang="ja-JP" altLang="ja-JP" sz="18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74575" y="49418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131572</xdr:rowOff>
    </xdr:from>
    <xdr:to>
      <xdr:col>24</xdr:col>
      <xdr:colOff>31750</xdr:colOff>
      <xdr:row>37</xdr:row>
      <xdr:rowOff>14986</xdr:rowOff>
    </xdr:to>
    <xdr:cxnSp macro="">
      <xdr:nvCxnSpPr>
        <xdr:cNvPr id="309" name="直線コネクタ 308"/>
        <xdr:cNvCxnSpPr/>
      </xdr:nvCxnSpPr>
      <xdr:spPr>
        <a:xfrm flipV="1">
          <a:off x="15671800" y="63037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37</xdr:row>
      <xdr:rowOff>14986</xdr:rowOff>
    </xdr:from>
    <xdr:to>
      <xdr:col>22</xdr:col>
      <xdr:colOff>565150</xdr:colOff>
      <xdr:row>37</xdr:row>
      <xdr:rowOff>124714</xdr:rowOff>
    </xdr:to>
    <xdr:cxnSp macro="">
      <xdr:nvCxnSpPr>
        <xdr:cNvPr id="312" name="直線コネクタ 311"/>
        <xdr:cNvCxnSpPr/>
      </xdr:nvCxnSpPr>
      <xdr:spPr>
        <a:xfrm flipV="1">
          <a:off x="14782800" y="63586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37</xdr:row>
      <xdr:rowOff>124714</xdr:rowOff>
    </xdr:to>
    <xdr:cxnSp macro="">
      <xdr:nvCxnSpPr>
        <xdr:cNvPr id="315" name="直線コネクタ 314"/>
        <xdr:cNvCxnSpPr/>
      </xdr:nvCxnSpPr>
      <xdr:spPr>
        <a:xfrm>
          <a:off x="13893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161290</xdr:rowOff>
    </xdr:to>
    <xdr:cxnSp macro="">
      <xdr:nvCxnSpPr>
        <xdr:cNvPr id="318" name="直線コネクタ 317"/>
        <xdr:cNvCxnSpPr/>
      </xdr:nvCxnSpPr>
      <xdr:spPr>
        <a:xfrm flipV="1">
          <a:off x="13004800" y="64637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28" name="円/楕円 327"/>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36</xdr:row>
      <xdr:rowOff>52849</xdr:rowOff>
    </xdr:from>
    <xdr:ext cx="762000" cy="259045"/>
    <xdr:sp macro="" textlink="">
      <xdr:nvSpPr>
        <xdr:cNvPr id="329" name="補助費等該当値テキスト"/>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30" name="円/楕円 329"/>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50563</xdr:rowOff>
    </xdr:from>
    <xdr:ext cx="736600" cy="259045"/>
    <xdr:sp macro="" textlink="">
      <xdr:nvSpPr>
        <xdr:cNvPr id="331" name="テキスト ボックス 33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2" name="円/楕円 331"/>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160291</xdr:rowOff>
    </xdr:from>
    <xdr:ext cx="762000" cy="259045"/>
    <xdr:sp macro="" textlink="">
      <xdr:nvSpPr>
        <xdr:cNvPr id="333" name="テキスト ボックス 332"/>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34" name="円/楕円 333"/>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155719</xdr:rowOff>
    </xdr:from>
    <xdr:ext cx="762000" cy="259045"/>
    <xdr:sp macro="" textlink="">
      <xdr:nvSpPr>
        <xdr:cNvPr id="335" name="テキスト ボックス 334"/>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6" name="円/楕円 335"/>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38</xdr:row>
      <xdr:rowOff>25417</xdr:rowOff>
    </xdr:from>
    <xdr:ext cx="762000" cy="259045"/>
    <xdr:sp macro="" textlink="">
      <xdr:nvSpPr>
        <xdr:cNvPr id="337" name="テキスト ボックス 336"/>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ysClr val="windowText" lastClr="000000"/>
              </a:solidFill>
              <a:effectLst/>
              <a:latin typeface="+mn-lt"/>
              <a:ea typeface="+mn-ea"/>
              <a:cs typeface="+mn-cs"/>
            </a:rPr>
            <a:t>公債費にかかる経常収支比率は対前年度比</a:t>
          </a:r>
          <a:r>
            <a:rPr lang="en-US" altLang="ja-JP" sz="1400" b="0" i="0" baseline="0">
              <a:solidFill>
                <a:sysClr val="windowText" lastClr="000000"/>
              </a:solidFill>
              <a:effectLst/>
              <a:latin typeface="+mn-lt"/>
              <a:ea typeface="+mn-ea"/>
              <a:cs typeface="+mn-cs"/>
            </a:rPr>
            <a:t>3.0</a:t>
          </a:r>
          <a:r>
            <a:rPr lang="ja-JP" altLang="ja-JP" sz="1400" b="0" i="0" baseline="0">
              <a:solidFill>
                <a:sysClr val="windowText" lastClr="000000"/>
              </a:solidFill>
              <a:effectLst/>
              <a:latin typeface="+mn-lt"/>
              <a:ea typeface="+mn-ea"/>
              <a:cs typeface="+mn-cs"/>
            </a:rPr>
            <a:t>ポイント減少し、類似団体内平均値よりも</a:t>
          </a:r>
          <a:r>
            <a:rPr lang="en-US" altLang="ja-JP" sz="1400" b="0" i="0" baseline="0">
              <a:solidFill>
                <a:sysClr val="windowText" lastClr="000000"/>
              </a:solidFill>
              <a:effectLst/>
              <a:latin typeface="+mn-lt"/>
              <a:ea typeface="+mn-ea"/>
              <a:cs typeface="+mn-cs"/>
            </a:rPr>
            <a:t>3.1</a:t>
          </a:r>
          <a:r>
            <a:rPr lang="ja-JP" altLang="ja-JP" sz="1400" b="0" i="0" baseline="0">
              <a:solidFill>
                <a:sysClr val="windowText" lastClr="000000"/>
              </a:solidFill>
              <a:effectLst/>
              <a:latin typeface="+mn-lt"/>
              <a:ea typeface="+mn-ea"/>
              <a:cs typeface="+mn-cs"/>
            </a:rPr>
            <a:t>ポイント低くなった。</a:t>
          </a:r>
          <a:endParaRPr lang="ja-JP" altLang="ja-JP" sz="1800">
            <a:solidFill>
              <a:sysClr val="windowText" lastClr="000000"/>
            </a:solidFill>
            <a:effectLst/>
          </a:endParaRPr>
        </a:p>
        <a:p>
          <a:pPr rtl="0"/>
          <a:r>
            <a:rPr lang="ja-JP" altLang="ja-JP" sz="1400" b="0" i="0" baseline="0">
              <a:solidFill>
                <a:sysClr val="windowText" lastClr="000000"/>
              </a:solidFill>
              <a:effectLst/>
              <a:latin typeface="+mn-lt"/>
              <a:ea typeface="+mn-ea"/>
              <a:cs typeface="+mn-cs"/>
            </a:rPr>
            <a:t>今後も学校・保育園の新築・改修など大型事業が控えているため、普通建設事業費を</a:t>
          </a:r>
          <a:r>
            <a:rPr lang="ja-JP" altLang="en-US" sz="1400" b="0" i="0" baseline="0">
              <a:solidFill>
                <a:sysClr val="windowText" lastClr="000000"/>
              </a:solidFill>
              <a:effectLst/>
              <a:latin typeface="+mn-lt"/>
              <a:ea typeface="+mn-ea"/>
              <a:cs typeface="+mn-cs"/>
            </a:rPr>
            <a:t>平準化</a:t>
          </a:r>
          <a:r>
            <a:rPr lang="ja-JP" altLang="ja-JP" sz="1400" b="0" i="0" baseline="0">
              <a:solidFill>
                <a:sysClr val="windowText" lastClr="000000"/>
              </a:solidFill>
              <a:effectLst/>
              <a:latin typeface="+mn-lt"/>
              <a:ea typeface="+mn-ea"/>
              <a:cs typeface="+mn-cs"/>
            </a:rPr>
            <a:t>することで新規発行債の</a:t>
          </a:r>
          <a:r>
            <a:rPr lang="ja-JP" altLang="en-US" sz="1400" b="0" i="0" baseline="0">
              <a:solidFill>
                <a:sysClr val="windowText" lastClr="000000"/>
              </a:solidFill>
              <a:effectLst/>
              <a:latin typeface="+mn-lt"/>
              <a:ea typeface="+mn-ea"/>
              <a:cs typeface="+mn-cs"/>
            </a:rPr>
            <a:t>大幅な増加を防ぐ必要がある</a:t>
          </a:r>
          <a:r>
            <a:rPr lang="ja-JP" altLang="ja-JP" sz="1400" b="0" i="0" baseline="0">
              <a:solidFill>
                <a:sysClr val="windowText" lastClr="000000"/>
              </a:solidFill>
              <a:effectLst/>
              <a:latin typeface="+mn-lt"/>
              <a:ea typeface="+mn-ea"/>
              <a:cs typeface="+mn-cs"/>
            </a:rPr>
            <a:t>。</a:t>
          </a:r>
          <a:endParaRPr lang="ja-JP" altLang="ja-JP" sz="18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19138" y="116093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134620</xdr:rowOff>
    </xdr:from>
    <xdr:to>
      <xdr:col>7</xdr:col>
      <xdr:colOff>15875</xdr:colOff>
      <xdr:row>75</xdr:row>
      <xdr:rowOff>20320</xdr:rowOff>
    </xdr:to>
    <xdr:cxnSp macro="">
      <xdr:nvCxnSpPr>
        <xdr:cNvPr id="369" name="直線コネクタ 368"/>
        <xdr:cNvCxnSpPr/>
      </xdr:nvCxnSpPr>
      <xdr:spPr>
        <a:xfrm flipV="1">
          <a:off x="3987800" y="128219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75</xdr:row>
      <xdr:rowOff>12700</xdr:rowOff>
    </xdr:from>
    <xdr:to>
      <xdr:col>5</xdr:col>
      <xdr:colOff>549275</xdr:colOff>
      <xdr:row>75</xdr:row>
      <xdr:rowOff>20320</xdr:rowOff>
    </xdr:to>
    <xdr:cxnSp macro="">
      <xdr:nvCxnSpPr>
        <xdr:cNvPr id="372" name="直線コネクタ 371"/>
        <xdr:cNvCxnSpPr/>
      </xdr:nvCxnSpPr>
      <xdr:spPr>
        <a:xfrm>
          <a:off x="3098800" y="128714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xdr:rowOff>
    </xdr:from>
    <xdr:to>
      <xdr:col>4</xdr:col>
      <xdr:colOff>346075</xdr:colOff>
      <xdr:row>75</xdr:row>
      <xdr:rowOff>27940</xdr:rowOff>
    </xdr:to>
    <xdr:cxnSp macro="">
      <xdr:nvCxnSpPr>
        <xdr:cNvPr id="375" name="直線コネクタ 374"/>
        <xdr:cNvCxnSpPr/>
      </xdr:nvCxnSpPr>
      <xdr:spPr>
        <a:xfrm flipV="1">
          <a:off x="2209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20320</xdr:rowOff>
    </xdr:from>
    <xdr:to>
      <xdr:col>3</xdr:col>
      <xdr:colOff>142875</xdr:colOff>
      <xdr:row>75</xdr:row>
      <xdr:rowOff>27940</xdr:rowOff>
    </xdr:to>
    <xdr:cxnSp macro="">
      <xdr:nvCxnSpPr>
        <xdr:cNvPr id="378" name="直線コネクタ 377"/>
        <xdr:cNvCxnSpPr/>
      </xdr:nvCxnSpPr>
      <xdr:spPr>
        <a:xfrm>
          <a:off x="1320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83820</xdr:rowOff>
    </xdr:from>
    <xdr:to>
      <xdr:col>7</xdr:col>
      <xdr:colOff>66675</xdr:colOff>
      <xdr:row>75</xdr:row>
      <xdr:rowOff>13970</xdr:rowOff>
    </xdr:to>
    <xdr:sp macro="" textlink="">
      <xdr:nvSpPr>
        <xdr:cNvPr id="388" name="円/楕円 387"/>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73</xdr:row>
      <xdr:rowOff>163847</xdr:rowOff>
    </xdr:from>
    <xdr:ext cx="762000" cy="259045"/>
    <xdr:sp macro="" textlink="">
      <xdr:nvSpPr>
        <xdr:cNvPr id="389" name="公債費該当値テキスト"/>
        <xdr:cNvSpPr txBox="1"/>
      </xdr:nvSpPr>
      <xdr:spPr>
        <a:xfrm>
          <a:off x="4914900" y="1267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140970</xdr:rowOff>
    </xdr:from>
    <xdr:to>
      <xdr:col>5</xdr:col>
      <xdr:colOff>600075</xdr:colOff>
      <xdr:row>75</xdr:row>
      <xdr:rowOff>71120</xdr:rowOff>
    </xdr:to>
    <xdr:sp macro="" textlink="">
      <xdr:nvSpPr>
        <xdr:cNvPr id="390" name="円/楕円 389"/>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73</xdr:row>
      <xdr:rowOff>81297</xdr:rowOff>
    </xdr:from>
    <xdr:ext cx="736600" cy="259045"/>
    <xdr:sp macro="" textlink="">
      <xdr:nvSpPr>
        <xdr:cNvPr id="391" name="テキスト ボックス 390"/>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133350</xdr:rowOff>
    </xdr:from>
    <xdr:to>
      <xdr:col>4</xdr:col>
      <xdr:colOff>396875</xdr:colOff>
      <xdr:row>75</xdr:row>
      <xdr:rowOff>63500</xdr:rowOff>
    </xdr:to>
    <xdr:sp macro="" textlink="">
      <xdr:nvSpPr>
        <xdr:cNvPr id="392" name="円/楕円 391"/>
        <xdr:cNvSpPr/>
      </xdr:nvSpPr>
      <xdr:spPr>
        <a:xfrm>
          <a:off x="3048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73</xdr:row>
      <xdr:rowOff>73677</xdr:rowOff>
    </xdr:from>
    <xdr:ext cx="762000" cy="259045"/>
    <xdr:sp macro="" textlink="">
      <xdr:nvSpPr>
        <xdr:cNvPr id="393" name="テキスト ボックス 392"/>
        <xdr:cNvSpPr txBox="1"/>
      </xdr:nvSpPr>
      <xdr:spPr>
        <a:xfrm>
          <a:off x="2717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148590</xdr:rowOff>
    </xdr:from>
    <xdr:to>
      <xdr:col>3</xdr:col>
      <xdr:colOff>193675</xdr:colOff>
      <xdr:row>75</xdr:row>
      <xdr:rowOff>78740</xdr:rowOff>
    </xdr:to>
    <xdr:sp macro="" textlink="">
      <xdr:nvSpPr>
        <xdr:cNvPr id="394" name="円/楕円 393"/>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73</xdr:row>
      <xdr:rowOff>88917</xdr:rowOff>
    </xdr:from>
    <xdr:ext cx="762000" cy="259045"/>
    <xdr:sp macro="" textlink="">
      <xdr:nvSpPr>
        <xdr:cNvPr id="395" name="テキスト ボックス 394"/>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140970</xdr:rowOff>
    </xdr:from>
    <xdr:to>
      <xdr:col>1</xdr:col>
      <xdr:colOff>676275</xdr:colOff>
      <xdr:row>75</xdr:row>
      <xdr:rowOff>71120</xdr:rowOff>
    </xdr:to>
    <xdr:sp macro="" textlink="">
      <xdr:nvSpPr>
        <xdr:cNvPr id="396" name="円/楕円 395"/>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73</xdr:row>
      <xdr:rowOff>81297</xdr:rowOff>
    </xdr:from>
    <xdr:ext cx="762000" cy="259045"/>
    <xdr:sp macro="" textlink="">
      <xdr:nvSpPr>
        <xdr:cNvPr id="397" name="テキスト ボックス 396"/>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lnSpc>
              <a:spcPts val="1700"/>
            </a:lnSpc>
          </a:pPr>
          <a:r>
            <a:rPr lang="ja-JP" altLang="ja-JP" sz="1400" b="0" i="0" baseline="0">
              <a:solidFill>
                <a:sysClr val="windowText" lastClr="000000"/>
              </a:solidFill>
              <a:effectLst/>
              <a:latin typeface="+mn-lt"/>
              <a:ea typeface="+mn-ea"/>
              <a:cs typeface="+mn-cs"/>
            </a:rPr>
            <a:t>対前年度比</a:t>
          </a:r>
          <a:r>
            <a:rPr lang="en-US" altLang="ja-JP" sz="1400" b="0" i="0" baseline="0">
              <a:solidFill>
                <a:sysClr val="windowText" lastClr="000000"/>
              </a:solidFill>
              <a:effectLst/>
              <a:latin typeface="+mn-lt"/>
              <a:ea typeface="+mn-ea"/>
              <a:cs typeface="+mn-cs"/>
            </a:rPr>
            <a:t>1.4</a:t>
          </a:r>
          <a:r>
            <a:rPr lang="ja-JP" altLang="ja-JP" sz="1400" b="0" i="0" baseline="0">
              <a:solidFill>
                <a:sysClr val="windowText" lastClr="000000"/>
              </a:solidFill>
              <a:effectLst/>
              <a:latin typeface="+mn-lt"/>
              <a:ea typeface="+mn-ea"/>
              <a:cs typeface="+mn-cs"/>
            </a:rPr>
            <a:t>ポイントの</a:t>
          </a:r>
          <a:r>
            <a:rPr lang="ja-JP" altLang="en-US" sz="1400" b="0" i="0" baseline="0">
              <a:solidFill>
                <a:sysClr val="windowText" lastClr="000000"/>
              </a:solidFill>
              <a:effectLst/>
              <a:latin typeface="+mn-lt"/>
              <a:ea typeface="+mn-ea"/>
              <a:cs typeface="+mn-cs"/>
            </a:rPr>
            <a:t>減となっており</a:t>
          </a:r>
          <a:r>
            <a:rPr lang="ja-JP" altLang="ja-JP" sz="1400" b="0" i="0" baseline="0">
              <a:solidFill>
                <a:sysClr val="windowText" lastClr="000000"/>
              </a:solidFill>
              <a:effectLst/>
              <a:latin typeface="+mn-lt"/>
              <a:ea typeface="+mn-ea"/>
              <a:cs typeface="+mn-cs"/>
            </a:rPr>
            <a:t>、類似団体内平均値より</a:t>
          </a:r>
          <a:r>
            <a:rPr lang="en-US" altLang="ja-JP" sz="1400" b="0" i="0" baseline="0">
              <a:solidFill>
                <a:sysClr val="windowText" lastClr="000000"/>
              </a:solidFill>
              <a:effectLst/>
              <a:latin typeface="+mn-lt"/>
              <a:ea typeface="+mn-ea"/>
              <a:cs typeface="+mn-cs"/>
            </a:rPr>
            <a:t>2.6</a:t>
          </a:r>
          <a:r>
            <a:rPr lang="ja-JP" altLang="ja-JP" sz="1400" b="0" i="0" baseline="0">
              <a:solidFill>
                <a:sysClr val="windowText" lastClr="000000"/>
              </a:solidFill>
              <a:effectLst/>
              <a:latin typeface="+mn-lt"/>
              <a:ea typeface="+mn-ea"/>
              <a:cs typeface="+mn-cs"/>
            </a:rPr>
            <a:t>ポイント</a:t>
          </a:r>
          <a:r>
            <a:rPr lang="ja-JP" altLang="en-US" sz="1400" b="0" i="0" baseline="0">
              <a:solidFill>
                <a:sysClr val="windowText" lastClr="000000"/>
              </a:solidFill>
              <a:effectLst/>
              <a:latin typeface="+mn-lt"/>
              <a:ea typeface="+mn-ea"/>
              <a:cs typeface="+mn-cs"/>
            </a:rPr>
            <a:t>高い</a:t>
          </a:r>
          <a:r>
            <a:rPr lang="ja-JP" altLang="ja-JP" sz="1400" b="0" i="0" baseline="0">
              <a:solidFill>
                <a:sysClr val="windowText" lastClr="000000"/>
              </a:solidFill>
              <a:effectLst/>
              <a:latin typeface="+mn-lt"/>
              <a:ea typeface="+mn-ea"/>
              <a:cs typeface="+mn-cs"/>
            </a:rPr>
            <a:t>。</a:t>
          </a:r>
          <a:endParaRPr lang="ja-JP" altLang="ja-JP" sz="18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74575" y="11609388"/>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110998</xdr:rowOff>
    </xdr:to>
    <xdr:cxnSp macro="">
      <xdr:nvCxnSpPr>
        <xdr:cNvPr id="428" name="直線コネクタ 427"/>
        <xdr:cNvCxnSpPr/>
      </xdr:nvCxnSpPr>
      <xdr:spPr>
        <a:xfrm flipV="1">
          <a:off x="15671800" y="13591539"/>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79</xdr:row>
      <xdr:rowOff>83565</xdr:rowOff>
    </xdr:from>
    <xdr:to>
      <xdr:col>22</xdr:col>
      <xdr:colOff>565150</xdr:colOff>
      <xdr:row>79</xdr:row>
      <xdr:rowOff>110998</xdr:rowOff>
    </xdr:to>
    <xdr:cxnSp macro="">
      <xdr:nvCxnSpPr>
        <xdr:cNvPr id="431" name="直線コネクタ 430"/>
        <xdr:cNvCxnSpPr/>
      </xdr:nvCxnSpPr>
      <xdr:spPr>
        <a:xfrm>
          <a:off x="14782800" y="136281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79</xdr:row>
      <xdr:rowOff>83565</xdr:rowOff>
    </xdr:to>
    <xdr:cxnSp macro="">
      <xdr:nvCxnSpPr>
        <xdr:cNvPr id="434" name="直線コネクタ 433"/>
        <xdr:cNvCxnSpPr/>
      </xdr:nvCxnSpPr>
      <xdr:spPr>
        <a:xfrm>
          <a:off x="13893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67563</xdr:rowOff>
    </xdr:from>
    <xdr:to>
      <xdr:col>20</xdr:col>
      <xdr:colOff>158750</xdr:colOff>
      <xdr:row>79</xdr:row>
      <xdr:rowOff>19558</xdr:rowOff>
    </xdr:to>
    <xdr:cxnSp macro="">
      <xdr:nvCxnSpPr>
        <xdr:cNvPr id="437" name="直線コネクタ 436"/>
        <xdr:cNvCxnSpPr/>
      </xdr:nvCxnSpPr>
      <xdr:spPr>
        <a:xfrm>
          <a:off x="13004800" y="13440663"/>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7" name="円/楕円 446"/>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139716</xdr:rowOff>
    </xdr:from>
    <xdr:ext cx="762000" cy="259045"/>
    <xdr:sp macro="" textlink="">
      <xdr:nvSpPr>
        <xdr:cNvPr id="448"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60198</xdr:rowOff>
    </xdr:from>
    <xdr:to>
      <xdr:col>22</xdr:col>
      <xdr:colOff>615950</xdr:colOff>
      <xdr:row>79</xdr:row>
      <xdr:rowOff>161798</xdr:rowOff>
    </xdr:to>
    <xdr:sp macro="" textlink="">
      <xdr:nvSpPr>
        <xdr:cNvPr id="449" name="円/楕円 448"/>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79</xdr:row>
      <xdr:rowOff>146575</xdr:rowOff>
    </xdr:from>
    <xdr:ext cx="736600" cy="259045"/>
    <xdr:sp macro="" textlink="">
      <xdr:nvSpPr>
        <xdr:cNvPr id="450" name="テキスト ボックス 449"/>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32765</xdr:rowOff>
    </xdr:from>
    <xdr:to>
      <xdr:col>21</xdr:col>
      <xdr:colOff>412750</xdr:colOff>
      <xdr:row>79</xdr:row>
      <xdr:rowOff>134365</xdr:rowOff>
    </xdr:to>
    <xdr:sp macro="" textlink="">
      <xdr:nvSpPr>
        <xdr:cNvPr id="451" name="円/楕円 450"/>
        <xdr:cNvSpPr/>
      </xdr:nvSpPr>
      <xdr:spPr>
        <a:xfrm>
          <a:off x="14732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79</xdr:row>
      <xdr:rowOff>119142</xdr:rowOff>
    </xdr:from>
    <xdr:ext cx="762000" cy="259045"/>
    <xdr:sp macro="" textlink="">
      <xdr:nvSpPr>
        <xdr:cNvPr id="452" name="テキスト ボックス 451"/>
        <xdr:cNvSpPr txBox="1"/>
      </xdr:nvSpPr>
      <xdr:spPr>
        <a:xfrm>
          <a:off x="14401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53" name="円/楕円 452"/>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79</xdr:row>
      <xdr:rowOff>55135</xdr:rowOff>
    </xdr:from>
    <xdr:ext cx="762000" cy="259045"/>
    <xdr:sp macro="" textlink="">
      <xdr:nvSpPr>
        <xdr:cNvPr id="454" name="テキスト ボックス 453"/>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xdr:rowOff>
    </xdr:from>
    <xdr:to>
      <xdr:col>19</xdr:col>
      <xdr:colOff>6350</xdr:colOff>
      <xdr:row>78</xdr:row>
      <xdr:rowOff>118363</xdr:rowOff>
    </xdr:to>
    <xdr:sp macro="" textlink="">
      <xdr:nvSpPr>
        <xdr:cNvPr id="455" name="円/楕円 454"/>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78</xdr:row>
      <xdr:rowOff>103140</xdr:rowOff>
    </xdr:from>
    <xdr:ext cx="762000" cy="259045"/>
    <xdr:sp macro="" textlink="">
      <xdr:nvSpPr>
        <xdr:cNvPr id="456" name="テキスト ボックス 455"/>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66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66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66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高知県宿毛市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666"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667"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669"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671"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672"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673"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676"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680"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681"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682"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683"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684"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685"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686"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687"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 xmlns:a14="http://schemas.microsoft.com/office/drawing/2010/main" w="9525" algn="ctr">
              <a:solidFill>
                <a:srgbClr val="000000"/>
              </a:solidFill>
              <a:round/>
              <a:headEnd/>
              <a:tailEnd/>
            </a14:hiddenLine>
          </a:ext>
        </a:extLst>
      </xdr:spPr>
    </xdr:sp>
    <xdr:clientData/>
  </xdr:twoCellAnchor>
  <xdr:oneCellAnchor>
    <xdr:from>
      <xdr:col>1</xdr:col>
      <xdr:colOff>533400</xdr:colOff>
      <xdr:row>7</xdr:row>
      <xdr:rowOff>22225</xdr:rowOff>
    </xdr:from>
    <xdr:ext cx="411651" cy="275717"/>
    <xdr:sp macro="" textlink="">
      <xdr:nvSpPr>
        <xdr:cNvPr id="29" name="テキスト ボックス 28"/>
        <xdr:cNvSpPr txBox="1"/>
      </xdr:nvSpPr>
      <xdr:spPr>
        <a:xfrm>
          <a:off x="1665194" y="1254872"/>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689"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20</xdr:row>
      <xdr:rowOff>133350</xdr:rowOff>
    </xdr:from>
    <xdr:to>
      <xdr:col>5</xdr:col>
      <xdr:colOff>733425</xdr:colOff>
      <xdr:row>20</xdr:row>
      <xdr:rowOff>133350</xdr:rowOff>
    </xdr:to>
    <xdr:cxnSp macro="">
      <xdr:nvCxnSpPr>
        <xdr:cNvPr id="4691" name="直線コネクタ 31"/>
        <xdr:cNvCxnSpPr>
          <a:cxnSpLocks noChangeShapeType="1"/>
        </xdr:cNvCxnSpPr>
      </xdr:nvCxnSpPr>
      <xdr:spPr bwMode="auto">
        <a:xfrm>
          <a:off x="2162175" y="360997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18</xdr:row>
      <xdr:rowOff>152400</xdr:rowOff>
    </xdr:from>
    <xdr:to>
      <xdr:col>5</xdr:col>
      <xdr:colOff>733425</xdr:colOff>
      <xdr:row>18</xdr:row>
      <xdr:rowOff>152400</xdr:rowOff>
    </xdr:to>
    <xdr:cxnSp macro="">
      <xdr:nvCxnSpPr>
        <xdr:cNvPr id="4693" name="直線コネクタ 33"/>
        <xdr:cNvCxnSpPr>
          <a:cxnSpLocks noChangeShapeType="1"/>
        </xdr:cNvCxnSpPr>
      </xdr:nvCxnSpPr>
      <xdr:spPr bwMode="auto">
        <a:xfrm>
          <a:off x="2162175" y="3286125"/>
          <a:ext cx="4238625" cy="0"/>
        </a:xfrm>
        <a:prstGeom prst="line">
          <a:avLst/>
        </a:prstGeom>
        <a:noFill/>
        <a:ln w="9525" algn="ctr">
          <a:solidFill>
            <a:srgbClr val="C0C0C0"/>
          </a:solidFill>
          <a:round/>
          <a:headEnd/>
          <a:tailEnd/>
        </a:ln>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16</xdr:row>
      <xdr:rowOff>161925</xdr:rowOff>
    </xdr:from>
    <xdr:to>
      <xdr:col>5</xdr:col>
      <xdr:colOff>733425</xdr:colOff>
      <xdr:row>16</xdr:row>
      <xdr:rowOff>161925</xdr:rowOff>
    </xdr:to>
    <xdr:cxnSp macro="">
      <xdr:nvCxnSpPr>
        <xdr:cNvPr id="4695" name="直線コネクタ 35"/>
        <xdr:cNvCxnSpPr>
          <a:cxnSpLocks noChangeShapeType="1"/>
        </xdr:cNvCxnSpPr>
      </xdr:nvCxnSpPr>
      <xdr:spPr bwMode="auto">
        <a:xfrm>
          <a:off x="2162175" y="2952750"/>
          <a:ext cx="4238625" cy="0"/>
        </a:xfrm>
        <a:prstGeom prst="line">
          <a:avLst/>
        </a:prstGeom>
        <a:noFill/>
        <a:ln w="9525" algn="ctr">
          <a:solidFill>
            <a:srgbClr val="C0C0C0"/>
          </a:solidFill>
          <a:round/>
          <a:headEnd/>
          <a:tailEnd/>
        </a:ln>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15</xdr:row>
      <xdr:rowOff>9525</xdr:rowOff>
    </xdr:from>
    <xdr:to>
      <xdr:col>5</xdr:col>
      <xdr:colOff>733425</xdr:colOff>
      <xdr:row>15</xdr:row>
      <xdr:rowOff>9525</xdr:rowOff>
    </xdr:to>
    <xdr:cxnSp macro="">
      <xdr:nvCxnSpPr>
        <xdr:cNvPr id="4697" name="直線コネクタ 37"/>
        <xdr:cNvCxnSpPr>
          <a:cxnSpLocks noChangeShapeType="1"/>
        </xdr:cNvCxnSpPr>
      </xdr:nvCxnSpPr>
      <xdr:spPr bwMode="auto">
        <a:xfrm>
          <a:off x="2162175" y="2628900"/>
          <a:ext cx="4238625" cy="0"/>
        </a:xfrm>
        <a:prstGeom prst="line">
          <a:avLst/>
        </a:prstGeom>
        <a:noFill/>
        <a:ln w="9525" algn="ctr">
          <a:solidFill>
            <a:srgbClr val="C0C0C0"/>
          </a:solidFill>
          <a:round/>
          <a:headEnd/>
          <a:tailEnd/>
        </a:ln>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13</xdr:row>
      <xdr:rowOff>28575</xdr:rowOff>
    </xdr:from>
    <xdr:to>
      <xdr:col>5</xdr:col>
      <xdr:colOff>733425</xdr:colOff>
      <xdr:row>13</xdr:row>
      <xdr:rowOff>28575</xdr:rowOff>
    </xdr:to>
    <xdr:cxnSp macro="">
      <xdr:nvCxnSpPr>
        <xdr:cNvPr id="4699" name="直線コネクタ 39"/>
        <xdr:cNvCxnSpPr>
          <a:cxnSpLocks noChangeShapeType="1"/>
        </xdr:cNvCxnSpPr>
      </xdr:nvCxnSpPr>
      <xdr:spPr bwMode="auto">
        <a:xfrm>
          <a:off x="2162175" y="2305050"/>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11</xdr:row>
      <xdr:rowOff>47625</xdr:rowOff>
    </xdr:from>
    <xdr:to>
      <xdr:col>5</xdr:col>
      <xdr:colOff>733425</xdr:colOff>
      <xdr:row>11</xdr:row>
      <xdr:rowOff>47625</xdr:rowOff>
    </xdr:to>
    <xdr:cxnSp macro="">
      <xdr:nvCxnSpPr>
        <xdr:cNvPr id="4701" name="直線コネクタ 41"/>
        <xdr:cNvCxnSpPr>
          <a:cxnSpLocks noChangeShapeType="1"/>
        </xdr:cNvCxnSpPr>
      </xdr:nvCxnSpPr>
      <xdr:spPr bwMode="auto">
        <a:xfrm>
          <a:off x="2162175" y="1981200"/>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703" name="直線コネクタ 43"/>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70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xdr:col>
      <xdr:colOff>1114425</xdr:colOff>
      <xdr:row>10</xdr:row>
      <xdr:rowOff>161925</xdr:rowOff>
    </xdr:from>
    <xdr:to>
      <xdr:col>4</xdr:col>
      <xdr:colOff>1114425</xdr:colOff>
      <xdr:row>20</xdr:row>
      <xdr:rowOff>38100</xdr:rowOff>
    </xdr:to>
    <xdr:cxnSp macro="">
      <xdr:nvCxnSpPr>
        <xdr:cNvPr id="4706" name="直線コネクタ 46"/>
        <xdr:cNvCxnSpPr>
          <a:cxnSpLocks noChangeShapeType="1"/>
        </xdr:cNvCxnSpPr>
      </xdr:nvCxnSpPr>
      <xdr:spPr bwMode="auto">
        <a:xfrm flipV="1">
          <a:off x="5648325" y="1924050"/>
          <a:ext cx="0" cy="1590675"/>
        </a:xfrm>
        <a:prstGeom prst="line">
          <a:avLst/>
        </a:prstGeom>
        <a:noFill/>
        <a:ln w="31750" algn="ctr">
          <a:solidFill>
            <a:srgbClr val="808080"/>
          </a:solidFill>
          <a:round/>
          <a:headEnd/>
          <a:tailEnd/>
        </a:ln>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38100</xdr:rowOff>
    </xdr:from>
    <xdr:to>
      <xdr:col>5</xdr:col>
      <xdr:colOff>76200</xdr:colOff>
      <xdr:row>20</xdr:row>
      <xdr:rowOff>38100</xdr:rowOff>
    </xdr:to>
    <xdr:cxnSp macro="">
      <xdr:nvCxnSpPr>
        <xdr:cNvPr id="4708" name="直線コネクタ 48"/>
        <xdr:cNvCxnSpPr>
          <a:cxnSpLocks noChangeShapeType="1"/>
        </xdr:cNvCxnSpPr>
      </xdr:nvCxnSpPr>
      <xdr:spPr bwMode="auto">
        <a:xfrm>
          <a:off x="5562600" y="3514725"/>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161925</xdr:rowOff>
    </xdr:from>
    <xdr:to>
      <xdr:col>5</xdr:col>
      <xdr:colOff>76200</xdr:colOff>
      <xdr:row>10</xdr:row>
      <xdr:rowOff>161925</xdr:rowOff>
    </xdr:to>
    <xdr:cxnSp macro="">
      <xdr:nvCxnSpPr>
        <xdr:cNvPr id="4710" name="直線コネクタ 50"/>
        <xdr:cNvCxnSpPr>
          <a:cxnSpLocks noChangeShapeType="1"/>
        </xdr:cNvCxnSpPr>
      </xdr:nvCxnSpPr>
      <xdr:spPr bwMode="auto">
        <a:xfrm>
          <a:off x="5562600" y="1924050"/>
          <a:ext cx="180975" cy="0"/>
        </a:xfrm>
        <a:prstGeom prst="line">
          <a:avLst/>
        </a:prstGeom>
        <a:noFill/>
        <a:ln w="19050" algn="ctr">
          <a:solidFill>
            <a:srgbClr val="000000"/>
          </a:solidFill>
          <a:round/>
          <a:headEnd/>
          <a:tailEnd/>
        </a:ln>
      </xdr:spPr>
    </xdr:cxnSp>
    <xdr:clientData/>
  </xdr:twoCellAnchor>
  <xdr:twoCellAnchor>
    <xdr:from>
      <xdr:col>4</xdr:col>
      <xdr:colOff>466725</xdr:colOff>
      <xdr:row>16</xdr:row>
      <xdr:rowOff>152400</xdr:rowOff>
    </xdr:from>
    <xdr:to>
      <xdr:col>4</xdr:col>
      <xdr:colOff>1114425</xdr:colOff>
      <xdr:row>17</xdr:row>
      <xdr:rowOff>0</xdr:rowOff>
    </xdr:to>
    <xdr:cxnSp macro="">
      <xdr:nvCxnSpPr>
        <xdr:cNvPr id="4711" name="直線コネクタ 51"/>
        <xdr:cNvCxnSpPr>
          <a:cxnSpLocks noChangeShapeType="1"/>
        </xdr:cNvCxnSpPr>
      </xdr:nvCxnSpPr>
      <xdr:spPr bwMode="auto">
        <a:xfrm flipV="1">
          <a:off x="5000625" y="2943225"/>
          <a:ext cx="647700" cy="19050"/>
        </a:xfrm>
        <a:prstGeom prst="line">
          <a:avLst/>
        </a:prstGeom>
        <a:noFill/>
        <a:ln w="6350" algn="ctr">
          <a:solidFill>
            <a:srgbClr val="FF0000"/>
          </a:solidFill>
          <a:round/>
          <a:headEnd/>
          <a:tailEnd/>
        </a:ln>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85725</xdr:rowOff>
    </xdr:from>
    <xdr:to>
      <xdr:col>5</xdr:col>
      <xdr:colOff>38100</xdr:colOff>
      <xdr:row>17</xdr:row>
      <xdr:rowOff>19050</xdr:rowOff>
    </xdr:to>
    <xdr:sp macro="" textlink="">
      <xdr:nvSpPr>
        <xdr:cNvPr id="4713" name="フローチャート : 判断 53"/>
        <xdr:cNvSpPr>
          <a:spLocks noChangeArrowheads="1"/>
        </xdr:cNvSpPr>
      </xdr:nvSpPr>
      <xdr:spPr bwMode="auto">
        <a:xfrm>
          <a:off x="5600700" y="28765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0</xdr:rowOff>
    </xdr:from>
    <xdr:to>
      <xdr:col>4</xdr:col>
      <xdr:colOff>466725</xdr:colOff>
      <xdr:row>17</xdr:row>
      <xdr:rowOff>85725</xdr:rowOff>
    </xdr:to>
    <xdr:cxnSp macro="">
      <xdr:nvCxnSpPr>
        <xdr:cNvPr id="4714" name="直線コネクタ 54"/>
        <xdr:cNvCxnSpPr>
          <a:cxnSpLocks noChangeShapeType="1"/>
        </xdr:cNvCxnSpPr>
      </xdr:nvCxnSpPr>
      <xdr:spPr bwMode="auto">
        <a:xfrm flipV="1">
          <a:off x="4305300" y="2962275"/>
          <a:ext cx="695325" cy="85725"/>
        </a:xfrm>
        <a:prstGeom prst="line">
          <a:avLst/>
        </a:prstGeom>
        <a:noFill/>
        <a:ln w="6350" algn="ctr">
          <a:solidFill>
            <a:srgbClr val="FF0000"/>
          </a:solidFill>
          <a:round/>
          <a:headEnd/>
          <a:tailEnd/>
        </a:ln>
      </xdr:spPr>
    </xdr:cxnSp>
    <xdr:clientData/>
  </xdr:twoCellAnchor>
  <xdr:twoCellAnchor>
    <xdr:from>
      <xdr:col>4</xdr:col>
      <xdr:colOff>419100</xdr:colOff>
      <xdr:row>16</xdr:row>
      <xdr:rowOff>152400</xdr:rowOff>
    </xdr:from>
    <xdr:to>
      <xdr:col>4</xdr:col>
      <xdr:colOff>523875</xdr:colOff>
      <xdr:row>17</xdr:row>
      <xdr:rowOff>76200</xdr:rowOff>
    </xdr:to>
    <xdr:sp macro="" textlink="">
      <xdr:nvSpPr>
        <xdr:cNvPr id="4715" name="フローチャート : 判断 55"/>
        <xdr:cNvSpPr>
          <a:spLocks noChangeArrowheads="1"/>
        </xdr:cNvSpPr>
      </xdr:nvSpPr>
      <xdr:spPr bwMode="auto">
        <a:xfrm>
          <a:off x="4953000" y="29432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19050</xdr:rowOff>
    </xdr:from>
    <xdr:to>
      <xdr:col>3</xdr:col>
      <xdr:colOff>904875</xdr:colOff>
      <xdr:row>17</xdr:row>
      <xdr:rowOff>85725</xdr:rowOff>
    </xdr:to>
    <xdr:cxnSp macro="">
      <xdr:nvCxnSpPr>
        <xdr:cNvPr id="4717" name="直線コネクタ 57"/>
        <xdr:cNvCxnSpPr>
          <a:cxnSpLocks noChangeShapeType="1"/>
        </xdr:cNvCxnSpPr>
      </xdr:nvCxnSpPr>
      <xdr:spPr bwMode="auto">
        <a:xfrm>
          <a:off x="3609975" y="2981325"/>
          <a:ext cx="695325" cy="66675"/>
        </a:xfrm>
        <a:prstGeom prst="line">
          <a:avLst/>
        </a:prstGeom>
        <a:noFill/>
        <a:ln w="6350" algn="ctr">
          <a:solidFill>
            <a:srgbClr val="FF0000"/>
          </a:solidFill>
          <a:round/>
          <a:headEnd/>
          <a:tailEnd/>
        </a:ln>
      </xdr:spPr>
    </xdr:cxnSp>
    <xdr:clientData/>
  </xdr:twoCellAnchor>
  <xdr:twoCellAnchor>
    <xdr:from>
      <xdr:col>3</xdr:col>
      <xdr:colOff>857250</xdr:colOff>
      <xdr:row>17</xdr:row>
      <xdr:rowOff>28575</xdr:rowOff>
    </xdr:from>
    <xdr:to>
      <xdr:col>3</xdr:col>
      <xdr:colOff>952500</xdr:colOff>
      <xdr:row>17</xdr:row>
      <xdr:rowOff>123825</xdr:rowOff>
    </xdr:to>
    <xdr:sp macro="" textlink="">
      <xdr:nvSpPr>
        <xdr:cNvPr id="4718" name="フローチャート : 判断 58"/>
        <xdr:cNvSpPr>
          <a:spLocks noChangeArrowheads="1"/>
        </xdr:cNvSpPr>
      </xdr:nvSpPr>
      <xdr:spPr bwMode="auto">
        <a:xfrm>
          <a:off x="4257675" y="29908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638175</xdr:colOff>
      <xdr:row>16</xdr:row>
      <xdr:rowOff>152400</xdr:rowOff>
    </xdr:from>
    <xdr:to>
      <xdr:col>3</xdr:col>
      <xdr:colOff>209550</xdr:colOff>
      <xdr:row>17</xdr:row>
      <xdr:rowOff>19050</xdr:rowOff>
    </xdr:to>
    <xdr:cxnSp macro="">
      <xdr:nvCxnSpPr>
        <xdr:cNvPr id="4720" name="直線コネクタ 60"/>
        <xdr:cNvCxnSpPr>
          <a:cxnSpLocks noChangeShapeType="1"/>
        </xdr:cNvCxnSpPr>
      </xdr:nvCxnSpPr>
      <xdr:spPr bwMode="auto">
        <a:xfrm>
          <a:off x="2905125" y="2943225"/>
          <a:ext cx="704850" cy="38100"/>
        </a:xfrm>
        <a:prstGeom prst="line">
          <a:avLst/>
        </a:prstGeom>
        <a:noFill/>
        <a:ln w="6350" algn="ctr">
          <a:solidFill>
            <a:srgbClr val="FF0000"/>
          </a:solidFill>
          <a:round/>
          <a:headEnd/>
          <a:tailEnd/>
        </a:ln>
      </xdr:spPr>
    </xdr:cxnSp>
    <xdr:clientData/>
  </xdr:twoCellAnchor>
  <xdr:twoCellAnchor>
    <xdr:from>
      <xdr:col>3</xdr:col>
      <xdr:colOff>152400</xdr:colOff>
      <xdr:row>17</xdr:row>
      <xdr:rowOff>0</xdr:rowOff>
    </xdr:from>
    <xdr:to>
      <xdr:col>3</xdr:col>
      <xdr:colOff>257175</xdr:colOff>
      <xdr:row>17</xdr:row>
      <xdr:rowOff>104775</xdr:rowOff>
    </xdr:to>
    <xdr:sp macro="" textlink="">
      <xdr:nvSpPr>
        <xdr:cNvPr id="4721" name="フローチャート : 判断 61"/>
        <xdr:cNvSpPr>
          <a:spLocks noChangeArrowheads="1"/>
        </xdr:cNvSpPr>
      </xdr:nvSpPr>
      <xdr:spPr bwMode="auto">
        <a:xfrm>
          <a:off x="3552825" y="29622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133350</xdr:rowOff>
    </xdr:from>
    <xdr:to>
      <xdr:col>2</xdr:col>
      <xdr:colOff>695325</xdr:colOff>
      <xdr:row>17</xdr:row>
      <xdr:rowOff>66675</xdr:rowOff>
    </xdr:to>
    <xdr:sp macro="" textlink="">
      <xdr:nvSpPr>
        <xdr:cNvPr id="4723" name="フローチャート : 判断 63"/>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95250</xdr:rowOff>
    </xdr:from>
    <xdr:to>
      <xdr:col>5</xdr:col>
      <xdr:colOff>38100</xdr:colOff>
      <xdr:row>17</xdr:row>
      <xdr:rowOff>28575</xdr:rowOff>
    </xdr:to>
    <xdr:sp macro="" textlink="">
      <xdr:nvSpPr>
        <xdr:cNvPr id="4730" name="円/楕円 70"/>
        <xdr:cNvSpPr>
          <a:spLocks noChangeArrowheads="1"/>
        </xdr:cNvSpPr>
      </xdr:nvSpPr>
      <xdr:spPr bwMode="auto">
        <a:xfrm>
          <a:off x="5600700" y="28860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16</xdr:row>
      <xdr:rowOff>69139</xdr:rowOff>
    </xdr:from>
    <xdr:ext cx="762000" cy="259045"/>
    <xdr:sp macro="" textlink="">
      <xdr:nvSpPr>
        <xdr:cNvPr id="72" name="人口1人当たり決算額の推移該当値テキスト130"/>
        <xdr:cNvSpPr txBox="1"/>
      </xdr:nvSpPr>
      <xdr:spPr>
        <a:xfrm>
          <a:off x="5740400" y="2859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123825</xdr:rowOff>
    </xdr:from>
    <xdr:to>
      <xdr:col>4</xdr:col>
      <xdr:colOff>523875</xdr:colOff>
      <xdr:row>17</xdr:row>
      <xdr:rowOff>47625</xdr:rowOff>
    </xdr:to>
    <xdr:sp macro="" textlink="">
      <xdr:nvSpPr>
        <xdr:cNvPr id="4732" name="円/楕円 72"/>
        <xdr:cNvSpPr>
          <a:spLocks noChangeArrowheads="1"/>
        </xdr:cNvSpPr>
      </xdr:nvSpPr>
      <xdr:spPr bwMode="auto">
        <a:xfrm>
          <a:off x="4953000" y="2914650"/>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15</xdr:row>
      <xdr:rowOff>62519</xdr:rowOff>
    </xdr:from>
    <xdr:ext cx="736600" cy="259045"/>
    <xdr:sp macro="" textlink="">
      <xdr:nvSpPr>
        <xdr:cNvPr id="74" name="テキスト ボックス 73"/>
        <xdr:cNvSpPr txBox="1"/>
      </xdr:nvSpPr>
      <xdr:spPr>
        <a:xfrm>
          <a:off x="4622800" y="268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99,600</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28575</xdr:rowOff>
    </xdr:from>
    <xdr:to>
      <xdr:col>3</xdr:col>
      <xdr:colOff>952500</xdr:colOff>
      <xdr:row>17</xdr:row>
      <xdr:rowOff>133350</xdr:rowOff>
    </xdr:to>
    <xdr:sp macro="" textlink="">
      <xdr:nvSpPr>
        <xdr:cNvPr id="4734" name="円/楕円 74"/>
        <xdr:cNvSpPr>
          <a:spLocks noChangeArrowheads="1"/>
        </xdr:cNvSpPr>
      </xdr:nvSpPr>
      <xdr:spPr bwMode="auto">
        <a:xfrm>
          <a:off x="4257675" y="29908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119170</xdr:rowOff>
    </xdr:from>
    <xdr:ext cx="762000" cy="259045"/>
    <xdr:sp macro="" textlink="">
      <xdr:nvSpPr>
        <xdr:cNvPr id="76" name="テキスト ボックス 75"/>
        <xdr:cNvSpPr txBox="1"/>
      </xdr:nvSpPr>
      <xdr:spPr>
        <a:xfrm>
          <a:off x="3924300" y="308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94,575</a:t>
          </a:r>
          <a:endParaRPr kumimoji="1" lang="ja-JP" altLang="en-US" sz="1000" b="1">
            <a:solidFill>
              <a:srgbClr val="FF0000"/>
            </a:solidFill>
            <a:latin typeface="ＭＳ Ｐゴシック"/>
          </a:endParaRPr>
        </a:p>
      </xdr:txBody>
    </xdr:sp>
    <xdr:clientData/>
  </xdr:oneCellAnchor>
  <xdr:twoCellAnchor>
    <xdr:from>
      <xdr:col>3</xdr:col>
      <xdr:colOff>152400</xdr:colOff>
      <xdr:row>16</xdr:row>
      <xdr:rowOff>142875</xdr:rowOff>
    </xdr:from>
    <xdr:to>
      <xdr:col>3</xdr:col>
      <xdr:colOff>257175</xdr:colOff>
      <xdr:row>17</xdr:row>
      <xdr:rowOff>66675</xdr:rowOff>
    </xdr:to>
    <xdr:sp macro="" textlink="">
      <xdr:nvSpPr>
        <xdr:cNvPr id="4736" name="円/楕円 76"/>
        <xdr:cNvSpPr>
          <a:spLocks noChangeArrowheads="1"/>
        </xdr:cNvSpPr>
      </xdr:nvSpPr>
      <xdr:spPr bwMode="auto">
        <a:xfrm>
          <a:off x="3552825" y="29337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15</xdr:row>
      <xdr:rowOff>79827</xdr:rowOff>
    </xdr:from>
    <xdr:ext cx="762000" cy="259045"/>
    <xdr:sp macro="" textlink="">
      <xdr:nvSpPr>
        <xdr:cNvPr id="78" name="テキスト ボックス 77"/>
        <xdr:cNvSpPr txBox="1"/>
      </xdr:nvSpPr>
      <xdr:spPr>
        <a:xfrm>
          <a:off x="3225800" y="269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98,540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95250</xdr:rowOff>
    </xdr:from>
    <xdr:to>
      <xdr:col>2</xdr:col>
      <xdr:colOff>695325</xdr:colOff>
      <xdr:row>17</xdr:row>
      <xdr:rowOff>28575</xdr:rowOff>
    </xdr:to>
    <xdr:sp macro="" textlink="">
      <xdr:nvSpPr>
        <xdr:cNvPr id="4738" name="円/楕円 78"/>
        <xdr:cNvSpPr>
          <a:spLocks noChangeArrowheads="1"/>
        </xdr:cNvSpPr>
      </xdr:nvSpPr>
      <xdr:spPr bwMode="auto">
        <a:xfrm>
          <a:off x="2857500" y="28860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15</xdr:row>
      <xdr:rowOff>39088</xdr:rowOff>
    </xdr:from>
    <xdr:ext cx="762000" cy="259045"/>
    <xdr:sp macro="" textlink="">
      <xdr:nvSpPr>
        <xdr:cNvPr id="80" name="テキスト ボックス 79"/>
        <xdr:cNvSpPr txBox="1"/>
      </xdr:nvSpPr>
      <xdr:spPr>
        <a:xfrm>
          <a:off x="2527300" y="26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741" name="角丸四角形 81"/>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745" name="直線コネクタ 85"/>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746" name="直線コネクタ 86"/>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747" name="直線コネクタ 87"/>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748" name="直線コネクタ 88"/>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749" name="直線コネクタ 89"/>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750" name="円/楕円 90"/>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751" name="フローチャート : 判断 91"/>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752" name="正方形/長方形 92"/>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 xmlns:a14="http://schemas.microsoft.com/office/drawing/2010/main" w="9525" algn="ctr">
              <a:solidFill>
                <a:srgbClr val="000000"/>
              </a:solidFill>
              <a:round/>
              <a:headEnd/>
              <a:tailEnd/>
            </a14:hiddenLine>
          </a:ext>
        </a:extLst>
      </xdr:spPr>
    </xdr:sp>
    <xdr:clientData/>
  </xdr:twoCellAnchor>
  <xdr:oneCellAnchor>
    <xdr:from>
      <xdr:col>1</xdr:col>
      <xdr:colOff>533400</xdr:colOff>
      <xdr:row>30</xdr:row>
      <xdr:rowOff>41275</xdr:rowOff>
    </xdr:from>
    <xdr:ext cx="411651" cy="275717"/>
    <xdr:sp macro="" textlink="">
      <xdr:nvSpPr>
        <xdr:cNvPr id="94" name="テキスト ボックス 93"/>
        <xdr:cNvSpPr txBox="1"/>
      </xdr:nvSpPr>
      <xdr:spPr>
        <a:xfrm>
          <a:off x="1665194" y="5195981"/>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754" name="直線コネクタ 94"/>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85725</xdr:rowOff>
    </xdr:from>
    <xdr:to>
      <xdr:col>5</xdr:col>
      <xdr:colOff>733425</xdr:colOff>
      <xdr:row>38</xdr:row>
      <xdr:rowOff>85725</xdr:rowOff>
    </xdr:to>
    <xdr:cxnSp macro="">
      <xdr:nvCxnSpPr>
        <xdr:cNvPr id="4755" name="直線コネクタ 95"/>
        <xdr:cNvCxnSpPr>
          <a:cxnSpLocks noChangeShapeType="1"/>
        </xdr:cNvCxnSpPr>
      </xdr:nvCxnSpPr>
      <xdr:spPr bwMode="auto">
        <a:xfrm>
          <a:off x="2162175" y="7553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37</xdr:row>
      <xdr:rowOff>47625</xdr:rowOff>
    </xdr:from>
    <xdr:to>
      <xdr:col>5</xdr:col>
      <xdr:colOff>733425</xdr:colOff>
      <xdr:row>37</xdr:row>
      <xdr:rowOff>47625</xdr:rowOff>
    </xdr:to>
    <xdr:cxnSp macro="">
      <xdr:nvCxnSpPr>
        <xdr:cNvPr id="4757" name="直線コネクタ 97"/>
        <xdr:cNvCxnSpPr>
          <a:cxnSpLocks noChangeShapeType="1"/>
        </xdr:cNvCxnSpPr>
      </xdr:nvCxnSpPr>
      <xdr:spPr bwMode="auto">
        <a:xfrm>
          <a:off x="2162175" y="7172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4759" name="直線コネクタ 99"/>
        <xdr:cNvCxnSpPr>
          <a:cxnSpLocks noChangeShapeType="1"/>
        </xdr:cNvCxnSpPr>
      </xdr:nvCxnSpPr>
      <xdr:spPr bwMode="auto">
        <a:xfrm>
          <a:off x="2162175" y="6791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4761" name="直線コネクタ 101"/>
        <xdr:cNvCxnSpPr>
          <a:cxnSpLocks noChangeShapeType="1"/>
        </xdr:cNvCxnSpPr>
      </xdr:nvCxnSpPr>
      <xdr:spPr bwMode="auto">
        <a:xfrm>
          <a:off x="2162175" y="6410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4763" name="直線コネクタ 103"/>
        <xdr:cNvCxnSpPr>
          <a:cxnSpLocks noChangeShapeType="1"/>
        </xdr:cNvCxnSpPr>
      </xdr:nvCxnSpPr>
      <xdr:spPr bwMode="auto">
        <a:xfrm>
          <a:off x="2162175" y="6029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765" name="直線コネクタ 105"/>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76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4</xdr:col>
      <xdr:colOff>1114425</xdr:colOff>
      <xdr:row>33</xdr:row>
      <xdr:rowOff>304800</xdr:rowOff>
    </xdr:from>
    <xdr:to>
      <xdr:col>4</xdr:col>
      <xdr:colOff>1114425</xdr:colOff>
      <xdr:row>38</xdr:row>
      <xdr:rowOff>57150</xdr:rowOff>
    </xdr:to>
    <xdr:cxnSp macro="">
      <xdr:nvCxnSpPr>
        <xdr:cNvPr id="4768" name="直線コネクタ 108"/>
        <xdr:cNvCxnSpPr>
          <a:cxnSpLocks noChangeShapeType="1"/>
        </xdr:cNvCxnSpPr>
      </xdr:nvCxnSpPr>
      <xdr:spPr bwMode="auto">
        <a:xfrm flipV="1">
          <a:off x="5648325" y="6229350"/>
          <a:ext cx="0" cy="1295400"/>
        </a:xfrm>
        <a:prstGeom prst="line">
          <a:avLst/>
        </a:prstGeom>
        <a:noFill/>
        <a:ln w="31750" algn="ctr">
          <a:solidFill>
            <a:srgbClr val="808080"/>
          </a:solidFill>
          <a:round/>
          <a:headEnd/>
          <a:tailEnd/>
        </a:ln>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57150</xdr:rowOff>
    </xdr:from>
    <xdr:to>
      <xdr:col>5</xdr:col>
      <xdr:colOff>76200</xdr:colOff>
      <xdr:row>38</xdr:row>
      <xdr:rowOff>57150</xdr:rowOff>
    </xdr:to>
    <xdr:cxnSp macro="">
      <xdr:nvCxnSpPr>
        <xdr:cNvPr id="4770" name="直線コネクタ 110"/>
        <xdr:cNvCxnSpPr>
          <a:cxnSpLocks noChangeShapeType="1"/>
        </xdr:cNvCxnSpPr>
      </xdr:nvCxnSpPr>
      <xdr:spPr bwMode="auto">
        <a:xfrm>
          <a:off x="5562600" y="752475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304800</xdr:rowOff>
    </xdr:from>
    <xdr:to>
      <xdr:col>5</xdr:col>
      <xdr:colOff>76200</xdr:colOff>
      <xdr:row>33</xdr:row>
      <xdr:rowOff>304800</xdr:rowOff>
    </xdr:to>
    <xdr:cxnSp macro="">
      <xdr:nvCxnSpPr>
        <xdr:cNvPr id="4772" name="直線コネクタ 112"/>
        <xdr:cNvCxnSpPr>
          <a:cxnSpLocks noChangeShapeType="1"/>
        </xdr:cNvCxnSpPr>
      </xdr:nvCxnSpPr>
      <xdr:spPr bwMode="auto">
        <a:xfrm>
          <a:off x="5562600" y="6229350"/>
          <a:ext cx="180975" cy="0"/>
        </a:xfrm>
        <a:prstGeom prst="line">
          <a:avLst/>
        </a:prstGeom>
        <a:noFill/>
        <a:ln w="19050" algn="ctr">
          <a:solidFill>
            <a:srgbClr val="000000"/>
          </a:solidFill>
          <a:round/>
          <a:headEnd/>
          <a:tailEnd/>
        </a:ln>
      </xdr:spPr>
    </xdr:cxnSp>
    <xdr:clientData/>
  </xdr:twoCellAnchor>
  <xdr:twoCellAnchor>
    <xdr:from>
      <xdr:col>4</xdr:col>
      <xdr:colOff>466725</xdr:colOff>
      <xdr:row>37</xdr:row>
      <xdr:rowOff>266700</xdr:rowOff>
    </xdr:from>
    <xdr:to>
      <xdr:col>4</xdr:col>
      <xdr:colOff>1114425</xdr:colOff>
      <xdr:row>37</xdr:row>
      <xdr:rowOff>295275</xdr:rowOff>
    </xdr:to>
    <xdr:cxnSp macro="">
      <xdr:nvCxnSpPr>
        <xdr:cNvPr id="4773" name="直線コネクタ 113"/>
        <xdr:cNvCxnSpPr>
          <a:cxnSpLocks noChangeShapeType="1"/>
        </xdr:cNvCxnSpPr>
      </xdr:nvCxnSpPr>
      <xdr:spPr bwMode="auto">
        <a:xfrm>
          <a:off x="5000625" y="7391400"/>
          <a:ext cx="647700" cy="28575"/>
        </a:xfrm>
        <a:prstGeom prst="line">
          <a:avLst/>
        </a:prstGeom>
        <a:noFill/>
        <a:ln w="6350" algn="ctr">
          <a:solidFill>
            <a:srgbClr val="FF0000"/>
          </a:solidFill>
          <a:round/>
          <a:headEnd/>
          <a:tailEnd/>
        </a:ln>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276225</xdr:rowOff>
    </xdr:from>
    <xdr:to>
      <xdr:col>5</xdr:col>
      <xdr:colOff>38100</xdr:colOff>
      <xdr:row>38</xdr:row>
      <xdr:rowOff>38100</xdr:rowOff>
    </xdr:to>
    <xdr:sp macro="" textlink="">
      <xdr:nvSpPr>
        <xdr:cNvPr id="4775" name="フローチャート : 判断 115"/>
        <xdr:cNvSpPr>
          <a:spLocks noChangeArrowheads="1"/>
        </xdr:cNvSpPr>
      </xdr:nvSpPr>
      <xdr:spPr bwMode="auto">
        <a:xfrm>
          <a:off x="5600700" y="7400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37</xdr:row>
      <xdr:rowOff>266700</xdr:rowOff>
    </xdr:from>
    <xdr:to>
      <xdr:col>4</xdr:col>
      <xdr:colOff>466725</xdr:colOff>
      <xdr:row>37</xdr:row>
      <xdr:rowOff>266700</xdr:rowOff>
    </xdr:to>
    <xdr:cxnSp macro="">
      <xdr:nvCxnSpPr>
        <xdr:cNvPr id="4776" name="直線コネクタ 116"/>
        <xdr:cNvCxnSpPr>
          <a:cxnSpLocks noChangeShapeType="1"/>
        </xdr:cNvCxnSpPr>
      </xdr:nvCxnSpPr>
      <xdr:spPr bwMode="auto">
        <a:xfrm flipV="1">
          <a:off x="4305300" y="7391400"/>
          <a:ext cx="695325" cy="0"/>
        </a:xfrm>
        <a:prstGeom prst="line">
          <a:avLst/>
        </a:prstGeom>
        <a:noFill/>
        <a:ln w="6350" algn="ctr">
          <a:solidFill>
            <a:srgbClr val="FF0000"/>
          </a:solidFill>
          <a:round/>
          <a:headEnd/>
          <a:tailEnd/>
        </a:ln>
      </xdr:spPr>
    </xdr:cxnSp>
    <xdr:clientData/>
  </xdr:twoCellAnchor>
  <xdr:twoCellAnchor>
    <xdr:from>
      <xdr:col>4</xdr:col>
      <xdr:colOff>419100</xdr:colOff>
      <xdr:row>37</xdr:row>
      <xdr:rowOff>276225</xdr:rowOff>
    </xdr:from>
    <xdr:to>
      <xdr:col>4</xdr:col>
      <xdr:colOff>523875</xdr:colOff>
      <xdr:row>38</xdr:row>
      <xdr:rowOff>38100</xdr:rowOff>
    </xdr:to>
    <xdr:sp macro="" textlink="">
      <xdr:nvSpPr>
        <xdr:cNvPr id="4777" name="フローチャート : 判断 117"/>
        <xdr:cNvSpPr>
          <a:spLocks noChangeArrowheads="1"/>
        </xdr:cNvSpPr>
      </xdr:nvSpPr>
      <xdr:spPr bwMode="auto">
        <a:xfrm>
          <a:off x="4953000" y="74009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209550</xdr:colOff>
      <xdr:row>37</xdr:row>
      <xdr:rowOff>257175</xdr:rowOff>
    </xdr:from>
    <xdr:to>
      <xdr:col>3</xdr:col>
      <xdr:colOff>904875</xdr:colOff>
      <xdr:row>37</xdr:row>
      <xdr:rowOff>266700</xdr:rowOff>
    </xdr:to>
    <xdr:cxnSp macro="">
      <xdr:nvCxnSpPr>
        <xdr:cNvPr id="4779" name="直線コネクタ 119"/>
        <xdr:cNvCxnSpPr>
          <a:cxnSpLocks noChangeShapeType="1"/>
        </xdr:cNvCxnSpPr>
      </xdr:nvCxnSpPr>
      <xdr:spPr bwMode="auto">
        <a:xfrm>
          <a:off x="3609975" y="7381875"/>
          <a:ext cx="695325" cy="9525"/>
        </a:xfrm>
        <a:prstGeom prst="line">
          <a:avLst/>
        </a:prstGeom>
        <a:noFill/>
        <a:ln w="6350" algn="ctr">
          <a:solidFill>
            <a:srgbClr val="FF0000"/>
          </a:solidFill>
          <a:round/>
          <a:headEnd/>
          <a:tailEnd/>
        </a:ln>
      </xdr:spPr>
    </xdr:cxnSp>
    <xdr:clientData/>
  </xdr:twoCellAnchor>
  <xdr:twoCellAnchor>
    <xdr:from>
      <xdr:col>3</xdr:col>
      <xdr:colOff>857250</xdr:colOff>
      <xdr:row>37</xdr:row>
      <xdr:rowOff>266700</xdr:rowOff>
    </xdr:from>
    <xdr:to>
      <xdr:col>3</xdr:col>
      <xdr:colOff>952500</xdr:colOff>
      <xdr:row>38</xdr:row>
      <xdr:rowOff>28575</xdr:rowOff>
    </xdr:to>
    <xdr:sp macro="" textlink="">
      <xdr:nvSpPr>
        <xdr:cNvPr id="4780" name="フローチャート : 判断 120"/>
        <xdr:cNvSpPr>
          <a:spLocks noChangeArrowheads="1"/>
        </xdr:cNvSpPr>
      </xdr:nvSpPr>
      <xdr:spPr bwMode="auto">
        <a:xfrm>
          <a:off x="4257675" y="73914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257175</xdr:rowOff>
    </xdr:from>
    <xdr:to>
      <xdr:col>3</xdr:col>
      <xdr:colOff>209550</xdr:colOff>
      <xdr:row>37</xdr:row>
      <xdr:rowOff>257175</xdr:rowOff>
    </xdr:to>
    <xdr:cxnSp macro="">
      <xdr:nvCxnSpPr>
        <xdr:cNvPr id="4782" name="直線コネクタ 122"/>
        <xdr:cNvCxnSpPr>
          <a:cxnSpLocks noChangeShapeType="1"/>
        </xdr:cNvCxnSpPr>
      </xdr:nvCxnSpPr>
      <xdr:spPr bwMode="auto">
        <a:xfrm flipV="1">
          <a:off x="2905125" y="7381875"/>
          <a:ext cx="704850" cy="0"/>
        </a:xfrm>
        <a:prstGeom prst="line">
          <a:avLst/>
        </a:prstGeom>
        <a:noFill/>
        <a:ln w="6350" algn="ctr">
          <a:solidFill>
            <a:srgbClr val="FF0000"/>
          </a:solidFill>
          <a:round/>
          <a:headEnd/>
          <a:tailEnd/>
        </a:ln>
      </xdr:spPr>
    </xdr:cxnSp>
    <xdr:clientData/>
  </xdr:twoCellAnchor>
  <xdr:twoCellAnchor>
    <xdr:from>
      <xdr:col>3</xdr:col>
      <xdr:colOff>152400</xdr:colOff>
      <xdr:row>37</xdr:row>
      <xdr:rowOff>266700</xdr:rowOff>
    </xdr:from>
    <xdr:to>
      <xdr:col>3</xdr:col>
      <xdr:colOff>257175</xdr:colOff>
      <xdr:row>38</xdr:row>
      <xdr:rowOff>19050</xdr:rowOff>
    </xdr:to>
    <xdr:sp macro="" textlink="">
      <xdr:nvSpPr>
        <xdr:cNvPr id="4783" name="フローチャート : 判断 123"/>
        <xdr:cNvSpPr>
          <a:spLocks noChangeArrowheads="1"/>
        </xdr:cNvSpPr>
      </xdr:nvSpPr>
      <xdr:spPr bwMode="auto">
        <a:xfrm>
          <a:off x="3552825" y="73914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257175</xdr:rowOff>
    </xdr:from>
    <xdr:to>
      <xdr:col>2</xdr:col>
      <xdr:colOff>695325</xdr:colOff>
      <xdr:row>38</xdr:row>
      <xdr:rowOff>9525</xdr:rowOff>
    </xdr:to>
    <xdr:sp macro="" textlink="">
      <xdr:nvSpPr>
        <xdr:cNvPr id="4785" name="フローチャート : 判断 125"/>
        <xdr:cNvSpPr>
          <a:spLocks noChangeArrowheads="1"/>
        </xdr:cNvSpPr>
      </xdr:nvSpPr>
      <xdr:spPr bwMode="auto">
        <a:xfrm>
          <a:off x="2857500" y="73818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247650</xdr:rowOff>
    </xdr:from>
    <xdr:to>
      <xdr:col>5</xdr:col>
      <xdr:colOff>38100</xdr:colOff>
      <xdr:row>38</xdr:row>
      <xdr:rowOff>9525</xdr:rowOff>
    </xdr:to>
    <xdr:sp macro="" textlink="">
      <xdr:nvSpPr>
        <xdr:cNvPr id="4792" name="円/楕円 132"/>
        <xdr:cNvSpPr>
          <a:spLocks noChangeArrowheads="1"/>
        </xdr:cNvSpPr>
      </xdr:nvSpPr>
      <xdr:spPr bwMode="auto">
        <a:xfrm>
          <a:off x="5600700" y="7372350"/>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37</xdr:row>
      <xdr:rowOff>27783</xdr:rowOff>
    </xdr:from>
    <xdr:ext cx="762000" cy="259045"/>
    <xdr:sp macro="" textlink="">
      <xdr:nvSpPr>
        <xdr:cNvPr id="134" name="人口1人当たり決算額の推移該当値テキスト445"/>
        <xdr:cNvSpPr txBox="1"/>
      </xdr:nvSpPr>
      <xdr:spPr>
        <a:xfrm>
          <a:off x="5740400" y="715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219075</xdr:rowOff>
    </xdr:from>
    <xdr:to>
      <xdr:col>4</xdr:col>
      <xdr:colOff>523875</xdr:colOff>
      <xdr:row>37</xdr:row>
      <xdr:rowOff>314325</xdr:rowOff>
    </xdr:to>
    <xdr:sp macro="" textlink="">
      <xdr:nvSpPr>
        <xdr:cNvPr id="4794" name="円/楕円 134"/>
        <xdr:cNvSpPr>
          <a:spLocks noChangeArrowheads="1"/>
        </xdr:cNvSpPr>
      </xdr:nvSpPr>
      <xdr:spPr bwMode="auto">
        <a:xfrm>
          <a:off x="4953000" y="7343775"/>
          <a:ext cx="104775" cy="95250"/>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157265</xdr:rowOff>
    </xdr:from>
    <xdr:ext cx="736600" cy="259045"/>
    <xdr:sp macro="" textlink="">
      <xdr:nvSpPr>
        <xdr:cNvPr id="136" name="テキスト ボックス 135"/>
        <xdr:cNvSpPr txBox="1"/>
      </xdr:nvSpPr>
      <xdr:spPr>
        <a:xfrm>
          <a:off x="4622800" y="711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43,061</a:t>
          </a:r>
          <a:endParaRPr kumimoji="1" lang="ja-JP" altLang="en-US" sz="1000" b="1">
            <a:solidFill>
              <a:srgbClr val="FF0000"/>
            </a:solidFill>
            <a:latin typeface="ＭＳ Ｐゴシック"/>
          </a:endParaRPr>
        </a:p>
      </xdr:txBody>
    </xdr:sp>
    <xdr:clientData/>
  </xdr:oneCellAnchor>
  <xdr:twoCellAnchor>
    <xdr:from>
      <xdr:col>3</xdr:col>
      <xdr:colOff>857250</xdr:colOff>
      <xdr:row>37</xdr:row>
      <xdr:rowOff>219075</xdr:rowOff>
    </xdr:from>
    <xdr:to>
      <xdr:col>3</xdr:col>
      <xdr:colOff>952500</xdr:colOff>
      <xdr:row>37</xdr:row>
      <xdr:rowOff>314325</xdr:rowOff>
    </xdr:to>
    <xdr:sp macro="" textlink="">
      <xdr:nvSpPr>
        <xdr:cNvPr id="4796" name="円/楕円 136"/>
        <xdr:cNvSpPr>
          <a:spLocks noChangeArrowheads="1"/>
        </xdr:cNvSpPr>
      </xdr:nvSpPr>
      <xdr:spPr bwMode="auto">
        <a:xfrm>
          <a:off x="4257675" y="73437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36</xdr:row>
      <xdr:rowOff>157542</xdr:rowOff>
    </xdr:from>
    <xdr:ext cx="762000" cy="259045"/>
    <xdr:sp macro="" textlink="">
      <xdr:nvSpPr>
        <xdr:cNvPr id="138" name="テキスト ボックス 137"/>
        <xdr:cNvSpPr txBox="1"/>
      </xdr:nvSpPr>
      <xdr:spPr>
        <a:xfrm>
          <a:off x="3924300" y="711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42,988</a:t>
          </a:r>
          <a:endParaRPr kumimoji="1" lang="ja-JP" altLang="en-US" sz="1000" b="1">
            <a:solidFill>
              <a:srgbClr val="FF0000"/>
            </a:solidFill>
            <a:latin typeface="ＭＳ Ｐゴシック"/>
          </a:endParaRPr>
        </a:p>
      </xdr:txBody>
    </xdr:sp>
    <xdr:clientData/>
  </xdr:oneCellAnchor>
  <xdr:twoCellAnchor>
    <xdr:from>
      <xdr:col>3</xdr:col>
      <xdr:colOff>152400</xdr:colOff>
      <xdr:row>37</xdr:row>
      <xdr:rowOff>209550</xdr:rowOff>
    </xdr:from>
    <xdr:to>
      <xdr:col>3</xdr:col>
      <xdr:colOff>257175</xdr:colOff>
      <xdr:row>37</xdr:row>
      <xdr:rowOff>304800</xdr:rowOff>
    </xdr:to>
    <xdr:sp macro="" textlink="">
      <xdr:nvSpPr>
        <xdr:cNvPr id="4798" name="円/楕円 138"/>
        <xdr:cNvSpPr>
          <a:spLocks noChangeArrowheads="1"/>
        </xdr:cNvSpPr>
      </xdr:nvSpPr>
      <xdr:spPr bwMode="auto">
        <a:xfrm>
          <a:off x="3552825" y="733425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36</xdr:row>
      <xdr:rowOff>147157</xdr:rowOff>
    </xdr:from>
    <xdr:ext cx="762000" cy="259045"/>
    <xdr:sp macro="" textlink="">
      <xdr:nvSpPr>
        <xdr:cNvPr id="140" name="テキスト ボックス 139"/>
        <xdr:cNvSpPr txBox="1"/>
      </xdr:nvSpPr>
      <xdr:spPr>
        <a:xfrm>
          <a:off x="3225800" y="710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45,714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209550</xdr:rowOff>
    </xdr:from>
    <xdr:to>
      <xdr:col>2</xdr:col>
      <xdr:colOff>695325</xdr:colOff>
      <xdr:row>37</xdr:row>
      <xdr:rowOff>314325</xdr:rowOff>
    </xdr:to>
    <xdr:sp macro="" textlink="">
      <xdr:nvSpPr>
        <xdr:cNvPr id="4800" name="円/楕円 140"/>
        <xdr:cNvSpPr>
          <a:spLocks noChangeArrowheads="1"/>
        </xdr:cNvSpPr>
      </xdr:nvSpPr>
      <xdr:spPr bwMode="auto">
        <a:xfrm>
          <a:off x="2857500" y="73342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36</xdr:row>
      <xdr:rowOff>151146</xdr:rowOff>
    </xdr:from>
    <xdr:ext cx="762000" cy="259045"/>
    <xdr:sp macro="" textlink="">
      <xdr:nvSpPr>
        <xdr:cNvPr id="142" name="テキスト ボックス 141"/>
        <xdr:cNvSpPr txBox="1"/>
      </xdr:nvSpPr>
      <xdr:spPr>
        <a:xfrm>
          <a:off x="2527300" y="710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44,667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21,598
21,532
286.19
12,081,216
11,799,049
242,019
6,943,336
11,372,556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15.4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7940" y="2803712"/>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7940" y="3114488"/>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7940" y="342526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27</xdr:row>
      <xdr:rowOff>6350</xdr:rowOff>
    </xdr:from>
    <xdr:ext cx="349839" cy="225703"/>
    <xdr:sp macro="" textlink="">
      <xdr:nvSpPr>
        <xdr:cNvPr id="40" name="テキスト ボックス 39"/>
        <xdr:cNvSpPr txBox="1"/>
      </xdr:nvSpPr>
      <xdr:spPr>
        <a:xfrm>
          <a:off x="732865"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86869</xdr:rowOff>
    </xdr:from>
    <xdr:ext cx="531299" cy="259045"/>
    <xdr:sp macro="" textlink="">
      <xdr:nvSpPr>
        <xdr:cNvPr id="42" name="テキスト ボックス 41"/>
        <xdr:cNvSpPr txBox="1"/>
      </xdr:nvSpPr>
      <xdr:spPr>
        <a:xfrm>
          <a:off x="230701" y="68103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139476</xdr:rowOff>
    </xdr:from>
    <xdr:ext cx="531299" cy="259045"/>
    <xdr:sp macro="" textlink="">
      <xdr:nvSpPr>
        <xdr:cNvPr id="44" name="テキスト ボックス 43"/>
        <xdr:cNvSpPr txBox="1"/>
      </xdr:nvSpPr>
      <xdr:spPr>
        <a:xfrm>
          <a:off x="230701" y="65268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25844</xdr:rowOff>
    </xdr:from>
    <xdr:ext cx="531299" cy="259045"/>
    <xdr:sp macro="" textlink="">
      <xdr:nvSpPr>
        <xdr:cNvPr id="46" name="テキスト ボックス 45"/>
        <xdr:cNvSpPr txBox="1"/>
      </xdr:nvSpPr>
      <xdr:spPr>
        <a:xfrm>
          <a:off x="230701" y="62451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81887</xdr:rowOff>
    </xdr:from>
    <xdr:ext cx="531299" cy="259045"/>
    <xdr:sp macro="" textlink="">
      <xdr:nvSpPr>
        <xdr:cNvPr id="48" name="テキスト ボックス 47"/>
        <xdr:cNvSpPr txBox="1"/>
      </xdr:nvSpPr>
      <xdr:spPr>
        <a:xfrm>
          <a:off x="230701" y="596497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33</xdr:row>
      <xdr:rowOff>144942</xdr:rowOff>
    </xdr:from>
    <xdr:ext cx="595419" cy="259045"/>
    <xdr:sp macro="" textlink="">
      <xdr:nvSpPr>
        <xdr:cNvPr id="50" name="テキスト ボックス 49"/>
        <xdr:cNvSpPr txBox="1"/>
      </xdr:nvSpPr>
      <xdr:spPr>
        <a:xfrm>
          <a:off x="157056" y="56918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32</xdr:row>
      <xdr:rowOff>24737</xdr:rowOff>
    </xdr:from>
    <xdr:ext cx="595419" cy="259045"/>
    <xdr:sp macro="" textlink="">
      <xdr:nvSpPr>
        <xdr:cNvPr id="52" name="テキスト ボックス 51"/>
        <xdr:cNvSpPr txBox="1"/>
      </xdr:nvSpPr>
      <xdr:spPr>
        <a:xfrm>
          <a:off x="157056" y="54035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30</xdr:row>
      <xdr:rowOff>82994</xdr:rowOff>
    </xdr:from>
    <xdr:ext cx="595419" cy="259045"/>
    <xdr:sp macro="" textlink="">
      <xdr:nvSpPr>
        <xdr:cNvPr id="54" name="テキスト ボックス 53"/>
        <xdr:cNvSpPr txBox="1"/>
      </xdr:nvSpPr>
      <xdr:spPr>
        <a:xfrm>
          <a:off x="157056" y="51256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28</xdr:row>
      <xdr:rowOff>144019</xdr:rowOff>
    </xdr:from>
    <xdr:ext cx="595419" cy="259045"/>
    <xdr:sp macro="" textlink="">
      <xdr:nvSpPr>
        <xdr:cNvPr id="56" name="テキスト ボックス 55"/>
        <xdr:cNvSpPr txBox="1"/>
      </xdr:nvSpPr>
      <xdr:spPr>
        <a:xfrm>
          <a:off x="157056" y="48504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27</xdr:row>
      <xdr:rowOff>25844</xdr:rowOff>
    </xdr:from>
    <xdr:ext cx="595419" cy="259045"/>
    <xdr:sp macro="" textlink="">
      <xdr:nvSpPr>
        <xdr:cNvPr id="58" name="テキスト ボックス 57"/>
        <xdr:cNvSpPr txBox="1"/>
      </xdr:nvSpPr>
      <xdr:spPr>
        <a:xfrm>
          <a:off x="157056" y="45642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76490</xdr:rowOff>
    </xdr:from>
    <xdr:ext cx="534377" cy="259045"/>
    <xdr:sp macro="" textlink="">
      <xdr:nvSpPr>
        <xdr:cNvPr id="61" name="人件費最小値テキスト"/>
        <xdr:cNvSpPr txBox="1"/>
      </xdr:nvSpPr>
      <xdr:spPr>
        <a:xfrm>
          <a:off x="4674534" y="646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13125</xdr:rowOff>
    </xdr:from>
    <xdr:ext cx="599010" cy="259045"/>
    <xdr:sp macro="" textlink="">
      <xdr:nvSpPr>
        <xdr:cNvPr id="63" name="人件費最大値テキスト"/>
        <xdr:cNvSpPr txBox="1"/>
      </xdr:nvSpPr>
      <xdr:spPr>
        <a:xfrm>
          <a:off x="4674534" y="48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14784</xdr:rowOff>
    </xdr:from>
    <xdr:to>
      <xdr:col>6</xdr:col>
      <xdr:colOff>511175</xdr:colOff>
      <xdr:row>35</xdr:row>
      <xdr:rowOff>123498</xdr:rowOff>
    </xdr:to>
    <xdr:cxnSp macro="">
      <xdr:nvCxnSpPr>
        <xdr:cNvPr id="65" name="直線コネクタ 64"/>
        <xdr:cNvCxnSpPr/>
      </xdr:nvCxnSpPr>
      <xdr:spPr>
        <a:xfrm flipV="1">
          <a:off x="3797300" y="6015534"/>
          <a:ext cx="838200" cy="10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29179</xdr:rowOff>
    </xdr:from>
    <xdr:ext cx="534377" cy="259045"/>
    <xdr:sp macro="" textlink="">
      <xdr:nvSpPr>
        <xdr:cNvPr id="66" name="人件費平均値テキスト"/>
        <xdr:cNvSpPr txBox="1"/>
      </xdr:nvSpPr>
      <xdr:spPr>
        <a:xfrm>
          <a:off x="4674534" y="5912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35</xdr:row>
      <xdr:rowOff>96694</xdr:rowOff>
    </xdr:from>
    <xdr:to>
      <xdr:col>5</xdr:col>
      <xdr:colOff>358775</xdr:colOff>
      <xdr:row>35</xdr:row>
      <xdr:rowOff>123498</xdr:rowOff>
    </xdr:to>
    <xdr:cxnSp macro="">
      <xdr:nvCxnSpPr>
        <xdr:cNvPr id="68" name="直線コネクタ 67"/>
        <xdr:cNvCxnSpPr/>
      </xdr:nvCxnSpPr>
      <xdr:spPr>
        <a:xfrm>
          <a:off x="2908300" y="6097444"/>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36</xdr:row>
      <xdr:rowOff>39799</xdr:rowOff>
    </xdr:from>
    <xdr:ext cx="534378" cy="259045"/>
    <xdr:sp macro="" textlink="">
      <xdr:nvSpPr>
        <xdr:cNvPr id="70" name="テキスト ボックス 69"/>
        <xdr:cNvSpPr txBox="1"/>
      </xdr:nvSpPr>
      <xdr:spPr>
        <a:xfrm>
          <a:off x="3530111" y="609097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158331</xdr:rowOff>
    </xdr:from>
    <xdr:to>
      <xdr:col>4</xdr:col>
      <xdr:colOff>155575</xdr:colOff>
      <xdr:row>35</xdr:row>
      <xdr:rowOff>96694</xdr:rowOff>
    </xdr:to>
    <xdr:cxnSp macro="">
      <xdr:nvCxnSpPr>
        <xdr:cNvPr id="71" name="直線コネクタ 70"/>
        <xdr:cNvCxnSpPr/>
      </xdr:nvCxnSpPr>
      <xdr:spPr>
        <a:xfrm>
          <a:off x="2019300" y="5987631"/>
          <a:ext cx="889000" cy="10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36</xdr:row>
      <xdr:rowOff>51431</xdr:rowOff>
    </xdr:from>
    <xdr:ext cx="534378" cy="259045"/>
    <xdr:sp macro="" textlink="">
      <xdr:nvSpPr>
        <xdr:cNvPr id="73" name="テキスト ボックス 72"/>
        <xdr:cNvSpPr txBox="1"/>
      </xdr:nvSpPr>
      <xdr:spPr>
        <a:xfrm>
          <a:off x="2636068" y="610260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134328</xdr:rowOff>
    </xdr:from>
    <xdr:to>
      <xdr:col>2</xdr:col>
      <xdr:colOff>638175</xdr:colOff>
      <xdr:row>34</xdr:row>
      <xdr:rowOff>158331</xdr:rowOff>
    </xdr:to>
    <xdr:cxnSp macro="">
      <xdr:nvCxnSpPr>
        <xdr:cNvPr id="74" name="直線コネクタ 73"/>
        <xdr:cNvCxnSpPr/>
      </xdr:nvCxnSpPr>
      <xdr:spPr>
        <a:xfrm>
          <a:off x="1130300" y="596362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36</xdr:row>
      <xdr:rowOff>26128</xdr:rowOff>
    </xdr:from>
    <xdr:ext cx="534377" cy="259045"/>
    <xdr:sp macro="" textlink="">
      <xdr:nvSpPr>
        <xdr:cNvPr id="76" name="テキスト ボックス 75"/>
        <xdr:cNvSpPr txBox="1"/>
      </xdr:nvSpPr>
      <xdr:spPr>
        <a:xfrm>
          <a:off x="1749310" y="607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36</xdr:row>
      <xdr:rowOff>9450</xdr:rowOff>
    </xdr:from>
    <xdr:ext cx="534378" cy="259045"/>
    <xdr:sp macro="" textlink="">
      <xdr:nvSpPr>
        <xdr:cNvPr id="78" name="テキスト ボックス 77"/>
        <xdr:cNvSpPr txBox="1"/>
      </xdr:nvSpPr>
      <xdr:spPr>
        <a:xfrm>
          <a:off x="862551" y="606062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135434</xdr:rowOff>
    </xdr:from>
    <xdr:to>
      <xdr:col>6</xdr:col>
      <xdr:colOff>561975</xdr:colOff>
      <xdr:row>35</xdr:row>
      <xdr:rowOff>65584</xdr:rowOff>
    </xdr:to>
    <xdr:sp macro="" textlink="">
      <xdr:nvSpPr>
        <xdr:cNvPr id="84" name="円/楕円 83"/>
        <xdr:cNvSpPr/>
      </xdr:nvSpPr>
      <xdr:spPr>
        <a:xfrm>
          <a:off x="4584700" y="59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33</xdr:row>
      <xdr:rowOff>124801</xdr:rowOff>
    </xdr:from>
    <xdr:ext cx="534377" cy="259045"/>
    <xdr:sp macro="" textlink="">
      <xdr:nvSpPr>
        <xdr:cNvPr id="85" name="人件費該当値テキスト"/>
        <xdr:cNvSpPr txBox="1"/>
      </xdr:nvSpPr>
      <xdr:spPr>
        <a:xfrm>
          <a:off x="4674534" y="56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72698</xdr:rowOff>
    </xdr:from>
    <xdr:to>
      <xdr:col>5</xdr:col>
      <xdr:colOff>409575</xdr:colOff>
      <xdr:row>36</xdr:row>
      <xdr:rowOff>2848</xdr:rowOff>
    </xdr:to>
    <xdr:sp macro="" textlink="">
      <xdr:nvSpPr>
        <xdr:cNvPr id="86" name="円/楕円 85"/>
        <xdr:cNvSpPr/>
      </xdr:nvSpPr>
      <xdr:spPr>
        <a:xfrm>
          <a:off x="3746500" y="607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33</xdr:row>
      <xdr:rowOff>163478</xdr:rowOff>
    </xdr:from>
    <xdr:ext cx="534378" cy="259045"/>
    <xdr:sp macro="" textlink="">
      <xdr:nvSpPr>
        <xdr:cNvPr id="87" name="テキスト ボックス 86"/>
        <xdr:cNvSpPr txBox="1"/>
      </xdr:nvSpPr>
      <xdr:spPr>
        <a:xfrm>
          <a:off x="3530111" y="571039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45894</xdr:rowOff>
    </xdr:from>
    <xdr:to>
      <xdr:col>4</xdr:col>
      <xdr:colOff>206375</xdr:colOff>
      <xdr:row>35</xdr:row>
      <xdr:rowOff>147494</xdr:rowOff>
    </xdr:to>
    <xdr:sp macro="" textlink="">
      <xdr:nvSpPr>
        <xdr:cNvPr id="88" name="円/楕円 87"/>
        <xdr:cNvSpPr/>
      </xdr:nvSpPr>
      <xdr:spPr>
        <a:xfrm>
          <a:off x="2857500" y="604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33</xdr:row>
      <xdr:rowOff>130511</xdr:rowOff>
    </xdr:from>
    <xdr:ext cx="534378" cy="259045"/>
    <xdr:sp macro="" textlink="">
      <xdr:nvSpPr>
        <xdr:cNvPr id="89" name="テキスト ボックス 88"/>
        <xdr:cNvSpPr txBox="1"/>
      </xdr:nvSpPr>
      <xdr:spPr>
        <a:xfrm>
          <a:off x="2636068" y="567742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91,010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107531</xdr:rowOff>
    </xdr:from>
    <xdr:to>
      <xdr:col>3</xdr:col>
      <xdr:colOff>3175</xdr:colOff>
      <xdr:row>35</xdr:row>
      <xdr:rowOff>37681</xdr:rowOff>
    </xdr:to>
    <xdr:sp macro="" textlink="">
      <xdr:nvSpPr>
        <xdr:cNvPr id="90" name="円/楕円 89"/>
        <xdr:cNvSpPr/>
      </xdr:nvSpPr>
      <xdr:spPr>
        <a:xfrm>
          <a:off x="1968500" y="593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33</xdr:row>
      <xdr:rowOff>25425</xdr:rowOff>
    </xdr:from>
    <xdr:ext cx="534377" cy="259045"/>
    <xdr:sp macro="" textlink="">
      <xdr:nvSpPr>
        <xdr:cNvPr id="91" name="テキスト ボックス 90"/>
        <xdr:cNvSpPr txBox="1"/>
      </xdr:nvSpPr>
      <xdr:spPr>
        <a:xfrm>
          <a:off x="1749310" y="55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83528</xdr:rowOff>
    </xdr:from>
    <xdr:to>
      <xdr:col>1</xdr:col>
      <xdr:colOff>485775</xdr:colOff>
      <xdr:row>35</xdr:row>
      <xdr:rowOff>13678</xdr:rowOff>
    </xdr:to>
    <xdr:sp macro="" textlink="">
      <xdr:nvSpPr>
        <xdr:cNvPr id="92" name="円/楕円 91"/>
        <xdr:cNvSpPr/>
      </xdr:nvSpPr>
      <xdr:spPr>
        <a:xfrm>
          <a:off x="1079500" y="59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33</xdr:row>
      <xdr:rowOff>10947</xdr:rowOff>
    </xdr:from>
    <xdr:ext cx="599010" cy="259045"/>
    <xdr:sp macro="" textlink="">
      <xdr:nvSpPr>
        <xdr:cNvPr id="93" name="テキスト ボックス 92"/>
        <xdr:cNvSpPr txBox="1"/>
      </xdr:nvSpPr>
      <xdr:spPr>
        <a:xfrm>
          <a:off x="830234" y="5557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47</xdr:row>
      <xdr:rowOff>6350</xdr:rowOff>
    </xdr:from>
    <xdr:ext cx="349839" cy="225703"/>
    <xdr:sp macro="" textlink="">
      <xdr:nvSpPr>
        <xdr:cNvPr id="102" name="テキスト ボックス 101"/>
        <xdr:cNvSpPr txBox="1"/>
      </xdr:nvSpPr>
      <xdr:spPr>
        <a:xfrm>
          <a:off x="732865"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81887</xdr:rowOff>
    </xdr:from>
    <xdr:ext cx="248786" cy="259045"/>
    <xdr:sp macro="" textlink="">
      <xdr:nvSpPr>
        <xdr:cNvPr id="104" name="テキスト ボックス 103"/>
        <xdr:cNvSpPr txBox="1"/>
      </xdr:nvSpPr>
      <xdr:spPr>
        <a:xfrm>
          <a:off x="513214" y="1016718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48769</xdr:rowOff>
    </xdr:from>
    <xdr:ext cx="531299" cy="259045"/>
    <xdr:sp macro="" textlink="">
      <xdr:nvSpPr>
        <xdr:cNvPr id="106" name="テキスト ボックス 105"/>
        <xdr:cNvSpPr txBox="1"/>
      </xdr:nvSpPr>
      <xdr:spPr>
        <a:xfrm>
          <a:off x="230701" y="9797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6794</xdr:rowOff>
    </xdr:from>
    <xdr:ext cx="531299" cy="259045"/>
    <xdr:sp macro="" textlink="">
      <xdr:nvSpPr>
        <xdr:cNvPr id="108" name="テキスト ボックス 107"/>
        <xdr:cNvSpPr txBox="1"/>
      </xdr:nvSpPr>
      <xdr:spPr>
        <a:xfrm>
          <a:off x="230701" y="94197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144942</xdr:rowOff>
    </xdr:from>
    <xdr:ext cx="531299" cy="259045"/>
    <xdr:sp macro="" textlink="">
      <xdr:nvSpPr>
        <xdr:cNvPr id="110" name="テキスト ボックス 109"/>
        <xdr:cNvSpPr txBox="1"/>
      </xdr:nvSpPr>
      <xdr:spPr>
        <a:xfrm>
          <a:off x="230701" y="90536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51</xdr:row>
      <xdr:rowOff>105919</xdr:rowOff>
    </xdr:from>
    <xdr:ext cx="595419" cy="259045"/>
    <xdr:sp macro="" textlink="">
      <xdr:nvSpPr>
        <xdr:cNvPr id="112" name="テキスト ボックス 111"/>
        <xdr:cNvSpPr txBox="1"/>
      </xdr:nvSpPr>
      <xdr:spPr>
        <a:xfrm>
          <a:off x="157056" y="867841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49</xdr:row>
      <xdr:rowOff>72362</xdr:rowOff>
    </xdr:from>
    <xdr:ext cx="595419" cy="259045"/>
    <xdr:sp macro="" textlink="">
      <xdr:nvSpPr>
        <xdr:cNvPr id="114" name="テキスト ボックス 113"/>
        <xdr:cNvSpPr txBox="1"/>
      </xdr:nvSpPr>
      <xdr:spPr>
        <a:xfrm>
          <a:off x="157056" y="830868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47</xdr:row>
      <xdr:rowOff>25844</xdr:rowOff>
    </xdr:from>
    <xdr:ext cx="595419" cy="259045"/>
    <xdr:sp macro="" textlink="">
      <xdr:nvSpPr>
        <xdr:cNvPr id="116" name="テキスト ボックス 115"/>
        <xdr:cNvSpPr txBox="1"/>
      </xdr:nvSpPr>
      <xdr:spPr>
        <a:xfrm>
          <a:off x="157056" y="7925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xdr:rowOff>
    </xdr:from>
    <xdr:ext cx="534377" cy="259045"/>
    <xdr:sp macro="" textlink="">
      <xdr:nvSpPr>
        <xdr:cNvPr id="119" name="物件費最小値テキスト"/>
        <xdr:cNvSpPr txBox="1"/>
      </xdr:nvSpPr>
      <xdr:spPr>
        <a:xfrm>
          <a:off x="4674534" y="992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94549</xdr:rowOff>
    </xdr:from>
    <xdr:ext cx="599010" cy="259045"/>
    <xdr:sp macro="" textlink="">
      <xdr:nvSpPr>
        <xdr:cNvPr id="121" name="物件費最大値テキスト"/>
        <xdr:cNvSpPr txBox="1"/>
      </xdr:nvSpPr>
      <xdr:spPr>
        <a:xfrm>
          <a:off x="4674534" y="833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64580</xdr:rowOff>
    </xdr:from>
    <xdr:to>
      <xdr:col>6</xdr:col>
      <xdr:colOff>511175</xdr:colOff>
      <xdr:row>57</xdr:row>
      <xdr:rowOff>108801</xdr:rowOff>
    </xdr:to>
    <xdr:cxnSp macro="">
      <xdr:nvCxnSpPr>
        <xdr:cNvPr id="123" name="直線コネクタ 122"/>
        <xdr:cNvCxnSpPr/>
      </xdr:nvCxnSpPr>
      <xdr:spPr>
        <a:xfrm>
          <a:off x="3797300" y="9837230"/>
          <a:ext cx="838200" cy="4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162817</xdr:rowOff>
    </xdr:from>
    <xdr:ext cx="534377" cy="259045"/>
    <xdr:sp macro="" textlink="">
      <xdr:nvSpPr>
        <xdr:cNvPr id="124" name="物件費平均値テキスト"/>
        <xdr:cNvSpPr txBox="1"/>
      </xdr:nvSpPr>
      <xdr:spPr>
        <a:xfrm>
          <a:off x="4674534" y="9239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57</xdr:row>
      <xdr:rowOff>64580</xdr:rowOff>
    </xdr:from>
    <xdr:to>
      <xdr:col>5</xdr:col>
      <xdr:colOff>358775</xdr:colOff>
      <xdr:row>57</xdr:row>
      <xdr:rowOff>101219</xdr:rowOff>
    </xdr:to>
    <xdr:cxnSp macro="">
      <xdr:nvCxnSpPr>
        <xdr:cNvPr id="126" name="直線コネクタ 125"/>
        <xdr:cNvCxnSpPr/>
      </xdr:nvCxnSpPr>
      <xdr:spPr>
        <a:xfrm flipV="1">
          <a:off x="2908300" y="9837230"/>
          <a:ext cx="889000" cy="3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54</xdr:row>
      <xdr:rowOff>115800</xdr:rowOff>
    </xdr:from>
    <xdr:ext cx="534378" cy="259045"/>
    <xdr:sp macro="" textlink="">
      <xdr:nvSpPr>
        <xdr:cNvPr id="128" name="テキスト ボックス 127"/>
        <xdr:cNvSpPr txBox="1"/>
      </xdr:nvSpPr>
      <xdr:spPr>
        <a:xfrm>
          <a:off x="3530111" y="919256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101219</xdr:rowOff>
    </xdr:from>
    <xdr:to>
      <xdr:col>4</xdr:col>
      <xdr:colOff>155575</xdr:colOff>
      <xdr:row>57</xdr:row>
      <xdr:rowOff>153213</xdr:rowOff>
    </xdr:to>
    <xdr:cxnSp macro="">
      <xdr:nvCxnSpPr>
        <xdr:cNvPr id="129" name="直線コネクタ 128"/>
        <xdr:cNvCxnSpPr/>
      </xdr:nvCxnSpPr>
      <xdr:spPr>
        <a:xfrm flipV="1">
          <a:off x="2019300" y="9873869"/>
          <a:ext cx="889000" cy="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54</xdr:row>
      <xdr:rowOff>126950</xdr:rowOff>
    </xdr:from>
    <xdr:ext cx="534378" cy="259045"/>
    <xdr:sp macro="" textlink="">
      <xdr:nvSpPr>
        <xdr:cNvPr id="131" name="テキスト ボックス 130"/>
        <xdr:cNvSpPr txBox="1"/>
      </xdr:nvSpPr>
      <xdr:spPr>
        <a:xfrm>
          <a:off x="2636068" y="920371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134062</xdr:rowOff>
    </xdr:from>
    <xdr:to>
      <xdr:col>2</xdr:col>
      <xdr:colOff>638175</xdr:colOff>
      <xdr:row>57</xdr:row>
      <xdr:rowOff>153213</xdr:rowOff>
    </xdr:to>
    <xdr:cxnSp macro="">
      <xdr:nvCxnSpPr>
        <xdr:cNvPr id="132" name="直線コネクタ 131"/>
        <xdr:cNvCxnSpPr/>
      </xdr:nvCxnSpPr>
      <xdr:spPr>
        <a:xfrm>
          <a:off x="1130300" y="9906712"/>
          <a:ext cx="889000" cy="1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54</xdr:row>
      <xdr:rowOff>123839</xdr:rowOff>
    </xdr:from>
    <xdr:ext cx="534377" cy="259045"/>
    <xdr:sp macro="" textlink="">
      <xdr:nvSpPr>
        <xdr:cNvPr id="134" name="テキスト ボックス 133"/>
        <xdr:cNvSpPr txBox="1"/>
      </xdr:nvSpPr>
      <xdr:spPr>
        <a:xfrm>
          <a:off x="1749310" y="920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54</xdr:row>
      <xdr:rowOff>52018</xdr:rowOff>
    </xdr:from>
    <xdr:ext cx="534378" cy="259045"/>
    <xdr:sp macro="" textlink="">
      <xdr:nvSpPr>
        <xdr:cNvPr id="136" name="テキスト ボックス 135"/>
        <xdr:cNvSpPr txBox="1"/>
      </xdr:nvSpPr>
      <xdr:spPr>
        <a:xfrm>
          <a:off x="862551" y="912878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58001</xdr:rowOff>
    </xdr:from>
    <xdr:to>
      <xdr:col>6</xdr:col>
      <xdr:colOff>561975</xdr:colOff>
      <xdr:row>57</xdr:row>
      <xdr:rowOff>159601</xdr:rowOff>
    </xdr:to>
    <xdr:sp macro="" textlink="">
      <xdr:nvSpPr>
        <xdr:cNvPr id="142" name="円/楕円 141"/>
        <xdr:cNvSpPr/>
      </xdr:nvSpPr>
      <xdr:spPr>
        <a:xfrm>
          <a:off x="4584700" y="9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7645</xdr:rowOff>
    </xdr:from>
    <xdr:ext cx="534377" cy="259045"/>
    <xdr:sp macro="" textlink="">
      <xdr:nvSpPr>
        <xdr:cNvPr id="143" name="物件費該当値テキスト"/>
        <xdr:cNvSpPr txBox="1"/>
      </xdr:nvSpPr>
      <xdr:spPr>
        <a:xfrm>
          <a:off x="4674534" y="95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13780</xdr:rowOff>
    </xdr:from>
    <xdr:to>
      <xdr:col>5</xdr:col>
      <xdr:colOff>409575</xdr:colOff>
      <xdr:row>57</xdr:row>
      <xdr:rowOff>115380</xdr:rowOff>
    </xdr:to>
    <xdr:sp macro="" textlink="">
      <xdr:nvSpPr>
        <xdr:cNvPr id="144" name="円/楕円 143"/>
        <xdr:cNvSpPr/>
      </xdr:nvSpPr>
      <xdr:spPr>
        <a:xfrm>
          <a:off x="3746500" y="978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57</xdr:row>
      <xdr:rowOff>81599</xdr:rowOff>
    </xdr:from>
    <xdr:ext cx="534378" cy="259045"/>
    <xdr:sp macro="" textlink="">
      <xdr:nvSpPr>
        <xdr:cNvPr id="145" name="テキスト ボックス 144"/>
        <xdr:cNvSpPr txBox="1"/>
      </xdr:nvSpPr>
      <xdr:spPr>
        <a:xfrm>
          <a:off x="3530111" y="966262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50419</xdr:rowOff>
    </xdr:from>
    <xdr:to>
      <xdr:col>4</xdr:col>
      <xdr:colOff>206375</xdr:colOff>
      <xdr:row>57</xdr:row>
      <xdr:rowOff>152019</xdr:rowOff>
    </xdr:to>
    <xdr:sp macro="" textlink="">
      <xdr:nvSpPr>
        <xdr:cNvPr id="146" name="円/楕円 145"/>
        <xdr:cNvSpPr/>
      </xdr:nvSpPr>
      <xdr:spPr>
        <a:xfrm>
          <a:off x="2857500" y="98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57</xdr:row>
      <xdr:rowOff>118238</xdr:rowOff>
    </xdr:from>
    <xdr:ext cx="534378" cy="259045"/>
    <xdr:sp macro="" textlink="">
      <xdr:nvSpPr>
        <xdr:cNvPr id="147" name="テキスト ボックス 146"/>
        <xdr:cNvSpPr txBox="1"/>
      </xdr:nvSpPr>
      <xdr:spPr>
        <a:xfrm>
          <a:off x="2636068" y="969926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102413</xdr:rowOff>
    </xdr:from>
    <xdr:to>
      <xdr:col>3</xdr:col>
      <xdr:colOff>3175</xdr:colOff>
      <xdr:row>58</xdr:row>
      <xdr:rowOff>32563</xdr:rowOff>
    </xdr:to>
    <xdr:sp macro="" textlink="">
      <xdr:nvSpPr>
        <xdr:cNvPr id="148" name="円/楕円 147"/>
        <xdr:cNvSpPr/>
      </xdr:nvSpPr>
      <xdr:spPr>
        <a:xfrm>
          <a:off x="1968500" y="98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57</xdr:row>
      <xdr:rowOff>162996</xdr:rowOff>
    </xdr:from>
    <xdr:ext cx="534377" cy="259045"/>
    <xdr:sp macro="" textlink="">
      <xdr:nvSpPr>
        <xdr:cNvPr id="149" name="テキスト ボックス 148"/>
        <xdr:cNvSpPr txBox="1"/>
      </xdr:nvSpPr>
      <xdr:spPr>
        <a:xfrm>
          <a:off x="1749310" y="97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48,436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83262</xdr:rowOff>
    </xdr:from>
    <xdr:to>
      <xdr:col>1</xdr:col>
      <xdr:colOff>485775</xdr:colOff>
      <xdr:row>58</xdr:row>
      <xdr:rowOff>13412</xdr:rowOff>
    </xdr:to>
    <xdr:sp macro="" textlink="">
      <xdr:nvSpPr>
        <xdr:cNvPr id="150" name="円/楕円 149"/>
        <xdr:cNvSpPr/>
      </xdr:nvSpPr>
      <xdr:spPr>
        <a:xfrm>
          <a:off x="1079500" y="985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57</xdr:row>
      <xdr:rowOff>143845</xdr:rowOff>
    </xdr:from>
    <xdr:ext cx="534378" cy="259045"/>
    <xdr:sp macro="" textlink="">
      <xdr:nvSpPr>
        <xdr:cNvPr id="151" name="テキスト ボックス 150"/>
        <xdr:cNvSpPr txBox="1"/>
      </xdr:nvSpPr>
      <xdr:spPr>
        <a:xfrm>
          <a:off x="862551" y="97248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67</xdr:row>
      <xdr:rowOff>6350</xdr:rowOff>
    </xdr:from>
    <xdr:ext cx="349839" cy="225703"/>
    <xdr:sp macro="" textlink="">
      <xdr:nvSpPr>
        <xdr:cNvPr id="160" name="テキスト ボックス 159"/>
        <xdr:cNvSpPr txBox="1"/>
      </xdr:nvSpPr>
      <xdr:spPr>
        <a:xfrm>
          <a:off x="732865"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49692</xdr:rowOff>
    </xdr:from>
    <xdr:ext cx="248786" cy="259045"/>
    <xdr:sp macro="" textlink="">
      <xdr:nvSpPr>
        <xdr:cNvPr id="163" name="テキスト ボックス 162"/>
        <xdr:cNvSpPr txBox="1"/>
      </xdr:nvSpPr>
      <xdr:spPr>
        <a:xfrm>
          <a:off x="513214" y="1316057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6794</xdr:rowOff>
    </xdr:from>
    <xdr:ext cx="531299" cy="259045"/>
    <xdr:sp macro="" textlink="">
      <xdr:nvSpPr>
        <xdr:cNvPr id="165" name="テキスト ボックス 164"/>
        <xdr:cNvSpPr txBox="1"/>
      </xdr:nvSpPr>
      <xdr:spPr>
        <a:xfrm>
          <a:off x="230701" y="127815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144942</xdr:rowOff>
    </xdr:from>
    <xdr:ext cx="531299" cy="259045"/>
    <xdr:sp macro="" textlink="">
      <xdr:nvSpPr>
        <xdr:cNvPr id="167" name="テキスト ボックス 166"/>
        <xdr:cNvSpPr txBox="1"/>
      </xdr:nvSpPr>
      <xdr:spPr>
        <a:xfrm>
          <a:off x="230701" y="124153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105919</xdr:rowOff>
    </xdr:from>
    <xdr:ext cx="531299" cy="259045"/>
    <xdr:sp macro="" textlink="">
      <xdr:nvSpPr>
        <xdr:cNvPr id="169" name="テキスト ボックス 168"/>
        <xdr:cNvSpPr txBox="1"/>
      </xdr:nvSpPr>
      <xdr:spPr>
        <a:xfrm>
          <a:off x="230701" y="120401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72362</xdr:rowOff>
    </xdr:from>
    <xdr:ext cx="531299" cy="259045"/>
    <xdr:sp macro="" textlink="">
      <xdr:nvSpPr>
        <xdr:cNvPr id="171" name="テキスト ボックス 170"/>
        <xdr:cNvSpPr txBox="1"/>
      </xdr:nvSpPr>
      <xdr:spPr>
        <a:xfrm>
          <a:off x="230701" y="1167045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25844</xdr:rowOff>
    </xdr:from>
    <xdr:ext cx="531299" cy="259045"/>
    <xdr:sp macro="" textlink="">
      <xdr:nvSpPr>
        <xdr:cNvPr id="173" name="テキスト ボックス 172"/>
        <xdr:cNvSpPr txBox="1"/>
      </xdr:nvSpPr>
      <xdr:spPr>
        <a:xfrm>
          <a:off x="230701" y="1128775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9169</xdr:rowOff>
    </xdr:from>
    <xdr:ext cx="378565" cy="259045"/>
    <xdr:sp macro="" textlink="">
      <xdr:nvSpPr>
        <xdr:cNvPr id="176" name="維持補修費最小値テキスト"/>
        <xdr:cNvSpPr txBox="1"/>
      </xdr:nvSpPr>
      <xdr:spPr>
        <a:xfrm>
          <a:off x="4674534" y="1328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22921</xdr:rowOff>
    </xdr:from>
    <xdr:ext cx="534377" cy="259045"/>
    <xdr:sp macro="" textlink="">
      <xdr:nvSpPr>
        <xdr:cNvPr id="178" name="維持補修費最大値テキスト"/>
        <xdr:cNvSpPr txBox="1"/>
      </xdr:nvSpPr>
      <xdr:spPr>
        <a:xfrm>
          <a:off x="4674534" y="116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90512</xdr:rowOff>
    </xdr:from>
    <xdr:to>
      <xdr:col>6</xdr:col>
      <xdr:colOff>511175</xdr:colOff>
      <xdr:row>78</xdr:row>
      <xdr:rowOff>99428</xdr:rowOff>
    </xdr:to>
    <xdr:cxnSp macro="">
      <xdr:nvCxnSpPr>
        <xdr:cNvPr id="180" name="直線コネクタ 179"/>
        <xdr:cNvCxnSpPr/>
      </xdr:nvCxnSpPr>
      <xdr:spPr>
        <a:xfrm flipV="1">
          <a:off x="3797300" y="13463612"/>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103747</xdr:rowOff>
    </xdr:from>
    <xdr:ext cx="469744" cy="259045"/>
    <xdr:sp macro="" textlink="">
      <xdr:nvSpPr>
        <xdr:cNvPr id="181" name="維持補修費平均値テキスト"/>
        <xdr:cNvSpPr txBox="1"/>
      </xdr:nvSpPr>
      <xdr:spPr>
        <a:xfrm>
          <a:off x="4674534" y="1287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78</xdr:row>
      <xdr:rowOff>99428</xdr:rowOff>
    </xdr:from>
    <xdr:to>
      <xdr:col>5</xdr:col>
      <xdr:colOff>358775</xdr:colOff>
      <xdr:row>78</xdr:row>
      <xdr:rowOff>125298</xdr:rowOff>
    </xdr:to>
    <xdr:cxnSp macro="">
      <xdr:nvCxnSpPr>
        <xdr:cNvPr id="183" name="直線コネクタ 182"/>
        <xdr:cNvCxnSpPr/>
      </xdr:nvCxnSpPr>
      <xdr:spPr>
        <a:xfrm flipV="1">
          <a:off x="2908300" y="13472528"/>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76</xdr:row>
      <xdr:rowOff>4774</xdr:rowOff>
    </xdr:from>
    <xdr:ext cx="469744" cy="259045"/>
    <xdr:sp macro="" textlink="">
      <xdr:nvSpPr>
        <xdr:cNvPr id="185" name="テキスト ボックス 184"/>
        <xdr:cNvSpPr txBox="1"/>
      </xdr:nvSpPr>
      <xdr:spPr>
        <a:xfrm>
          <a:off x="3552902" y="1277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122135</xdr:rowOff>
    </xdr:from>
    <xdr:to>
      <xdr:col>4</xdr:col>
      <xdr:colOff>155575</xdr:colOff>
      <xdr:row>78</xdr:row>
      <xdr:rowOff>125298</xdr:rowOff>
    </xdr:to>
    <xdr:cxnSp macro="">
      <xdr:nvCxnSpPr>
        <xdr:cNvPr id="186" name="直線コネクタ 185"/>
        <xdr:cNvCxnSpPr/>
      </xdr:nvCxnSpPr>
      <xdr:spPr>
        <a:xfrm>
          <a:off x="2019300" y="13495235"/>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76</xdr:row>
      <xdr:rowOff>24625</xdr:rowOff>
    </xdr:from>
    <xdr:ext cx="469744" cy="259045"/>
    <xdr:sp macro="" textlink="">
      <xdr:nvSpPr>
        <xdr:cNvPr id="188" name="テキスト ボックス 187"/>
        <xdr:cNvSpPr txBox="1"/>
      </xdr:nvSpPr>
      <xdr:spPr>
        <a:xfrm>
          <a:off x="2668384" y="1279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107886</xdr:rowOff>
    </xdr:from>
    <xdr:to>
      <xdr:col>2</xdr:col>
      <xdr:colOff>638175</xdr:colOff>
      <xdr:row>78</xdr:row>
      <xdr:rowOff>122135</xdr:rowOff>
    </xdr:to>
    <xdr:cxnSp macro="">
      <xdr:nvCxnSpPr>
        <xdr:cNvPr id="189" name="直線コネクタ 188"/>
        <xdr:cNvCxnSpPr/>
      </xdr:nvCxnSpPr>
      <xdr:spPr>
        <a:xfrm>
          <a:off x="1130300" y="13480986"/>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76</xdr:row>
      <xdr:rowOff>21576</xdr:rowOff>
    </xdr:from>
    <xdr:ext cx="469744" cy="259045"/>
    <xdr:sp macro="" textlink="">
      <xdr:nvSpPr>
        <xdr:cNvPr id="191" name="テキスト ボックス 190"/>
        <xdr:cNvSpPr txBox="1"/>
      </xdr:nvSpPr>
      <xdr:spPr>
        <a:xfrm>
          <a:off x="1781626" y="1279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76</xdr:row>
      <xdr:rowOff>39672</xdr:rowOff>
    </xdr:from>
    <xdr:ext cx="469744" cy="259045"/>
    <xdr:sp macro="" textlink="">
      <xdr:nvSpPr>
        <xdr:cNvPr id="193" name="テキスト ボックス 192"/>
        <xdr:cNvSpPr txBox="1"/>
      </xdr:nvSpPr>
      <xdr:spPr>
        <a:xfrm>
          <a:off x="894867" y="1281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39712</xdr:rowOff>
    </xdr:from>
    <xdr:to>
      <xdr:col>6</xdr:col>
      <xdr:colOff>561975</xdr:colOff>
      <xdr:row>78</xdr:row>
      <xdr:rowOff>141312</xdr:rowOff>
    </xdr:to>
    <xdr:sp macro="" textlink="">
      <xdr:nvSpPr>
        <xdr:cNvPr id="199" name="円/楕円 198"/>
        <xdr:cNvSpPr/>
      </xdr:nvSpPr>
      <xdr:spPr>
        <a:xfrm>
          <a:off x="4584700" y="134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96199</xdr:rowOff>
    </xdr:from>
    <xdr:ext cx="469744" cy="259045"/>
    <xdr:sp macro="" textlink="">
      <xdr:nvSpPr>
        <xdr:cNvPr id="200" name="維持補修費該当値テキスト"/>
        <xdr:cNvSpPr txBox="1"/>
      </xdr:nvSpPr>
      <xdr:spPr>
        <a:xfrm>
          <a:off x="4674534" y="130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48628</xdr:rowOff>
    </xdr:from>
    <xdr:to>
      <xdr:col>5</xdr:col>
      <xdr:colOff>409575</xdr:colOff>
      <xdr:row>78</xdr:row>
      <xdr:rowOff>150228</xdr:rowOff>
    </xdr:to>
    <xdr:sp macro="" textlink="">
      <xdr:nvSpPr>
        <xdr:cNvPr id="201" name="円/楕円 200"/>
        <xdr:cNvSpPr/>
      </xdr:nvSpPr>
      <xdr:spPr>
        <a:xfrm>
          <a:off x="3746500" y="134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78</xdr:row>
      <xdr:rowOff>117370</xdr:rowOff>
    </xdr:from>
    <xdr:ext cx="469744" cy="259045"/>
    <xdr:sp macro="" textlink="">
      <xdr:nvSpPr>
        <xdr:cNvPr id="202" name="テキスト ボックス 201"/>
        <xdr:cNvSpPr txBox="1"/>
      </xdr:nvSpPr>
      <xdr:spPr>
        <a:xfrm>
          <a:off x="3552902" y="132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74498</xdr:rowOff>
    </xdr:from>
    <xdr:to>
      <xdr:col>4</xdr:col>
      <xdr:colOff>206375</xdr:colOff>
      <xdr:row>79</xdr:row>
      <xdr:rowOff>4648</xdr:rowOff>
    </xdr:to>
    <xdr:sp macro="" textlink="">
      <xdr:nvSpPr>
        <xdr:cNvPr id="203" name="円/楕円 202"/>
        <xdr:cNvSpPr/>
      </xdr:nvSpPr>
      <xdr:spPr>
        <a:xfrm>
          <a:off x="2857500" y="134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78</xdr:row>
      <xdr:rowOff>143240</xdr:rowOff>
    </xdr:from>
    <xdr:ext cx="469744" cy="259045"/>
    <xdr:sp macro="" textlink="">
      <xdr:nvSpPr>
        <xdr:cNvPr id="204" name="テキスト ボックス 203"/>
        <xdr:cNvSpPr txBox="1"/>
      </xdr:nvSpPr>
      <xdr:spPr>
        <a:xfrm>
          <a:off x="2668384" y="1325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71335</xdr:rowOff>
    </xdr:from>
    <xdr:to>
      <xdr:col>3</xdr:col>
      <xdr:colOff>3175</xdr:colOff>
      <xdr:row>79</xdr:row>
      <xdr:rowOff>1485</xdr:rowOff>
    </xdr:to>
    <xdr:sp macro="" textlink="">
      <xdr:nvSpPr>
        <xdr:cNvPr id="205" name="円/楕円 204"/>
        <xdr:cNvSpPr/>
      </xdr:nvSpPr>
      <xdr:spPr>
        <a:xfrm>
          <a:off x="1968500" y="134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78</xdr:row>
      <xdr:rowOff>130552</xdr:rowOff>
    </xdr:from>
    <xdr:ext cx="469744" cy="259045"/>
    <xdr:sp macro="" textlink="">
      <xdr:nvSpPr>
        <xdr:cNvPr id="206" name="テキスト ボックス 205"/>
        <xdr:cNvSpPr txBox="1"/>
      </xdr:nvSpPr>
      <xdr:spPr>
        <a:xfrm>
          <a:off x="1781626" y="132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57086</xdr:rowOff>
    </xdr:from>
    <xdr:to>
      <xdr:col>1</xdr:col>
      <xdr:colOff>485775</xdr:colOff>
      <xdr:row>78</xdr:row>
      <xdr:rowOff>158686</xdr:rowOff>
    </xdr:to>
    <xdr:sp macro="" textlink="">
      <xdr:nvSpPr>
        <xdr:cNvPr id="207" name="円/楕円 206"/>
        <xdr:cNvSpPr/>
      </xdr:nvSpPr>
      <xdr:spPr>
        <a:xfrm>
          <a:off x="1079500" y="134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78</xdr:row>
      <xdr:rowOff>125828</xdr:rowOff>
    </xdr:from>
    <xdr:ext cx="469744" cy="259045"/>
    <xdr:sp macro="" textlink="">
      <xdr:nvSpPr>
        <xdr:cNvPr id="208" name="テキスト ボックス 207"/>
        <xdr:cNvSpPr txBox="1"/>
      </xdr:nvSpPr>
      <xdr:spPr>
        <a:xfrm>
          <a:off x="894867" y="1323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xdr:colOff>
      <xdr:row>87</xdr:row>
      <xdr:rowOff>6350</xdr:rowOff>
    </xdr:from>
    <xdr:ext cx="349839" cy="225703"/>
    <xdr:sp macro="" textlink="">
      <xdr:nvSpPr>
        <xdr:cNvPr id="217" name="テキスト ボックス 216"/>
        <xdr:cNvSpPr txBox="1"/>
      </xdr:nvSpPr>
      <xdr:spPr>
        <a:xfrm>
          <a:off x="732865"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81887</xdr:rowOff>
    </xdr:from>
    <xdr:ext cx="531299" cy="259045"/>
    <xdr:sp macro="" textlink="">
      <xdr:nvSpPr>
        <xdr:cNvPr id="219" name="テキスト ボックス 218"/>
        <xdr:cNvSpPr txBox="1"/>
      </xdr:nvSpPr>
      <xdr:spPr>
        <a:xfrm>
          <a:off x="230701" y="168907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49692</xdr:rowOff>
    </xdr:from>
    <xdr:ext cx="531299" cy="259045"/>
    <xdr:sp macro="" textlink="">
      <xdr:nvSpPr>
        <xdr:cNvPr id="221" name="テキスト ボックス 220"/>
        <xdr:cNvSpPr txBox="1"/>
      </xdr:nvSpPr>
      <xdr:spPr>
        <a:xfrm>
          <a:off x="230701" y="1652233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6794</xdr:rowOff>
    </xdr:from>
    <xdr:ext cx="531299" cy="259045"/>
    <xdr:sp macro="" textlink="">
      <xdr:nvSpPr>
        <xdr:cNvPr id="223" name="テキスト ボックス 222"/>
        <xdr:cNvSpPr txBox="1"/>
      </xdr:nvSpPr>
      <xdr:spPr>
        <a:xfrm>
          <a:off x="230701" y="1614326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93</xdr:row>
      <xdr:rowOff>144019</xdr:rowOff>
    </xdr:from>
    <xdr:ext cx="595419" cy="259045"/>
    <xdr:sp macro="" textlink="">
      <xdr:nvSpPr>
        <xdr:cNvPr id="225" name="テキスト ボックス 224"/>
        <xdr:cNvSpPr txBox="1"/>
      </xdr:nvSpPr>
      <xdr:spPr>
        <a:xfrm>
          <a:off x="157056" y="157762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91</xdr:row>
      <xdr:rowOff>105919</xdr:rowOff>
    </xdr:from>
    <xdr:ext cx="595419" cy="259045"/>
    <xdr:sp macro="" textlink="">
      <xdr:nvSpPr>
        <xdr:cNvPr id="227" name="テキスト ボックス 226"/>
        <xdr:cNvSpPr txBox="1"/>
      </xdr:nvSpPr>
      <xdr:spPr>
        <a:xfrm>
          <a:off x="157056" y="154019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89</xdr:row>
      <xdr:rowOff>72362</xdr:rowOff>
    </xdr:from>
    <xdr:ext cx="595419" cy="259045"/>
    <xdr:sp macro="" textlink="">
      <xdr:nvSpPr>
        <xdr:cNvPr id="229" name="テキスト ボックス 228"/>
        <xdr:cNvSpPr txBox="1"/>
      </xdr:nvSpPr>
      <xdr:spPr>
        <a:xfrm>
          <a:off x="157056" y="150322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157056</xdr:colOff>
      <xdr:row>87</xdr:row>
      <xdr:rowOff>25844</xdr:rowOff>
    </xdr:from>
    <xdr:ext cx="595419" cy="259045"/>
    <xdr:sp macro="" textlink="">
      <xdr:nvSpPr>
        <xdr:cNvPr id="231" name="テキスト ボックス 230"/>
        <xdr:cNvSpPr txBox="1"/>
      </xdr:nvSpPr>
      <xdr:spPr>
        <a:xfrm>
          <a:off x="157056" y="146495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76874</xdr:rowOff>
    </xdr:from>
    <xdr:ext cx="534377" cy="259045"/>
    <xdr:sp macro="" textlink="">
      <xdr:nvSpPr>
        <xdr:cNvPr id="234" name="扶助費最小値テキスト"/>
        <xdr:cNvSpPr txBox="1"/>
      </xdr:nvSpPr>
      <xdr:spPr>
        <a:xfrm>
          <a:off x="4674534" y="1671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7172</xdr:rowOff>
    </xdr:from>
    <xdr:ext cx="599010" cy="259045"/>
    <xdr:sp macro="" textlink="">
      <xdr:nvSpPr>
        <xdr:cNvPr id="236" name="扶助費最大値テキスト"/>
        <xdr:cNvSpPr txBox="1"/>
      </xdr:nvSpPr>
      <xdr:spPr>
        <a:xfrm>
          <a:off x="4674534" y="1496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159435</xdr:rowOff>
    </xdr:from>
    <xdr:to>
      <xdr:col>6</xdr:col>
      <xdr:colOff>511175</xdr:colOff>
      <xdr:row>96</xdr:row>
      <xdr:rowOff>52769</xdr:rowOff>
    </xdr:to>
    <xdr:cxnSp macro="">
      <xdr:nvCxnSpPr>
        <xdr:cNvPr id="238" name="直線コネクタ 237"/>
        <xdr:cNvCxnSpPr/>
      </xdr:nvCxnSpPr>
      <xdr:spPr>
        <a:xfrm flipV="1">
          <a:off x="3797300" y="16447185"/>
          <a:ext cx="838200" cy="6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66330</xdr:rowOff>
    </xdr:from>
    <xdr:ext cx="534377" cy="259045"/>
    <xdr:sp macro="" textlink="">
      <xdr:nvSpPr>
        <xdr:cNvPr id="239" name="扶助費平均値テキスト"/>
        <xdr:cNvSpPr txBox="1"/>
      </xdr:nvSpPr>
      <xdr:spPr>
        <a:xfrm>
          <a:off x="4674534" y="16202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96</xdr:row>
      <xdr:rowOff>52769</xdr:rowOff>
    </xdr:from>
    <xdr:to>
      <xdr:col>5</xdr:col>
      <xdr:colOff>358775</xdr:colOff>
      <xdr:row>96</xdr:row>
      <xdr:rowOff>137440</xdr:rowOff>
    </xdr:to>
    <xdr:cxnSp macro="">
      <xdr:nvCxnSpPr>
        <xdr:cNvPr id="241" name="直線コネクタ 240"/>
        <xdr:cNvCxnSpPr/>
      </xdr:nvCxnSpPr>
      <xdr:spPr>
        <a:xfrm flipV="1">
          <a:off x="2908300" y="16511969"/>
          <a:ext cx="889000" cy="8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97</xdr:row>
      <xdr:rowOff>71156</xdr:rowOff>
    </xdr:from>
    <xdr:ext cx="534378" cy="259045"/>
    <xdr:sp macro="" textlink="">
      <xdr:nvSpPr>
        <xdr:cNvPr id="243" name="テキスト ボックス 242"/>
        <xdr:cNvSpPr txBox="1"/>
      </xdr:nvSpPr>
      <xdr:spPr>
        <a:xfrm>
          <a:off x="3530111" y="1637571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137440</xdr:rowOff>
    </xdr:from>
    <xdr:to>
      <xdr:col>4</xdr:col>
      <xdr:colOff>155575</xdr:colOff>
      <xdr:row>97</xdr:row>
      <xdr:rowOff>28969</xdr:rowOff>
    </xdr:to>
    <xdr:cxnSp macro="">
      <xdr:nvCxnSpPr>
        <xdr:cNvPr id="244" name="直線コネクタ 243"/>
        <xdr:cNvCxnSpPr/>
      </xdr:nvCxnSpPr>
      <xdr:spPr>
        <a:xfrm flipV="1">
          <a:off x="2019300" y="16596640"/>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150584</xdr:rowOff>
    </xdr:from>
    <xdr:ext cx="534378" cy="259045"/>
    <xdr:sp macro="" textlink="">
      <xdr:nvSpPr>
        <xdr:cNvPr id="246" name="テキスト ボックス 245"/>
        <xdr:cNvSpPr txBox="1"/>
      </xdr:nvSpPr>
      <xdr:spPr>
        <a:xfrm>
          <a:off x="2636068" y="1645514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28969</xdr:rowOff>
    </xdr:from>
    <xdr:to>
      <xdr:col>2</xdr:col>
      <xdr:colOff>638175</xdr:colOff>
      <xdr:row>97</xdr:row>
      <xdr:rowOff>94577</xdr:rowOff>
    </xdr:to>
    <xdr:cxnSp macro="">
      <xdr:nvCxnSpPr>
        <xdr:cNvPr id="247" name="直線コネクタ 246"/>
        <xdr:cNvCxnSpPr/>
      </xdr:nvCxnSpPr>
      <xdr:spPr>
        <a:xfrm flipV="1">
          <a:off x="1130300" y="16659619"/>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98</xdr:row>
      <xdr:rowOff>11912</xdr:rowOff>
    </xdr:from>
    <xdr:ext cx="534377" cy="259045"/>
    <xdr:sp macro="" textlink="">
      <xdr:nvSpPr>
        <xdr:cNvPr id="249" name="テキスト ボックス 248"/>
        <xdr:cNvSpPr txBox="1"/>
      </xdr:nvSpPr>
      <xdr:spPr>
        <a:xfrm>
          <a:off x="1749310" y="164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98</xdr:row>
      <xdr:rowOff>11087</xdr:rowOff>
    </xdr:from>
    <xdr:ext cx="534378" cy="259045"/>
    <xdr:sp macro="" textlink="">
      <xdr:nvSpPr>
        <xdr:cNvPr id="251" name="テキスト ボックス 250"/>
        <xdr:cNvSpPr txBox="1"/>
      </xdr:nvSpPr>
      <xdr:spPr>
        <a:xfrm>
          <a:off x="862551" y="1648373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108635</xdr:rowOff>
    </xdr:from>
    <xdr:to>
      <xdr:col>6</xdr:col>
      <xdr:colOff>561975</xdr:colOff>
      <xdr:row>96</xdr:row>
      <xdr:rowOff>38785</xdr:rowOff>
    </xdr:to>
    <xdr:sp macro="" textlink="">
      <xdr:nvSpPr>
        <xdr:cNvPr id="257" name="円/楕円 256"/>
        <xdr:cNvSpPr/>
      </xdr:nvSpPr>
      <xdr:spPr>
        <a:xfrm>
          <a:off x="4584700" y="163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94</xdr:row>
      <xdr:rowOff>106604</xdr:rowOff>
    </xdr:from>
    <xdr:ext cx="599010" cy="259045"/>
    <xdr:sp macro="" textlink="">
      <xdr:nvSpPr>
        <xdr:cNvPr id="258" name="扶助費該当値テキスト"/>
        <xdr:cNvSpPr txBox="1"/>
      </xdr:nvSpPr>
      <xdr:spPr>
        <a:xfrm>
          <a:off x="4674534" y="1590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1969</xdr:rowOff>
    </xdr:from>
    <xdr:to>
      <xdr:col>5</xdr:col>
      <xdr:colOff>409575</xdr:colOff>
      <xdr:row>96</xdr:row>
      <xdr:rowOff>103569</xdr:rowOff>
    </xdr:to>
    <xdr:sp macro="" textlink="">
      <xdr:nvSpPr>
        <xdr:cNvPr id="259" name="円/楕円 258"/>
        <xdr:cNvSpPr/>
      </xdr:nvSpPr>
      <xdr:spPr>
        <a:xfrm>
          <a:off x="3746500" y="164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101111</xdr:colOff>
      <xdr:row>94</xdr:row>
      <xdr:rowOff>90206</xdr:rowOff>
    </xdr:from>
    <xdr:ext cx="534378" cy="259045"/>
    <xdr:sp macro="" textlink="">
      <xdr:nvSpPr>
        <xdr:cNvPr id="260" name="テキスト ボックス 259"/>
        <xdr:cNvSpPr txBox="1"/>
      </xdr:nvSpPr>
      <xdr:spPr>
        <a:xfrm>
          <a:off x="3530111" y="1589050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86640</xdr:rowOff>
    </xdr:from>
    <xdr:to>
      <xdr:col>4</xdr:col>
      <xdr:colOff>206375</xdr:colOff>
      <xdr:row>97</xdr:row>
      <xdr:rowOff>16790</xdr:rowOff>
    </xdr:to>
    <xdr:sp macro="" textlink="">
      <xdr:nvSpPr>
        <xdr:cNvPr id="261" name="円/楕円 260"/>
        <xdr:cNvSpPr/>
      </xdr:nvSpPr>
      <xdr:spPr>
        <a:xfrm>
          <a:off x="2857500" y="165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95</xdr:row>
      <xdr:rowOff>10462</xdr:rowOff>
    </xdr:from>
    <xdr:ext cx="534378" cy="259045"/>
    <xdr:sp macro="" textlink="">
      <xdr:nvSpPr>
        <xdr:cNvPr id="262" name="テキスト ボックス 261"/>
        <xdr:cNvSpPr txBox="1"/>
      </xdr:nvSpPr>
      <xdr:spPr>
        <a:xfrm>
          <a:off x="2636068" y="1597884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149619</xdr:rowOff>
    </xdr:from>
    <xdr:to>
      <xdr:col>3</xdr:col>
      <xdr:colOff>3175</xdr:colOff>
      <xdr:row>97</xdr:row>
      <xdr:rowOff>79769</xdr:rowOff>
    </xdr:to>
    <xdr:sp macro="" textlink="">
      <xdr:nvSpPr>
        <xdr:cNvPr id="263" name="円/楕円 262"/>
        <xdr:cNvSpPr/>
      </xdr:nvSpPr>
      <xdr:spPr>
        <a:xfrm>
          <a:off x="1968500" y="166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95</xdr:row>
      <xdr:rowOff>77038</xdr:rowOff>
    </xdr:from>
    <xdr:ext cx="534377" cy="259045"/>
    <xdr:sp macro="" textlink="">
      <xdr:nvSpPr>
        <xdr:cNvPr id="264" name="テキスト ボックス 263"/>
        <xdr:cNvSpPr txBox="1"/>
      </xdr:nvSpPr>
      <xdr:spPr>
        <a:xfrm>
          <a:off x="1749310" y="160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88,219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43777</xdr:rowOff>
    </xdr:from>
    <xdr:to>
      <xdr:col>1</xdr:col>
      <xdr:colOff>485775</xdr:colOff>
      <xdr:row>97</xdr:row>
      <xdr:rowOff>145377</xdr:rowOff>
    </xdr:to>
    <xdr:sp macro="" textlink="">
      <xdr:nvSpPr>
        <xdr:cNvPr id="265" name="円/楕円 264"/>
        <xdr:cNvSpPr/>
      </xdr:nvSpPr>
      <xdr:spPr>
        <a:xfrm>
          <a:off x="1079500" y="1667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95</xdr:row>
      <xdr:rowOff>128394</xdr:rowOff>
    </xdr:from>
    <xdr:ext cx="534378" cy="259045"/>
    <xdr:sp macro="" textlink="">
      <xdr:nvSpPr>
        <xdr:cNvPr id="266" name="テキスト ボックス 265"/>
        <xdr:cNvSpPr txBox="1"/>
      </xdr:nvSpPr>
      <xdr:spPr>
        <a:xfrm>
          <a:off x="862551" y="1609677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47410"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139476</xdr:rowOff>
    </xdr:from>
    <xdr:ext cx="248786" cy="259045"/>
    <xdr:sp macro="" textlink="">
      <xdr:nvSpPr>
        <xdr:cNvPr id="278" name="テキスト ボックス 277"/>
        <xdr:cNvSpPr txBox="1"/>
      </xdr:nvSpPr>
      <xdr:spPr>
        <a:xfrm>
          <a:off x="6336724" y="652682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25844</xdr:rowOff>
    </xdr:from>
    <xdr:ext cx="531299" cy="259045"/>
    <xdr:sp macro="" textlink="">
      <xdr:nvSpPr>
        <xdr:cNvPr id="280" name="テキスト ボックス 279"/>
        <xdr:cNvSpPr txBox="1"/>
      </xdr:nvSpPr>
      <xdr:spPr>
        <a:xfrm>
          <a:off x="6056452" y="62451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81887</xdr:rowOff>
    </xdr:from>
    <xdr:ext cx="531299" cy="259045"/>
    <xdr:sp macro="" textlink="">
      <xdr:nvSpPr>
        <xdr:cNvPr id="282" name="テキスト ボックス 281"/>
        <xdr:cNvSpPr txBox="1"/>
      </xdr:nvSpPr>
      <xdr:spPr>
        <a:xfrm>
          <a:off x="6056452" y="596497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144942</xdr:rowOff>
    </xdr:from>
    <xdr:ext cx="531299" cy="259045"/>
    <xdr:sp macro="" textlink="">
      <xdr:nvSpPr>
        <xdr:cNvPr id="284" name="テキスト ボックス 283"/>
        <xdr:cNvSpPr txBox="1"/>
      </xdr:nvSpPr>
      <xdr:spPr>
        <a:xfrm>
          <a:off x="6056452" y="56918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24737</xdr:rowOff>
    </xdr:from>
    <xdr:ext cx="595419" cy="259045"/>
    <xdr:sp macro="" textlink="">
      <xdr:nvSpPr>
        <xdr:cNvPr id="286" name="テキスト ボックス 285"/>
        <xdr:cNvSpPr txBox="1"/>
      </xdr:nvSpPr>
      <xdr:spPr>
        <a:xfrm>
          <a:off x="5992332" y="54035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82994</xdr:rowOff>
    </xdr:from>
    <xdr:ext cx="595419" cy="259045"/>
    <xdr:sp macro="" textlink="">
      <xdr:nvSpPr>
        <xdr:cNvPr id="288" name="テキスト ボックス 287"/>
        <xdr:cNvSpPr txBox="1"/>
      </xdr:nvSpPr>
      <xdr:spPr>
        <a:xfrm>
          <a:off x="5992332" y="51256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144019</xdr:rowOff>
    </xdr:from>
    <xdr:ext cx="595419" cy="259045"/>
    <xdr:sp macro="" textlink="">
      <xdr:nvSpPr>
        <xdr:cNvPr id="290" name="テキスト ボックス 289"/>
        <xdr:cNvSpPr txBox="1"/>
      </xdr:nvSpPr>
      <xdr:spPr>
        <a:xfrm>
          <a:off x="5992332" y="48504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25844</xdr:rowOff>
    </xdr:from>
    <xdr:ext cx="595419" cy="259045"/>
    <xdr:sp macro="" textlink="">
      <xdr:nvSpPr>
        <xdr:cNvPr id="292" name="テキスト ボックス 291"/>
        <xdr:cNvSpPr txBox="1"/>
      </xdr:nvSpPr>
      <xdr:spPr>
        <a:xfrm>
          <a:off x="5992332" y="45642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118476</xdr:rowOff>
    </xdr:from>
    <xdr:ext cx="534377" cy="259045"/>
    <xdr:sp macro="" textlink="">
      <xdr:nvSpPr>
        <xdr:cNvPr id="295" name="補助費等最小値テキスト"/>
        <xdr:cNvSpPr txBox="1"/>
      </xdr:nvSpPr>
      <xdr:spPr>
        <a:xfrm>
          <a:off x="10496363" y="65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77223</xdr:rowOff>
    </xdr:from>
    <xdr:ext cx="599010" cy="259045"/>
    <xdr:sp macro="" textlink="">
      <xdr:nvSpPr>
        <xdr:cNvPr id="297" name="補助費等最大値テキスト"/>
        <xdr:cNvSpPr txBox="1"/>
      </xdr:nvSpPr>
      <xdr:spPr>
        <a:xfrm>
          <a:off x="10496363" y="495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54470</xdr:rowOff>
    </xdr:from>
    <xdr:to>
      <xdr:col>15</xdr:col>
      <xdr:colOff>180975</xdr:colOff>
      <xdr:row>36</xdr:row>
      <xdr:rowOff>103838</xdr:rowOff>
    </xdr:to>
    <xdr:cxnSp macro="">
      <xdr:nvCxnSpPr>
        <xdr:cNvPr id="299" name="直線コネクタ 298"/>
        <xdr:cNvCxnSpPr/>
      </xdr:nvCxnSpPr>
      <xdr:spPr>
        <a:xfrm>
          <a:off x="9639300" y="6226670"/>
          <a:ext cx="838200" cy="4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161660</xdr:rowOff>
    </xdr:from>
    <xdr:ext cx="534377" cy="259045"/>
    <xdr:sp macro="" textlink="">
      <xdr:nvSpPr>
        <xdr:cNvPr id="300" name="補助費等平均値テキスト"/>
        <xdr:cNvSpPr txBox="1"/>
      </xdr:nvSpPr>
      <xdr:spPr>
        <a:xfrm>
          <a:off x="10496363" y="5876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35</xdr:row>
      <xdr:rowOff>99466</xdr:rowOff>
    </xdr:from>
    <xdr:to>
      <xdr:col>14</xdr:col>
      <xdr:colOff>28575</xdr:colOff>
      <xdr:row>36</xdr:row>
      <xdr:rowOff>54470</xdr:rowOff>
    </xdr:to>
    <xdr:cxnSp macro="">
      <xdr:nvCxnSpPr>
        <xdr:cNvPr id="302" name="直線コネクタ 301"/>
        <xdr:cNvCxnSpPr/>
      </xdr:nvCxnSpPr>
      <xdr:spPr>
        <a:xfrm>
          <a:off x="8750300" y="6100216"/>
          <a:ext cx="889000" cy="1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36</xdr:row>
      <xdr:rowOff>97742</xdr:rowOff>
    </xdr:from>
    <xdr:ext cx="534378" cy="259045"/>
    <xdr:sp macro="" textlink="">
      <xdr:nvSpPr>
        <xdr:cNvPr id="304" name="テキスト ボックス 303"/>
        <xdr:cNvSpPr txBox="1"/>
      </xdr:nvSpPr>
      <xdr:spPr>
        <a:xfrm>
          <a:off x="9344657" y="614891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99466</xdr:rowOff>
    </xdr:from>
    <xdr:to>
      <xdr:col>12</xdr:col>
      <xdr:colOff>511175</xdr:colOff>
      <xdr:row>35</xdr:row>
      <xdr:rowOff>111992</xdr:rowOff>
    </xdr:to>
    <xdr:cxnSp macro="">
      <xdr:nvCxnSpPr>
        <xdr:cNvPr id="305" name="直線コネクタ 304"/>
        <xdr:cNvCxnSpPr/>
      </xdr:nvCxnSpPr>
      <xdr:spPr>
        <a:xfrm flipV="1">
          <a:off x="7861300" y="6100216"/>
          <a:ext cx="889000" cy="1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36</xdr:row>
      <xdr:rowOff>126371</xdr:rowOff>
    </xdr:from>
    <xdr:ext cx="534378" cy="259045"/>
    <xdr:sp macro="" textlink="">
      <xdr:nvSpPr>
        <xdr:cNvPr id="307" name="テキスト ボックス 306"/>
        <xdr:cNvSpPr txBox="1"/>
      </xdr:nvSpPr>
      <xdr:spPr>
        <a:xfrm>
          <a:off x="8457898" y="617754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111992</xdr:rowOff>
    </xdr:from>
    <xdr:to>
      <xdr:col>11</xdr:col>
      <xdr:colOff>307975</xdr:colOff>
      <xdr:row>36</xdr:row>
      <xdr:rowOff>46917</xdr:rowOff>
    </xdr:to>
    <xdr:cxnSp macro="">
      <xdr:nvCxnSpPr>
        <xdr:cNvPr id="308" name="直線コネクタ 307"/>
        <xdr:cNvCxnSpPr/>
      </xdr:nvCxnSpPr>
      <xdr:spPr>
        <a:xfrm flipV="1">
          <a:off x="6972300" y="6112742"/>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36</xdr:row>
      <xdr:rowOff>123914</xdr:rowOff>
    </xdr:from>
    <xdr:ext cx="534378" cy="259045"/>
    <xdr:sp macro="" textlink="">
      <xdr:nvSpPr>
        <xdr:cNvPr id="310" name="テキスト ボックス 309"/>
        <xdr:cNvSpPr txBox="1"/>
      </xdr:nvSpPr>
      <xdr:spPr>
        <a:xfrm>
          <a:off x="7571139" y="617509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36</xdr:row>
      <xdr:rowOff>153330</xdr:rowOff>
    </xdr:from>
    <xdr:ext cx="534377" cy="259045"/>
    <xdr:sp macro="" textlink="">
      <xdr:nvSpPr>
        <xdr:cNvPr id="312" name="テキスト ボックス 311"/>
        <xdr:cNvSpPr txBox="1"/>
      </xdr:nvSpPr>
      <xdr:spPr>
        <a:xfrm>
          <a:off x="6686621" y="620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53038</xdr:rowOff>
    </xdr:from>
    <xdr:to>
      <xdr:col>15</xdr:col>
      <xdr:colOff>231775</xdr:colOff>
      <xdr:row>36</xdr:row>
      <xdr:rowOff>154638</xdr:rowOff>
    </xdr:to>
    <xdr:sp macro="" textlink="">
      <xdr:nvSpPr>
        <xdr:cNvPr id="318" name="円/楕円 317"/>
        <xdr:cNvSpPr/>
      </xdr:nvSpPr>
      <xdr:spPr>
        <a:xfrm>
          <a:off x="10426700" y="622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12207</xdr:rowOff>
    </xdr:from>
    <xdr:ext cx="534377" cy="259045"/>
    <xdr:sp macro="" textlink="">
      <xdr:nvSpPr>
        <xdr:cNvPr id="319" name="補助費等該当値テキスト"/>
        <xdr:cNvSpPr txBox="1"/>
      </xdr:nvSpPr>
      <xdr:spPr>
        <a:xfrm>
          <a:off x="10496363" y="60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57,765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3670</xdr:rowOff>
    </xdr:from>
    <xdr:to>
      <xdr:col>14</xdr:col>
      <xdr:colOff>79375</xdr:colOff>
      <xdr:row>36</xdr:row>
      <xdr:rowOff>105270</xdr:rowOff>
    </xdr:to>
    <xdr:sp macro="" textlink="">
      <xdr:nvSpPr>
        <xdr:cNvPr id="320" name="円/楕円 319"/>
        <xdr:cNvSpPr/>
      </xdr:nvSpPr>
      <xdr:spPr>
        <a:xfrm>
          <a:off x="9588500" y="61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34</xdr:row>
      <xdr:rowOff>96889</xdr:rowOff>
    </xdr:from>
    <xdr:ext cx="534378" cy="259045"/>
    <xdr:sp macro="" textlink="">
      <xdr:nvSpPr>
        <xdr:cNvPr id="321" name="テキスト ボックス 320"/>
        <xdr:cNvSpPr txBox="1"/>
      </xdr:nvSpPr>
      <xdr:spPr>
        <a:xfrm>
          <a:off x="9344657" y="581188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48666</xdr:rowOff>
    </xdr:from>
    <xdr:to>
      <xdr:col>12</xdr:col>
      <xdr:colOff>561975</xdr:colOff>
      <xdr:row>35</xdr:row>
      <xdr:rowOff>150266</xdr:rowOff>
    </xdr:to>
    <xdr:sp macro="" textlink="">
      <xdr:nvSpPr>
        <xdr:cNvPr id="322" name="円/楕円 321"/>
        <xdr:cNvSpPr/>
      </xdr:nvSpPr>
      <xdr:spPr>
        <a:xfrm>
          <a:off x="8699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33</xdr:row>
      <xdr:rowOff>142808</xdr:rowOff>
    </xdr:from>
    <xdr:ext cx="534378" cy="259045"/>
    <xdr:sp macro="" textlink="">
      <xdr:nvSpPr>
        <xdr:cNvPr id="323" name="テキスト ボックス 322"/>
        <xdr:cNvSpPr txBox="1"/>
      </xdr:nvSpPr>
      <xdr:spPr>
        <a:xfrm>
          <a:off x="8457898" y="568972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76,224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61192</xdr:rowOff>
    </xdr:from>
    <xdr:to>
      <xdr:col>11</xdr:col>
      <xdr:colOff>358775</xdr:colOff>
      <xdr:row>35</xdr:row>
      <xdr:rowOff>162792</xdr:rowOff>
    </xdr:to>
    <xdr:sp macro="" textlink="">
      <xdr:nvSpPr>
        <xdr:cNvPr id="324" name="円/楕円 323"/>
        <xdr:cNvSpPr/>
      </xdr:nvSpPr>
      <xdr:spPr>
        <a:xfrm>
          <a:off x="7810500" y="60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33</xdr:row>
      <xdr:rowOff>151972</xdr:rowOff>
    </xdr:from>
    <xdr:ext cx="534378" cy="259045"/>
    <xdr:sp macro="" textlink="">
      <xdr:nvSpPr>
        <xdr:cNvPr id="325" name="テキスト ボックス 324"/>
        <xdr:cNvSpPr txBox="1"/>
      </xdr:nvSpPr>
      <xdr:spPr>
        <a:xfrm>
          <a:off x="7571139" y="569888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74,909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167567</xdr:rowOff>
    </xdr:from>
    <xdr:to>
      <xdr:col>10</xdr:col>
      <xdr:colOff>155575</xdr:colOff>
      <xdr:row>36</xdr:row>
      <xdr:rowOff>97717</xdr:rowOff>
    </xdr:to>
    <xdr:sp macro="" textlink="">
      <xdr:nvSpPr>
        <xdr:cNvPr id="326" name="円/楕円 325"/>
        <xdr:cNvSpPr/>
      </xdr:nvSpPr>
      <xdr:spPr>
        <a:xfrm>
          <a:off x="6921500" y="616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34</xdr:row>
      <xdr:rowOff>89336</xdr:rowOff>
    </xdr:from>
    <xdr:ext cx="534377" cy="259045"/>
    <xdr:sp macro="" textlink="">
      <xdr:nvSpPr>
        <xdr:cNvPr id="327" name="テキスト ボックス 326"/>
        <xdr:cNvSpPr txBox="1"/>
      </xdr:nvSpPr>
      <xdr:spPr>
        <a:xfrm>
          <a:off x="6686621" y="58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47410"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144019</xdr:rowOff>
    </xdr:from>
    <xdr:ext cx="248786" cy="259045"/>
    <xdr:sp macro="" textlink="">
      <xdr:nvSpPr>
        <xdr:cNvPr id="339" name="テキスト ボックス 338"/>
        <xdr:cNvSpPr txBox="1"/>
      </xdr:nvSpPr>
      <xdr:spPr>
        <a:xfrm>
          <a:off x="6336724" y="972504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24737</xdr:rowOff>
    </xdr:from>
    <xdr:ext cx="595419" cy="259045"/>
    <xdr:sp macro="" textlink="">
      <xdr:nvSpPr>
        <xdr:cNvPr id="341" name="テキスト ボックス 340"/>
        <xdr:cNvSpPr txBox="1"/>
      </xdr:nvSpPr>
      <xdr:spPr>
        <a:xfrm>
          <a:off x="5992332" y="92695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81887</xdr:rowOff>
    </xdr:from>
    <xdr:ext cx="685572" cy="259045"/>
    <xdr:sp macro="" textlink="">
      <xdr:nvSpPr>
        <xdr:cNvPr id="343" name="テキスト ボックス 342"/>
        <xdr:cNvSpPr txBox="1"/>
      </xdr:nvSpPr>
      <xdr:spPr>
        <a:xfrm>
          <a:off x="5902179" y="8822475"/>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139476</xdr:rowOff>
    </xdr:from>
    <xdr:ext cx="685572" cy="259045"/>
    <xdr:sp macro="" textlink="">
      <xdr:nvSpPr>
        <xdr:cNvPr id="345" name="テキスト ボックス 344"/>
        <xdr:cNvSpPr txBox="1"/>
      </xdr:nvSpPr>
      <xdr:spPr>
        <a:xfrm>
          <a:off x="5902179" y="837580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25844</xdr:rowOff>
    </xdr:from>
    <xdr:ext cx="685572" cy="259045"/>
    <xdr:sp macro="" textlink="">
      <xdr:nvSpPr>
        <xdr:cNvPr id="347" name="テキスト ボックス 346"/>
        <xdr:cNvSpPr txBox="1"/>
      </xdr:nvSpPr>
      <xdr:spPr>
        <a:xfrm>
          <a:off x="5902179" y="79259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96692</xdr:rowOff>
    </xdr:from>
    <xdr:ext cx="534377" cy="259045"/>
    <xdr:sp macro="" textlink="">
      <xdr:nvSpPr>
        <xdr:cNvPr id="350" name="普通建設事業費最小値テキスト"/>
        <xdr:cNvSpPr txBox="1"/>
      </xdr:nvSpPr>
      <xdr:spPr>
        <a:xfrm>
          <a:off x="10496363" y="984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128915</xdr:rowOff>
    </xdr:from>
    <xdr:ext cx="690189" cy="259045"/>
    <xdr:sp macro="" textlink="">
      <xdr:nvSpPr>
        <xdr:cNvPr id="352" name="普通建設事業費最大値テキスト"/>
        <xdr:cNvSpPr txBox="1"/>
      </xdr:nvSpPr>
      <xdr:spPr>
        <a:xfrm>
          <a:off x="10496363" y="81971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55380</xdr:rowOff>
    </xdr:from>
    <xdr:to>
      <xdr:col>15</xdr:col>
      <xdr:colOff>180975</xdr:colOff>
      <xdr:row>58</xdr:row>
      <xdr:rowOff>64929</xdr:rowOff>
    </xdr:to>
    <xdr:cxnSp macro="">
      <xdr:nvCxnSpPr>
        <xdr:cNvPr id="354" name="直線コネクタ 353"/>
        <xdr:cNvCxnSpPr/>
      </xdr:nvCxnSpPr>
      <xdr:spPr>
        <a:xfrm>
          <a:off x="9639300" y="9999480"/>
          <a:ext cx="838200" cy="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4850</xdr:rowOff>
    </xdr:from>
    <xdr:ext cx="534377" cy="259045"/>
    <xdr:sp macro="" textlink="">
      <xdr:nvSpPr>
        <xdr:cNvPr id="355" name="普通建設事業費平均値テキスト"/>
        <xdr:cNvSpPr txBox="1"/>
      </xdr:nvSpPr>
      <xdr:spPr>
        <a:xfrm>
          <a:off x="10496363" y="9585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55380</xdr:rowOff>
    </xdr:from>
    <xdr:to>
      <xdr:col>14</xdr:col>
      <xdr:colOff>28575</xdr:colOff>
      <xdr:row>58</xdr:row>
      <xdr:rowOff>72496</xdr:rowOff>
    </xdr:to>
    <xdr:cxnSp macro="">
      <xdr:nvCxnSpPr>
        <xdr:cNvPr id="357" name="直線コネクタ 356"/>
        <xdr:cNvCxnSpPr/>
      </xdr:nvCxnSpPr>
      <xdr:spPr>
        <a:xfrm flipV="1">
          <a:off x="8750300" y="9999480"/>
          <a:ext cx="889000" cy="1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414869</xdr:colOff>
      <xdr:row>56</xdr:row>
      <xdr:rowOff>80756</xdr:rowOff>
    </xdr:from>
    <xdr:ext cx="599010" cy="259045"/>
    <xdr:sp macro="" textlink="">
      <xdr:nvSpPr>
        <xdr:cNvPr id="359" name="テキスト ボックス 358"/>
        <xdr:cNvSpPr txBox="1"/>
      </xdr:nvSpPr>
      <xdr:spPr>
        <a:xfrm>
          <a:off x="9312340" y="949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72496</xdr:rowOff>
    </xdr:from>
    <xdr:to>
      <xdr:col>12</xdr:col>
      <xdr:colOff>511175</xdr:colOff>
      <xdr:row>58</xdr:row>
      <xdr:rowOff>85420</xdr:rowOff>
    </xdr:to>
    <xdr:cxnSp macro="">
      <xdr:nvCxnSpPr>
        <xdr:cNvPr id="360" name="直線コネクタ 359"/>
        <xdr:cNvCxnSpPr/>
      </xdr:nvCxnSpPr>
      <xdr:spPr>
        <a:xfrm flipV="1">
          <a:off x="7861300" y="10016596"/>
          <a:ext cx="889000" cy="1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56</xdr:row>
      <xdr:rowOff>95069</xdr:rowOff>
    </xdr:from>
    <xdr:ext cx="534378" cy="259045"/>
    <xdr:sp macro="" textlink="">
      <xdr:nvSpPr>
        <xdr:cNvPr id="362" name="テキスト ボックス 361"/>
        <xdr:cNvSpPr txBox="1"/>
      </xdr:nvSpPr>
      <xdr:spPr>
        <a:xfrm>
          <a:off x="8457898" y="950801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85420</xdr:rowOff>
    </xdr:from>
    <xdr:to>
      <xdr:col>11</xdr:col>
      <xdr:colOff>307975</xdr:colOff>
      <xdr:row>58</xdr:row>
      <xdr:rowOff>102863</xdr:rowOff>
    </xdr:to>
    <xdr:cxnSp macro="">
      <xdr:nvCxnSpPr>
        <xdr:cNvPr id="363" name="直線コネクタ 362"/>
        <xdr:cNvCxnSpPr/>
      </xdr:nvCxnSpPr>
      <xdr:spPr>
        <a:xfrm flipV="1">
          <a:off x="6972300" y="10029520"/>
          <a:ext cx="8890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56</xdr:row>
      <xdr:rowOff>110044</xdr:rowOff>
    </xdr:from>
    <xdr:ext cx="534378" cy="259045"/>
    <xdr:sp macro="" textlink="">
      <xdr:nvSpPr>
        <xdr:cNvPr id="365" name="テキスト ボックス 364"/>
        <xdr:cNvSpPr txBox="1"/>
      </xdr:nvSpPr>
      <xdr:spPr>
        <a:xfrm>
          <a:off x="7571139" y="952298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56</xdr:row>
      <xdr:rowOff>121593</xdr:rowOff>
    </xdr:from>
    <xdr:ext cx="534377" cy="259045"/>
    <xdr:sp macro="" textlink="">
      <xdr:nvSpPr>
        <xdr:cNvPr id="367" name="テキスト ボックス 366"/>
        <xdr:cNvSpPr txBox="1"/>
      </xdr:nvSpPr>
      <xdr:spPr>
        <a:xfrm>
          <a:off x="6686621" y="953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14129</xdr:rowOff>
    </xdr:from>
    <xdr:to>
      <xdr:col>15</xdr:col>
      <xdr:colOff>231775</xdr:colOff>
      <xdr:row>58</xdr:row>
      <xdr:rowOff>115729</xdr:rowOff>
    </xdr:to>
    <xdr:sp macro="" textlink="">
      <xdr:nvSpPr>
        <xdr:cNvPr id="373" name="円/楕円 372"/>
        <xdr:cNvSpPr/>
      </xdr:nvSpPr>
      <xdr:spPr>
        <a:xfrm>
          <a:off x="10426700" y="99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126200</xdr:rowOff>
    </xdr:from>
    <xdr:ext cx="534377" cy="259045"/>
    <xdr:sp macro="" textlink="">
      <xdr:nvSpPr>
        <xdr:cNvPr id="374" name="普通建設事業費該当値テキスト"/>
        <xdr:cNvSpPr txBox="1"/>
      </xdr:nvSpPr>
      <xdr:spPr>
        <a:xfrm>
          <a:off x="10496363" y="970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4580</xdr:rowOff>
    </xdr:from>
    <xdr:to>
      <xdr:col>14</xdr:col>
      <xdr:colOff>79375</xdr:colOff>
      <xdr:row>58</xdr:row>
      <xdr:rowOff>106180</xdr:rowOff>
    </xdr:to>
    <xdr:sp macro="" textlink="">
      <xdr:nvSpPr>
        <xdr:cNvPr id="375" name="円/楕円 374"/>
        <xdr:cNvSpPr/>
      </xdr:nvSpPr>
      <xdr:spPr>
        <a:xfrm>
          <a:off x="9588500" y="9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58</xdr:row>
      <xdr:rowOff>76942</xdr:rowOff>
    </xdr:from>
    <xdr:ext cx="534378" cy="259045"/>
    <xdr:sp macro="" textlink="">
      <xdr:nvSpPr>
        <xdr:cNvPr id="376" name="テキスト ボックス 375"/>
        <xdr:cNvSpPr txBox="1"/>
      </xdr:nvSpPr>
      <xdr:spPr>
        <a:xfrm>
          <a:off x="9344657" y="982606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21696</xdr:rowOff>
    </xdr:from>
    <xdr:to>
      <xdr:col>12</xdr:col>
      <xdr:colOff>561975</xdr:colOff>
      <xdr:row>58</xdr:row>
      <xdr:rowOff>123296</xdr:rowOff>
    </xdr:to>
    <xdr:sp macro="" textlink="">
      <xdr:nvSpPr>
        <xdr:cNvPr id="377" name="円/楕円 376"/>
        <xdr:cNvSpPr/>
      </xdr:nvSpPr>
      <xdr:spPr>
        <a:xfrm>
          <a:off x="8699500" y="99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84533</xdr:rowOff>
    </xdr:from>
    <xdr:ext cx="534378" cy="259045"/>
    <xdr:sp macro="" textlink="">
      <xdr:nvSpPr>
        <xdr:cNvPr id="378" name="テキスト ボックス 377"/>
        <xdr:cNvSpPr txBox="1"/>
      </xdr:nvSpPr>
      <xdr:spPr>
        <a:xfrm>
          <a:off x="8457898" y="983365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34620</xdr:rowOff>
    </xdr:from>
    <xdr:to>
      <xdr:col>11</xdr:col>
      <xdr:colOff>358775</xdr:colOff>
      <xdr:row>58</xdr:row>
      <xdr:rowOff>136220</xdr:rowOff>
    </xdr:to>
    <xdr:sp macro="" textlink="">
      <xdr:nvSpPr>
        <xdr:cNvPr id="379" name="円/楕円 378"/>
        <xdr:cNvSpPr/>
      </xdr:nvSpPr>
      <xdr:spPr>
        <a:xfrm>
          <a:off x="7810500" y="99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58</xdr:row>
      <xdr:rowOff>93767</xdr:rowOff>
    </xdr:from>
    <xdr:ext cx="534378" cy="259045"/>
    <xdr:sp macro="" textlink="">
      <xdr:nvSpPr>
        <xdr:cNvPr id="380" name="テキスト ボックス 379"/>
        <xdr:cNvSpPr txBox="1"/>
      </xdr:nvSpPr>
      <xdr:spPr>
        <a:xfrm>
          <a:off x="7571139" y="984288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52063</xdr:rowOff>
    </xdr:from>
    <xdr:to>
      <xdr:col>10</xdr:col>
      <xdr:colOff>155575</xdr:colOff>
      <xdr:row>58</xdr:row>
      <xdr:rowOff>153663</xdr:rowOff>
    </xdr:to>
    <xdr:sp macro="" textlink="">
      <xdr:nvSpPr>
        <xdr:cNvPr id="381" name="円/楕円 380"/>
        <xdr:cNvSpPr/>
      </xdr:nvSpPr>
      <xdr:spPr>
        <a:xfrm>
          <a:off x="6921500" y="99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119882</xdr:rowOff>
    </xdr:from>
    <xdr:ext cx="534377" cy="259045"/>
    <xdr:sp macro="" textlink="">
      <xdr:nvSpPr>
        <xdr:cNvPr id="382" name="テキスト ボックス 381"/>
        <xdr:cNvSpPr txBox="1"/>
      </xdr:nvSpPr>
      <xdr:spPr>
        <a:xfrm>
          <a:off x="6686621" y="986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47410"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49692</xdr:rowOff>
    </xdr:from>
    <xdr:ext cx="248786" cy="259045"/>
    <xdr:sp macro="" textlink="">
      <xdr:nvSpPr>
        <xdr:cNvPr id="394" name="テキスト ボックス 393"/>
        <xdr:cNvSpPr txBox="1"/>
      </xdr:nvSpPr>
      <xdr:spPr>
        <a:xfrm>
          <a:off x="6336724" y="1316057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6794</xdr:rowOff>
    </xdr:from>
    <xdr:ext cx="595419" cy="259045"/>
    <xdr:sp macro="" textlink="">
      <xdr:nvSpPr>
        <xdr:cNvPr id="396" name="テキスト ボックス 395"/>
        <xdr:cNvSpPr txBox="1"/>
      </xdr:nvSpPr>
      <xdr:spPr>
        <a:xfrm>
          <a:off x="5992332" y="127815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144942</xdr:rowOff>
    </xdr:from>
    <xdr:ext cx="595419" cy="259045"/>
    <xdr:sp macro="" textlink="">
      <xdr:nvSpPr>
        <xdr:cNvPr id="398" name="テキスト ボックス 397"/>
        <xdr:cNvSpPr txBox="1"/>
      </xdr:nvSpPr>
      <xdr:spPr>
        <a:xfrm>
          <a:off x="5992332" y="124153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105919</xdr:rowOff>
    </xdr:from>
    <xdr:ext cx="595419" cy="259045"/>
    <xdr:sp macro="" textlink="">
      <xdr:nvSpPr>
        <xdr:cNvPr id="400" name="テキスト ボックス 399"/>
        <xdr:cNvSpPr txBox="1"/>
      </xdr:nvSpPr>
      <xdr:spPr>
        <a:xfrm>
          <a:off x="5992332" y="120401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72362</xdr:rowOff>
    </xdr:from>
    <xdr:ext cx="685572" cy="259045"/>
    <xdr:sp macro="" textlink="">
      <xdr:nvSpPr>
        <xdr:cNvPr id="402" name="テキスト ボックス 401"/>
        <xdr:cNvSpPr txBox="1"/>
      </xdr:nvSpPr>
      <xdr:spPr>
        <a:xfrm>
          <a:off x="5902179" y="1167045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25844</xdr:rowOff>
    </xdr:from>
    <xdr:ext cx="685572" cy="259045"/>
    <xdr:sp macro="" textlink="">
      <xdr:nvSpPr>
        <xdr:cNvPr id="404" name="テキスト ボックス 403"/>
        <xdr:cNvSpPr txBox="1"/>
      </xdr:nvSpPr>
      <xdr:spPr>
        <a:xfrm>
          <a:off x="5902179" y="11287756"/>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18958</xdr:rowOff>
    </xdr:from>
    <xdr:ext cx="378565" cy="259045"/>
    <xdr:sp macro="" textlink="">
      <xdr:nvSpPr>
        <xdr:cNvPr id="407" name="普通建設事業費 （ うち新規整備　）最小値テキスト"/>
        <xdr:cNvSpPr txBox="1"/>
      </xdr:nvSpPr>
      <xdr:spPr>
        <a:xfrm>
          <a:off x="10496363" y="132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24535</xdr:rowOff>
    </xdr:from>
    <xdr:ext cx="690189" cy="259045"/>
    <xdr:sp macro="" textlink="">
      <xdr:nvSpPr>
        <xdr:cNvPr id="409" name="普通建設事業費 （ うち新規整備　）最大値テキスト"/>
        <xdr:cNvSpPr txBox="1"/>
      </xdr:nvSpPr>
      <xdr:spPr>
        <a:xfrm>
          <a:off x="10496363" y="11622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146878</xdr:rowOff>
    </xdr:from>
    <xdr:to>
      <xdr:col>15</xdr:col>
      <xdr:colOff>180975</xdr:colOff>
      <xdr:row>79</xdr:row>
      <xdr:rowOff>17613</xdr:rowOff>
    </xdr:to>
    <xdr:cxnSp macro="">
      <xdr:nvCxnSpPr>
        <xdr:cNvPr id="411" name="直線コネクタ 410"/>
        <xdr:cNvCxnSpPr/>
      </xdr:nvCxnSpPr>
      <xdr:spPr>
        <a:xfrm flipV="1">
          <a:off x="9639300" y="13519978"/>
          <a:ext cx="838200" cy="4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72933</xdr:rowOff>
    </xdr:from>
    <xdr:ext cx="534377" cy="259045"/>
    <xdr:sp macro="" textlink="">
      <xdr:nvSpPr>
        <xdr:cNvPr id="412" name="普通建設事業費 （ うち新規整備　）平均値テキスト"/>
        <xdr:cNvSpPr txBox="1"/>
      </xdr:nvSpPr>
      <xdr:spPr>
        <a:xfrm>
          <a:off x="10496363" y="131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77</xdr:row>
      <xdr:rowOff>15657</xdr:rowOff>
    </xdr:from>
    <xdr:ext cx="534378" cy="259045"/>
    <xdr:sp macro="" textlink="">
      <xdr:nvSpPr>
        <xdr:cNvPr id="415" name="テキスト ボックス 414"/>
        <xdr:cNvSpPr txBox="1"/>
      </xdr:nvSpPr>
      <xdr:spPr>
        <a:xfrm>
          <a:off x="9344657" y="1295845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96078</xdr:rowOff>
    </xdr:from>
    <xdr:to>
      <xdr:col>15</xdr:col>
      <xdr:colOff>231775</xdr:colOff>
      <xdr:row>79</xdr:row>
      <xdr:rowOff>26228</xdr:rowOff>
    </xdr:to>
    <xdr:sp macro="" textlink="">
      <xdr:nvSpPr>
        <xdr:cNvPr id="421" name="円/楕円 420"/>
        <xdr:cNvSpPr/>
      </xdr:nvSpPr>
      <xdr:spPr>
        <a:xfrm>
          <a:off x="10426700" y="134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25565</xdr:rowOff>
    </xdr:from>
    <xdr:ext cx="534377" cy="259045"/>
    <xdr:sp macro="" textlink="">
      <xdr:nvSpPr>
        <xdr:cNvPr id="422" name="普通建設事業費 （ うち新規整備　）該当値テキスト"/>
        <xdr:cNvSpPr txBox="1"/>
      </xdr:nvSpPr>
      <xdr:spPr>
        <a:xfrm>
          <a:off x="10496363" y="1296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138263</xdr:rowOff>
    </xdr:from>
    <xdr:to>
      <xdr:col>14</xdr:col>
      <xdr:colOff>79375</xdr:colOff>
      <xdr:row>79</xdr:row>
      <xdr:rowOff>68413</xdr:rowOff>
    </xdr:to>
    <xdr:sp macro="" textlink="">
      <xdr:nvSpPr>
        <xdr:cNvPr id="423" name="円/楕円 422"/>
        <xdr:cNvSpPr/>
      </xdr:nvSpPr>
      <xdr:spPr>
        <a:xfrm>
          <a:off x="9588500" y="135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79</xdr:row>
      <xdr:rowOff>30757</xdr:rowOff>
    </xdr:from>
    <xdr:ext cx="534378" cy="259045"/>
    <xdr:sp macro="" textlink="">
      <xdr:nvSpPr>
        <xdr:cNvPr id="424" name="テキスト ボックス 423"/>
        <xdr:cNvSpPr txBox="1"/>
      </xdr:nvSpPr>
      <xdr:spPr>
        <a:xfrm>
          <a:off x="9344657" y="1330972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47410"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49692</xdr:rowOff>
    </xdr:from>
    <xdr:ext cx="248786" cy="259045"/>
    <xdr:sp macro="" textlink="">
      <xdr:nvSpPr>
        <xdr:cNvPr id="436" name="テキスト ボックス 435"/>
        <xdr:cNvSpPr txBox="1"/>
      </xdr:nvSpPr>
      <xdr:spPr>
        <a:xfrm>
          <a:off x="6336724" y="1652233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6794</xdr:rowOff>
    </xdr:from>
    <xdr:ext cx="531299" cy="259045"/>
    <xdr:sp macro="" textlink="">
      <xdr:nvSpPr>
        <xdr:cNvPr id="438" name="テキスト ボックス 437"/>
        <xdr:cNvSpPr txBox="1"/>
      </xdr:nvSpPr>
      <xdr:spPr>
        <a:xfrm>
          <a:off x="6056452" y="1614326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144019</xdr:rowOff>
    </xdr:from>
    <xdr:ext cx="595419" cy="259045"/>
    <xdr:sp macro="" textlink="">
      <xdr:nvSpPr>
        <xdr:cNvPr id="440" name="テキスト ボックス 439"/>
        <xdr:cNvSpPr txBox="1"/>
      </xdr:nvSpPr>
      <xdr:spPr>
        <a:xfrm>
          <a:off x="5992332" y="157762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105919</xdr:rowOff>
    </xdr:from>
    <xdr:ext cx="595419" cy="259045"/>
    <xdr:sp macro="" textlink="">
      <xdr:nvSpPr>
        <xdr:cNvPr id="442" name="テキスト ボックス 441"/>
        <xdr:cNvSpPr txBox="1"/>
      </xdr:nvSpPr>
      <xdr:spPr>
        <a:xfrm>
          <a:off x="5992332" y="154019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72362</xdr:rowOff>
    </xdr:from>
    <xdr:ext cx="595419" cy="259045"/>
    <xdr:sp macro="" textlink="">
      <xdr:nvSpPr>
        <xdr:cNvPr id="444" name="テキスト ボックス 443"/>
        <xdr:cNvSpPr txBox="1"/>
      </xdr:nvSpPr>
      <xdr:spPr>
        <a:xfrm>
          <a:off x="5992332" y="1503221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25844</xdr:rowOff>
    </xdr:from>
    <xdr:ext cx="595419" cy="259045"/>
    <xdr:sp macro="" textlink="">
      <xdr:nvSpPr>
        <xdr:cNvPr id="446" name="テキスト ボックス 445"/>
        <xdr:cNvSpPr txBox="1"/>
      </xdr:nvSpPr>
      <xdr:spPr>
        <a:xfrm>
          <a:off x="5992332" y="146495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19494</xdr:rowOff>
    </xdr:from>
    <xdr:ext cx="249299" cy="259045"/>
    <xdr:sp macro="" textlink="">
      <xdr:nvSpPr>
        <xdr:cNvPr id="449" name="普通建設事業費 （ うち更新整備　）最小値テキスト"/>
        <xdr:cNvSpPr txBox="1"/>
      </xdr:nvSpPr>
      <xdr:spPr>
        <a:xfrm>
          <a:off x="10496363" y="16660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76742</xdr:rowOff>
    </xdr:from>
    <xdr:ext cx="599010" cy="259045"/>
    <xdr:sp macro="" textlink="">
      <xdr:nvSpPr>
        <xdr:cNvPr id="451" name="普通建設事業費 （ うち更新整備　）最大値テキスト"/>
        <xdr:cNvSpPr txBox="1"/>
      </xdr:nvSpPr>
      <xdr:spPr>
        <a:xfrm>
          <a:off x="10496363" y="1503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70816</xdr:rowOff>
    </xdr:from>
    <xdr:to>
      <xdr:col>15</xdr:col>
      <xdr:colOff>180975</xdr:colOff>
      <xdr:row>98</xdr:row>
      <xdr:rowOff>134320</xdr:rowOff>
    </xdr:to>
    <xdr:cxnSp macro="">
      <xdr:nvCxnSpPr>
        <xdr:cNvPr id="453" name="直線コネクタ 452"/>
        <xdr:cNvCxnSpPr/>
      </xdr:nvCxnSpPr>
      <xdr:spPr>
        <a:xfrm>
          <a:off x="9639300" y="16701466"/>
          <a:ext cx="838200" cy="23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90028</xdr:rowOff>
    </xdr:from>
    <xdr:ext cx="534377" cy="259045"/>
    <xdr:sp macro="" textlink="">
      <xdr:nvSpPr>
        <xdr:cNvPr id="454" name="普通建設事業費 （ うち更新整備　）平均値テキスト"/>
        <xdr:cNvSpPr txBox="1"/>
      </xdr:nvSpPr>
      <xdr:spPr>
        <a:xfrm>
          <a:off x="10496363" y="162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97</xdr:row>
      <xdr:rowOff>128594</xdr:rowOff>
    </xdr:from>
    <xdr:ext cx="534378" cy="259045"/>
    <xdr:sp macro="" textlink="">
      <xdr:nvSpPr>
        <xdr:cNvPr id="457" name="テキスト ボックス 456"/>
        <xdr:cNvSpPr txBox="1"/>
      </xdr:nvSpPr>
      <xdr:spPr>
        <a:xfrm>
          <a:off x="9344657" y="1643315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83520</xdr:rowOff>
    </xdr:from>
    <xdr:to>
      <xdr:col>15</xdr:col>
      <xdr:colOff>231775</xdr:colOff>
      <xdr:row>99</xdr:row>
      <xdr:rowOff>13670</xdr:rowOff>
    </xdr:to>
    <xdr:sp macro="" textlink="">
      <xdr:nvSpPr>
        <xdr:cNvPr id="463" name="円/楕円 462"/>
        <xdr:cNvSpPr/>
      </xdr:nvSpPr>
      <xdr:spPr>
        <a:xfrm>
          <a:off x="10426700" y="168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140446</xdr:rowOff>
    </xdr:from>
    <xdr:ext cx="534377" cy="259045"/>
    <xdr:sp macro="" textlink="">
      <xdr:nvSpPr>
        <xdr:cNvPr id="464" name="普通建設事業費 （ うち更新整備　）該当値テキスト"/>
        <xdr:cNvSpPr txBox="1"/>
      </xdr:nvSpPr>
      <xdr:spPr>
        <a:xfrm>
          <a:off x="10496363" y="164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20016</xdr:rowOff>
    </xdr:from>
    <xdr:to>
      <xdr:col>14</xdr:col>
      <xdr:colOff>79375</xdr:colOff>
      <xdr:row>97</xdr:row>
      <xdr:rowOff>121616</xdr:rowOff>
    </xdr:to>
    <xdr:sp macro="" textlink="">
      <xdr:nvSpPr>
        <xdr:cNvPr id="465" name="円/楕円 464"/>
        <xdr:cNvSpPr/>
      </xdr:nvSpPr>
      <xdr:spPr>
        <a:xfrm>
          <a:off x="9588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95</xdr:row>
      <xdr:rowOff>114158</xdr:rowOff>
    </xdr:from>
    <xdr:ext cx="534378" cy="259045"/>
    <xdr:sp macro="" textlink="">
      <xdr:nvSpPr>
        <xdr:cNvPr id="466" name="テキスト ボックス 465"/>
        <xdr:cNvSpPr txBox="1"/>
      </xdr:nvSpPr>
      <xdr:spPr>
        <a:xfrm>
          <a:off x="9344657" y="16082540"/>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372601"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144019</xdr:rowOff>
    </xdr:from>
    <xdr:ext cx="248786" cy="259045"/>
    <xdr:sp macro="" textlink="">
      <xdr:nvSpPr>
        <xdr:cNvPr id="478" name="テキスト ボックス 477"/>
        <xdr:cNvSpPr txBox="1"/>
      </xdr:nvSpPr>
      <xdr:spPr>
        <a:xfrm>
          <a:off x="12162476" y="636328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24737</xdr:rowOff>
    </xdr:from>
    <xdr:ext cx="595419" cy="259045"/>
    <xdr:sp macro="" textlink="">
      <xdr:nvSpPr>
        <xdr:cNvPr id="480" name="テキスト ボックス 479"/>
        <xdr:cNvSpPr txBox="1"/>
      </xdr:nvSpPr>
      <xdr:spPr>
        <a:xfrm>
          <a:off x="11815843" y="59078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81887</xdr:rowOff>
    </xdr:from>
    <xdr:ext cx="595419" cy="259045"/>
    <xdr:sp macro="" textlink="">
      <xdr:nvSpPr>
        <xdr:cNvPr id="482" name="テキスト ボックス 481"/>
        <xdr:cNvSpPr txBox="1"/>
      </xdr:nvSpPr>
      <xdr:spPr>
        <a:xfrm>
          <a:off x="11815843" y="54607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139476</xdr:rowOff>
    </xdr:from>
    <xdr:ext cx="595419" cy="259045"/>
    <xdr:sp macro="" textlink="">
      <xdr:nvSpPr>
        <xdr:cNvPr id="484" name="テキスト ボックス 483"/>
        <xdr:cNvSpPr txBox="1"/>
      </xdr:nvSpPr>
      <xdr:spPr>
        <a:xfrm>
          <a:off x="11815843" y="501403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25844</xdr:rowOff>
    </xdr:from>
    <xdr:ext cx="595419" cy="259045"/>
    <xdr:sp macro="" textlink="">
      <xdr:nvSpPr>
        <xdr:cNvPr id="486" name="テキスト ボックス 485"/>
        <xdr:cNvSpPr txBox="1"/>
      </xdr:nvSpPr>
      <xdr:spPr>
        <a:xfrm>
          <a:off x="11815843" y="45642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144271</xdr:rowOff>
    </xdr:from>
    <xdr:ext cx="249299" cy="259045"/>
    <xdr:sp macro="" textlink="">
      <xdr:nvSpPr>
        <xdr:cNvPr id="489" name="災害復旧事業費最小値テキスト"/>
        <xdr:cNvSpPr txBox="1"/>
      </xdr:nvSpPr>
      <xdr:spPr>
        <a:xfrm>
          <a:off x="16323796" y="6531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152555</xdr:rowOff>
    </xdr:from>
    <xdr:ext cx="599010" cy="259045"/>
    <xdr:sp macro="" textlink="">
      <xdr:nvSpPr>
        <xdr:cNvPr id="491" name="災害復旧事業費最大値テキスト"/>
        <xdr:cNvSpPr txBox="1"/>
      </xdr:nvSpPr>
      <xdr:spPr>
        <a:xfrm>
          <a:off x="16323796" y="485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115304</xdr:rowOff>
    </xdr:from>
    <xdr:to>
      <xdr:col>23</xdr:col>
      <xdr:colOff>517525</xdr:colOff>
      <xdr:row>38</xdr:row>
      <xdr:rowOff>128508</xdr:rowOff>
    </xdr:to>
    <xdr:cxnSp macro="">
      <xdr:nvCxnSpPr>
        <xdr:cNvPr id="493" name="直線コネクタ 492"/>
        <xdr:cNvCxnSpPr/>
      </xdr:nvCxnSpPr>
      <xdr:spPr>
        <a:xfrm>
          <a:off x="15481300" y="6630404"/>
          <a:ext cx="8382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65083</xdr:rowOff>
    </xdr:from>
    <xdr:ext cx="469744" cy="259045"/>
    <xdr:sp macro="" textlink="">
      <xdr:nvSpPr>
        <xdr:cNvPr id="494" name="災害復旧事業費平均値テキスト"/>
        <xdr:cNvSpPr txBox="1"/>
      </xdr:nvSpPr>
      <xdr:spPr>
        <a:xfrm>
          <a:off x="16323796" y="6284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38</xdr:row>
      <xdr:rowOff>115304</xdr:rowOff>
    </xdr:from>
    <xdr:to>
      <xdr:col>22</xdr:col>
      <xdr:colOff>365125</xdr:colOff>
      <xdr:row>38</xdr:row>
      <xdr:rowOff>125998</xdr:rowOff>
    </xdr:to>
    <xdr:cxnSp macro="">
      <xdr:nvCxnSpPr>
        <xdr:cNvPr id="496" name="直線コネクタ 495"/>
        <xdr:cNvCxnSpPr/>
      </xdr:nvCxnSpPr>
      <xdr:spPr>
        <a:xfrm flipV="1">
          <a:off x="14592300" y="6630404"/>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36</xdr:row>
      <xdr:rowOff>145959</xdr:rowOff>
    </xdr:from>
    <xdr:ext cx="469744" cy="259045"/>
    <xdr:sp macro="" textlink="">
      <xdr:nvSpPr>
        <xdr:cNvPr id="498" name="テキスト ボックス 497"/>
        <xdr:cNvSpPr txBox="1"/>
      </xdr:nvSpPr>
      <xdr:spPr>
        <a:xfrm>
          <a:off x="15202164" y="619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97551</xdr:rowOff>
    </xdr:from>
    <xdr:to>
      <xdr:col>21</xdr:col>
      <xdr:colOff>161925</xdr:colOff>
      <xdr:row>38</xdr:row>
      <xdr:rowOff>125998</xdr:rowOff>
    </xdr:to>
    <xdr:cxnSp macro="">
      <xdr:nvCxnSpPr>
        <xdr:cNvPr id="499" name="直線コネクタ 498"/>
        <xdr:cNvCxnSpPr/>
      </xdr:nvCxnSpPr>
      <xdr:spPr>
        <a:xfrm>
          <a:off x="13703300" y="6612651"/>
          <a:ext cx="889000" cy="2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36</xdr:row>
      <xdr:rowOff>146882</xdr:rowOff>
    </xdr:from>
    <xdr:ext cx="469744" cy="259045"/>
    <xdr:sp macro="" textlink="">
      <xdr:nvSpPr>
        <xdr:cNvPr id="501" name="テキスト ボックス 500"/>
        <xdr:cNvSpPr txBox="1"/>
      </xdr:nvSpPr>
      <xdr:spPr>
        <a:xfrm>
          <a:off x="14317646" y="619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97551</xdr:rowOff>
    </xdr:from>
    <xdr:to>
      <xdr:col>19</xdr:col>
      <xdr:colOff>644525</xdr:colOff>
      <xdr:row>38</xdr:row>
      <xdr:rowOff>110334</xdr:rowOff>
    </xdr:to>
    <xdr:cxnSp macro="">
      <xdr:nvCxnSpPr>
        <xdr:cNvPr id="502" name="直線コネクタ 501"/>
        <xdr:cNvCxnSpPr/>
      </xdr:nvCxnSpPr>
      <xdr:spPr>
        <a:xfrm flipV="1">
          <a:off x="12814300" y="661265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36</xdr:row>
      <xdr:rowOff>128043</xdr:rowOff>
    </xdr:from>
    <xdr:ext cx="534378" cy="259045"/>
    <xdr:sp macro="" textlink="">
      <xdr:nvSpPr>
        <xdr:cNvPr id="504" name="テキスト ボックス 503"/>
        <xdr:cNvSpPr txBox="1"/>
      </xdr:nvSpPr>
      <xdr:spPr>
        <a:xfrm>
          <a:off x="13398571" y="6179219"/>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36</xdr:row>
      <xdr:rowOff>143313</xdr:rowOff>
    </xdr:from>
    <xdr:ext cx="469744" cy="259045"/>
    <xdr:sp macro="" textlink="">
      <xdr:nvSpPr>
        <xdr:cNvPr id="506" name="テキスト ボックス 505"/>
        <xdr:cNvSpPr txBox="1"/>
      </xdr:nvSpPr>
      <xdr:spPr>
        <a:xfrm>
          <a:off x="12544128" y="619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77708</xdr:rowOff>
    </xdr:from>
    <xdr:to>
      <xdr:col>23</xdr:col>
      <xdr:colOff>568325</xdr:colOff>
      <xdr:row>39</xdr:row>
      <xdr:rowOff>7858</xdr:rowOff>
    </xdr:to>
    <xdr:sp macro="" textlink="">
      <xdr:nvSpPr>
        <xdr:cNvPr id="512" name="円/楕円 511"/>
        <xdr:cNvSpPr/>
      </xdr:nvSpPr>
      <xdr:spPr>
        <a:xfrm>
          <a:off x="16268700" y="6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38</xdr:row>
      <xdr:rowOff>14728</xdr:rowOff>
    </xdr:from>
    <xdr:ext cx="469744" cy="259045"/>
    <xdr:sp macro="" textlink="">
      <xdr:nvSpPr>
        <xdr:cNvPr id="513" name="災害復旧事業費該当値テキスト"/>
        <xdr:cNvSpPr txBox="1"/>
      </xdr:nvSpPr>
      <xdr:spPr>
        <a:xfrm>
          <a:off x="16323796" y="640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64504</xdr:rowOff>
    </xdr:from>
    <xdr:to>
      <xdr:col>22</xdr:col>
      <xdr:colOff>415925</xdr:colOff>
      <xdr:row>38</xdr:row>
      <xdr:rowOff>166104</xdr:rowOff>
    </xdr:to>
    <xdr:sp macro="" textlink="">
      <xdr:nvSpPr>
        <xdr:cNvPr id="514" name="円/楕円 513"/>
        <xdr:cNvSpPr/>
      </xdr:nvSpPr>
      <xdr:spPr>
        <a:xfrm>
          <a:off x="15430500" y="657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38</xdr:row>
      <xdr:rowOff>122798</xdr:rowOff>
    </xdr:from>
    <xdr:ext cx="469744" cy="259045"/>
    <xdr:sp macro="" textlink="">
      <xdr:nvSpPr>
        <xdr:cNvPr id="515" name="テキスト ボックス 514"/>
        <xdr:cNvSpPr txBox="1"/>
      </xdr:nvSpPr>
      <xdr:spPr>
        <a:xfrm>
          <a:off x="15202164" y="65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75198</xdr:rowOff>
    </xdr:from>
    <xdr:to>
      <xdr:col>21</xdr:col>
      <xdr:colOff>212725</xdr:colOff>
      <xdr:row>39</xdr:row>
      <xdr:rowOff>5348</xdr:rowOff>
    </xdr:to>
    <xdr:sp macro="" textlink="">
      <xdr:nvSpPr>
        <xdr:cNvPr id="516" name="円/楕円 515"/>
        <xdr:cNvSpPr/>
      </xdr:nvSpPr>
      <xdr:spPr>
        <a:xfrm>
          <a:off x="14541500" y="659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38</xdr:row>
      <xdr:rowOff>138474</xdr:rowOff>
    </xdr:from>
    <xdr:ext cx="469744" cy="259045"/>
    <xdr:sp macro="" textlink="">
      <xdr:nvSpPr>
        <xdr:cNvPr id="517" name="テキスト ボックス 516"/>
        <xdr:cNvSpPr txBox="1"/>
      </xdr:nvSpPr>
      <xdr:spPr>
        <a:xfrm>
          <a:off x="14317646" y="65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46751</xdr:rowOff>
    </xdr:from>
    <xdr:to>
      <xdr:col>20</xdr:col>
      <xdr:colOff>9525</xdr:colOff>
      <xdr:row>38</xdr:row>
      <xdr:rowOff>148351</xdr:rowOff>
    </xdr:to>
    <xdr:sp macro="" textlink="">
      <xdr:nvSpPr>
        <xdr:cNvPr id="518" name="円/楕円 517"/>
        <xdr:cNvSpPr/>
      </xdr:nvSpPr>
      <xdr:spPr>
        <a:xfrm>
          <a:off x="13652500" y="65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419177</xdr:colOff>
      <xdr:row>38</xdr:row>
      <xdr:rowOff>114570</xdr:rowOff>
    </xdr:from>
    <xdr:ext cx="469744" cy="259045"/>
    <xdr:sp macro="" textlink="">
      <xdr:nvSpPr>
        <xdr:cNvPr id="519" name="テキスト ボックス 518"/>
        <xdr:cNvSpPr txBox="1"/>
      </xdr:nvSpPr>
      <xdr:spPr>
        <a:xfrm>
          <a:off x="13440412" y="650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59534</xdr:rowOff>
    </xdr:from>
    <xdr:to>
      <xdr:col>18</xdr:col>
      <xdr:colOff>492125</xdr:colOff>
      <xdr:row>38</xdr:row>
      <xdr:rowOff>161134</xdr:rowOff>
    </xdr:to>
    <xdr:sp macro="" textlink="">
      <xdr:nvSpPr>
        <xdr:cNvPr id="520" name="円/楕円 519"/>
        <xdr:cNvSpPr/>
      </xdr:nvSpPr>
      <xdr:spPr>
        <a:xfrm>
          <a:off x="12763500" y="65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38</xdr:row>
      <xdr:rowOff>127353</xdr:rowOff>
    </xdr:from>
    <xdr:ext cx="469744" cy="259045"/>
    <xdr:sp macro="" textlink="">
      <xdr:nvSpPr>
        <xdr:cNvPr id="521" name="テキスト ボックス 520"/>
        <xdr:cNvSpPr txBox="1"/>
      </xdr:nvSpPr>
      <xdr:spPr>
        <a:xfrm>
          <a:off x="12544128" y="651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372601"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144019</xdr:rowOff>
    </xdr:from>
    <xdr:ext cx="248786" cy="259045"/>
    <xdr:sp macro="" textlink="">
      <xdr:nvSpPr>
        <xdr:cNvPr id="533" name="テキスト ボックス 532"/>
        <xdr:cNvSpPr txBox="1"/>
      </xdr:nvSpPr>
      <xdr:spPr>
        <a:xfrm>
          <a:off x="12162476" y="9725048"/>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24737</xdr:rowOff>
    </xdr:from>
    <xdr:ext cx="312906" cy="259045"/>
    <xdr:sp macro="" textlink="">
      <xdr:nvSpPr>
        <xdr:cNvPr id="535" name="テキスト ボックス 534"/>
        <xdr:cNvSpPr txBox="1"/>
      </xdr:nvSpPr>
      <xdr:spPr>
        <a:xfrm>
          <a:off x="12098356" y="926959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81887</xdr:rowOff>
    </xdr:from>
    <xdr:ext cx="312906" cy="259045"/>
    <xdr:sp macro="" textlink="">
      <xdr:nvSpPr>
        <xdr:cNvPr id="537" name="テキスト ボックス 536"/>
        <xdr:cNvSpPr txBox="1"/>
      </xdr:nvSpPr>
      <xdr:spPr>
        <a:xfrm>
          <a:off x="12098356" y="8822475"/>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139476</xdr:rowOff>
    </xdr:from>
    <xdr:ext cx="312906" cy="259045"/>
    <xdr:sp macro="" textlink="">
      <xdr:nvSpPr>
        <xdr:cNvPr id="539" name="テキスト ボックス 538"/>
        <xdr:cNvSpPr txBox="1"/>
      </xdr:nvSpPr>
      <xdr:spPr>
        <a:xfrm>
          <a:off x="12098356" y="837580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25844</xdr:rowOff>
    </xdr:from>
    <xdr:ext cx="312906" cy="259045"/>
    <xdr:sp macro="" textlink="">
      <xdr:nvSpPr>
        <xdr:cNvPr id="541" name="テキスト ボックス 540"/>
        <xdr:cNvSpPr txBox="1"/>
      </xdr:nvSpPr>
      <xdr:spPr>
        <a:xfrm>
          <a:off x="12098356" y="79259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154280</xdr:rowOff>
    </xdr:from>
    <xdr:ext cx="249299" cy="259045"/>
    <xdr:sp macro="" textlink="">
      <xdr:nvSpPr>
        <xdr:cNvPr id="544" name="失業対策事業費最小値テキスト"/>
        <xdr:cNvSpPr txBox="1"/>
      </xdr:nvSpPr>
      <xdr:spPr>
        <a:xfrm>
          <a:off x="16323796" y="990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154280</xdr:rowOff>
    </xdr:from>
    <xdr:ext cx="249299" cy="259045"/>
    <xdr:sp macro="" textlink="">
      <xdr:nvSpPr>
        <xdr:cNvPr id="546" name="失業対策事業費最大値テキスト"/>
        <xdr:cNvSpPr txBox="1"/>
      </xdr:nvSpPr>
      <xdr:spPr>
        <a:xfrm>
          <a:off x="16323796" y="9567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42419</xdr:rowOff>
    </xdr:from>
    <xdr:ext cx="249299" cy="259045"/>
    <xdr:sp macro="" textlink="">
      <xdr:nvSpPr>
        <xdr:cNvPr id="549" name="失業対策事業費平均値テキスト"/>
        <xdr:cNvSpPr txBox="1"/>
      </xdr:nvSpPr>
      <xdr:spPr>
        <a:xfrm>
          <a:off x="16323796" y="97915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56</xdr:row>
      <xdr:rowOff>42112</xdr:rowOff>
    </xdr:from>
    <xdr:ext cx="249299" cy="259045"/>
    <xdr:sp macro="" textlink="">
      <xdr:nvSpPr>
        <xdr:cNvPr id="553" name="テキスト ボックス 552"/>
        <xdr:cNvSpPr txBox="1"/>
      </xdr:nvSpPr>
      <xdr:spPr>
        <a:xfrm>
          <a:off x="15312386" y="9455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55</xdr:row>
      <xdr:rowOff>74267</xdr:rowOff>
    </xdr:from>
    <xdr:ext cx="249299" cy="259045"/>
    <xdr:sp macro="" textlink="">
      <xdr:nvSpPr>
        <xdr:cNvPr id="556" name="テキスト ボックス 555"/>
        <xdr:cNvSpPr txBox="1"/>
      </xdr:nvSpPr>
      <xdr:spPr>
        <a:xfrm>
          <a:off x="14425627" y="9319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54</xdr:row>
      <xdr:rowOff>113539</xdr:rowOff>
    </xdr:from>
    <xdr:ext cx="249299" cy="259045"/>
    <xdr:sp macro="" textlink="">
      <xdr:nvSpPr>
        <xdr:cNvPr id="559" name="テキスト ボックス 558"/>
        <xdr:cNvSpPr txBox="1"/>
      </xdr:nvSpPr>
      <xdr:spPr>
        <a:xfrm>
          <a:off x="13541109" y="91903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293883</xdr:colOff>
      <xdr:row>50</xdr:row>
      <xdr:rowOff>18224</xdr:rowOff>
    </xdr:from>
    <xdr:ext cx="313933" cy="259045"/>
    <xdr:sp macro="" textlink="">
      <xdr:nvSpPr>
        <xdr:cNvPr id="561" name="テキスト ボックス 560"/>
        <xdr:cNvSpPr txBox="1"/>
      </xdr:nvSpPr>
      <xdr:spPr>
        <a:xfrm>
          <a:off x="12631559" y="8422636"/>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99569</xdr:rowOff>
    </xdr:from>
    <xdr:ext cx="249299" cy="259045"/>
    <xdr:sp macro="" textlink="">
      <xdr:nvSpPr>
        <xdr:cNvPr id="568" name="失業対策事業費該当値テキスト"/>
        <xdr:cNvSpPr txBox="1"/>
      </xdr:nvSpPr>
      <xdr:spPr>
        <a:xfrm>
          <a:off x="16323796" y="968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240474</xdr:colOff>
      <xdr:row>58</xdr:row>
      <xdr:rowOff>154280</xdr:rowOff>
    </xdr:from>
    <xdr:ext cx="249299" cy="259045"/>
    <xdr:sp macro="" textlink="">
      <xdr:nvSpPr>
        <xdr:cNvPr id="570" name="テキスト ボックス 569"/>
        <xdr:cNvSpPr txBox="1"/>
      </xdr:nvSpPr>
      <xdr:spPr>
        <a:xfrm>
          <a:off x="15312386" y="990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37274</xdr:colOff>
      <xdr:row>58</xdr:row>
      <xdr:rowOff>154280</xdr:rowOff>
    </xdr:from>
    <xdr:ext cx="249299" cy="259045"/>
    <xdr:sp macro="" textlink="">
      <xdr:nvSpPr>
        <xdr:cNvPr id="572" name="テキスト ボックス 571"/>
        <xdr:cNvSpPr txBox="1"/>
      </xdr:nvSpPr>
      <xdr:spPr>
        <a:xfrm>
          <a:off x="14425627" y="990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519874</xdr:colOff>
      <xdr:row>58</xdr:row>
      <xdr:rowOff>154280</xdr:rowOff>
    </xdr:from>
    <xdr:ext cx="249299" cy="259045"/>
    <xdr:sp macro="" textlink="">
      <xdr:nvSpPr>
        <xdr:cNvPr id="574" name="テキスト ボックス 573"/>
        <xdr:cNvSpPr txBox="1"/>
      </xdr:nvSpPr>
      <xdr:spPr>
        <a:xfrm>
          <a:off x="13541109" y="990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316674</xdr:colOff>
      <xdr:row>58</xdr:row>
      <xdr:rowOff>154280</xdr:rowOff>
    </xdr:from>
    <xdr:ext cx="249299" cy="259045"/>
    <xdr:sp macro="" textlink="">
      <xdr:nvSpPr>
        <xdr:cNvPr id="576" name="テキスト ボックス 575"/>
        <xdr:cNvSpPr txBox="1"/>
      </xdr:nvSpPr>
      <xdr:spPr>
        <a:xfrm>
          <a:off x="12654350" y="99033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372601"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49692</xdr:rowOff>
    </xdr:from>
    <xdr:ext cx="248786" cy="259045"/>
    <xdr:sp macro="" textlink="">
      <xdr:nvSpPr>
        <xdr:cNvPr id="588" name="テキスト ボックス 587"/>
        <xdr:cNvSpPr txBox="1"/>
      </xdr:nvSpPr>
      <xdr:spPr>
        <a:xfrm>
          <a:off x="12162476" y="1316057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6794</xdr:rowOff>
    </xdr:from>
    <xdr:ext cx="595419" cy="259045"/>
    <xdr:sp macro="" textlink="">
      <xdr:nvSpPr>
        <xdr:cNvPr id="590" name="テキスト ボックス 589"/>
        <xdr:cNvSpPr txBox="1"/>
      </xdr:nvSpPr>
      <xdr:spPr>
        <a:xfrm>
          <a:off x="11815843" y="127815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144942</xdr:rowOff>
    </xdr:from>
    <xdr:ext cx="595419" cy="259045"/>
    <xdr:sp macro="" textlink="">
      <xdr:nvSpPr>
        <xdr:cNvPr id="592" name="テキスト ボックス 591"/>
        <xdr:cNvSpPr txBox="1"/>
      </xdr:nvSpPr>
      <xdr:spPr>
        <a:xfrm>
          <a:off x="11815843" y="124153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105919</xdr:rowOff>
    </xdr:from>
    <xdr:ext cx="595419" cy="259045"/>
    <xdr:sp macro="" textlink="">
      <xdr:nvSpPr>
        <xdr:cNvPr id="594" name="テキスト ボックス 593"/>
        <xdr:cNvSpPr txBox="1"/>
      </xdr:nvSpPr>
      <xdr:spPr>
        <a:xfrm>
          <a:off x="11815843" y="120401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72362</xdr:rowOff>
    </xdr:from>
    <xdr:ext cx="595419" cy="259045"/>
    <xdr:sp macro="" textlink="">
      <xdr:nvSpPr>
        <xdr:cNvPr id="596" name="テキスト ボックス 595"/>
        <xdr:cNvSpPr txBox="1"/>
      </xdr:nvSpPr>
      <xdr:spPr>
        <a:xfrm>
          <a:off x="11815843" y="1167045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25844</xdr:rowOff>
    </xdr:from>
    <xdr:ext cx="595419" cy="259045"/>
    <xdr:sp macro="" textlink="">
      <xdr:nvSpPr>
        <xdr:cNvPr id="598" name="テキスト ボックス 597"/>
        <xdr:cNvSpPr txBox="1"/>
      </xdr:nvSpPr>
      <xdr:spPr>
        <a:xfrm>
          <a:off x="11815843" y="112877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118803</xdr:rowOff>
    </xdr:from>
    <xdr:ext cx="534377" cy="259045"/>
    <xdr:sp macro="" textlink="">
      <xdr:nvSpPr>
        <xdr:cNvPr id="601" name="公債費最小値テキスト"/>
        <xdr:cNvSpPr txBox="1"/>
      </xdr:nvSpPr>
      <xdr:spPr>
        <a:xfrm>
          <a:off x="16323796" y="1322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128739</xdr:rowOff>
    </xdr:from>
    <xdr:ext cx="599010" cy="259045"/>
    <xdr:sp macro="" textlink="">
      <xdr:nvSpPr>
        <xdr:cNvPr id="603" name="公債費最大値テキスト"/>
        <xdr:cNvSpPr txBox="1"/>
      </xdr:nvSpPr>
      <xdr:spPr>
        <a:xfrm>
          <a:off x="16323796" y="1155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152864</xdr:rowOff>
    </xdr:from>
    <xdr:to>
      <xdr:col>23</xdr:col>
      <xdr:colOff>517525</xdr:colOff>
      <xdr:row>78</xdr:row>
      <xdr:rowOff>6486</xdr:rowOff>
    </xdr:to>
    <xdr:cxnSp macro="">
      <xdr:nvCxnSpPr>
        <xdr:cNvPr id="605" name="直線コネクタ 604"/>
        <xdr:cNvCxnSpPr/>
      </xdr:nvCxnSpPr>
      <xdr:spPr>
        <a:xfrm>
          <a:off x="15481300" y="13354514"/>
          <a:ext cx="8382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66311</xdr:rowOff>
    </xdr:from>
    <xdr:ext cx="534377" cy="259045"/>
    <xdr:sp macro="" textlink="">
      <xdr:nvSpPr>
        <xdr:cNvPr id="606" name="公債費平均値テキスト"/>
        <xdr:cNvSpPr txBox="1"/>
      </xdr:nvSpPr>
      <xdr:spPr>
        <a:xfrm>
          <a:off x="16323796" y="12841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152864</xdr:rowOff>
    </xdr:from>
    <xdr:to>
      <xdr:col>22</xdr:col>
      <xdr:colOff>365125</xdr:colOff>
      <xdr:row>77</xdr:row>
      <xdr:rowOff>157359</xdr:rowOff>
    </xdr:to>
    <xdr:cxnSp macro="">
      <xdr:nvCxnSpPr>
        <xdr:cNvPr id="608" name="直線コネクタ 607"/>
        <xdr:cNvCxnSpPr/>
      </xdr:nvCxnSpPr>
      <xdr:spPr>
        <a:xfrm flipV="1">
          <a:off x="14592300" y="13354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76</xdr:row>
      <xdr:rowOff>5720</xdr:rowOff>
    </xdr:from>
    <xdr:ext cx="534378" cy="259045"/>
    <xdr:sp macro="" textlink="">
      <xdr:nvSpPr>
        <xdr:cNvPr id="610" name="テキスト ボックス 609"/>
        <xdr:cNvSpPr txBox="1"/>
      </xdr:nvSpPr>
      <xdr:spPr>
        <a:xfrm>
          <a:off x="15179373" y="12780426"/>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151899</xdr:rowOff>
    </xdr:from>
    <xdr:to>
      <xdr:col>21</xdr:col>
      <xdr:colOff>161925</xdr:colOff>
      <xdr:row>77</xdr:row>
      <xdr:rowOff>157359</xdr:rowOff>
    </xdr:to>
    <xdr:cxnSp macro="">
      <xdr:nvCxnSpPr>
        <xdr:cNvPr id="611" name="直線コネクタ 610"/>
        <xdr:cNvCxnSpPr/>
      </xdr:nvCxnSpPr>
      <xdr:spPr>
        <a:xfrm>
          <a:off x="13703300" y="13353549"/>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75</xdr:row>
      <xdr:rowOff>163261</xdr:rowOff>
    </xdr:from>
    <xdr:ext cx="534377" cy="259045"/>
    <xdr:sp macro="" textlink="">
      <xdr:nvSpPr>
        <xdr:cNvPr id="613" name="テキスト ボックス 612"/>
        <xdr:cNvSpPr txBox="1"/>
      </xdr:nvSpPr>
      <xdr:spPr>
        <a:xfrm>
          <a:off x="14285330" y="1276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151899</xdr:rowOff>
    </xdr:from>
    <xdr:to>
      <xdr:col>19</xdr:col>
      <xdr:colOff>644525</xdr:colOff>
      <xdr:row>77</xdr:row>
      <xdr:rowOff>152273</xdr:rowOff>
    </xdr:to>
    <xdr:cxnSp macro="">
      <xdr:nvCxnSpPr>
        <xdr:cNvPr id="614" name="直線コネクタ 613"/>
        <xdr:cNvCxnSpPr/>
      </xdr:nvCxnSpPr>
      <xdr:spPr>
        <a:xfrm flipV="1">
          <a:off x="12814300" y="13353549"/>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75</xdr:row>
      <xdr:rowOff>162449</xdr:rowOff>
    </xdr:from>
    <xdr:ext cx="534378" cy="259045"/>
    <xdr:sp macro="" textlink="">
      <xdr:nvSpPr>
        <xdr:cNvPr id="616" name="テキスト ボックス 615"/>
        <xdr:cNvSpPr txBox="1"/>
      </xdr:nvSpPr>
      <xdr:spPr>
        <a:xfrm>
          <a:off x="13398571" y="1276906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75</xdr:row>
      <xdr:rowOff>161819</xdr:rowOff>
    </xdr:from>
    <xdr:ext cx="534378" cy="259045"/>
    <xdr:sp macro="" textlink="">
      <xdr:nvSpPr>
        <xdr:cNvPr id="618" name="テキスト ボックス 617"/>
        <xdr:cNvSpPr txBox="1"/>
      </xdr:nvSpPr>
      <xdr:spPr>
        <a:xfrm>
          <a:off x="12511812" y="1276843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127136</xdr:rowOff>
    </xdr:from>
    <xdr:to>
      <xdr:col>23</xdr:col>
      <xdr:colOff>568325</xdr:colOff>
      <xdr:row>78</xdr:row>
      <xdr:rowOff>57286</xdr:rowOff>
    </xdr:to>
    <xdr:sp macro="" textlink="">
      <xdr:nvSpPr>
        <xdr:cNvPr id="624" name="円/楕円 623"/>
        <xdr:cNvSpPr/>
      </xdr:nvSpPr>
      <xdr:spPr>
        <a:xfrm>
          <a:off x="16268700" y="133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77</xdr:row>
      <xdr:rowOff>75673</xdr:rowOff>
    </xdr:from>
    <xdr:ext cx="534377" cy="259045"/>
    <xdr:sp macro="" textlink="">
      <xdr:nvSpPr>
        <xdr:cNvPr id="625" name="公債費該当値テキスト"/>
        <xdr:cNvSpPr txBox="1"/>
      </xdr:nvSpPr>
      <xdr:spPr>
        <a:xfrm>
          <a:off x="16323796" y="130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102064</xdr:rowOff>
    </xdr:from>
    <xdr:to>
      <xdr:col>22</xdr:col>
      <xdr:colOff>415925</xdr:colOff>
      <xdr:row>78</xdr:row>
      <xdr:rowOff>32214</xdr:rowOff>
    </xdr:to>
    <xdr:sp macro="" textlink="">
      <xdr:nvSpPr>
        <xdr:cNvPr id="626" name="円/楕円 625"/>
        <xdr:cNvSpPr/>
      </xdr:nvSpPr>
      <xdr:spPr>
        <a:xfrm>
          <a:off x="15430500" y="133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77</xdr:row>
      <xdr:rowOff>163674</xdr:rowOff>
    </xdr:from>
    <xdr:ext cx="534378" cy="259045"/>
    <xdr:sp macro="" textlink="">
      <xdr:nvSpPr>
        <xdr:cNvPr id="627" name="テキスト ボックス 626"/>
        <xdr:cNvSpPr txBox="1"/>
      </xdr:nvSpPr>
      <xdr:spPr>
        <a:xfrm>
          <a:off x="15179373" y="13106468"/>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106559</xdr:rowOff>
    </xdr:from>
    <xdr:to>
      <xdr:col>21</xdr:col>
      <xdr:colOff>212725</xdr:colOff>
      <xdr:row>78</xdr:row>
      <xdr:rowOff>36709</xdr:rowOff>
    </xdr:to>
    <xdr:sp macro="" textlink="">
      <xdr:nvSpPr>
        <xdr:cNvPr id="628" name="円/楕円 627"/>
        <xdr:cNvSpPr/>
      </xdr:nvSpPr>
      <xdr:spPr>
        <a:xfrm>
          <a:off x="14541500" y="133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78</xdr:row>
      <xdr:rowOff>8578</xdr:rowOff>
    </xdr:from>
    <xdr:ext cx="534377" cy="259045"/>
    <xdr:sp macro="" textlink="">
      <xdr:nvSpPr>
        <xdr:cNvPr id="629" name="テキスト ボックス 628"/>
        <xdr:cNvSpPr txBox="1"/>
      </xdr:nvSpPr>
      <xdr:spPr>
        <a:xfrm>
          <a:off x="14285330" y="1311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101099</xdr:rowOff>
    </xdr:from>
    <xdr:to>
      <xdr:col>20</xdr:col>
      <xdr:colOff>9525</xdr:colOff>
      <xdr:row>78</xdr:row>
      <xdr:rowOff>31249</xdr:rowOff>
    </xdr:to>
    <xdr:sp macro="" textlink="">
      <xdr:nvSpPr>
        <xdr:cNvPr id="630" name="円/楕円 629"/>
        <xdr:cNvSpPr/>
      </xdr:nvSpPr>
      <xdr:spPr>
        <a:xfrm>
          <a:off x="13652500" y="1330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77</xdr:row>
      <xdr:rowOff>162709</xdr:rowOff>
    </xdr:from>
    <xdr:ext cx="534378" cy="259045"/>
    <xdr:sp macro="" textlink="">
      <xdr:nvSpPr>
        <xdr:cNvPr id="631" name="テキスト ボックス 630"/>
        <xdr:cNvSpPr txBox="1"/>
      </xdr:nvSpPr>
      <xdr:spPr>
        <a:xfrm>
          <a:off x="13398571" y="13105503"/>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101473</xdr:rowOff>
    </xdr:from>
    <xdr:to>
      <xdr:col>18</xdr:col>
      <xdr:colOff>492125</xdr:colOff>
      <xdr:row>78</xdr:row>
      <xdr:rowOff>31623</xdr:rowOff>
    </xdr:to>
    <xdr:sp macro="" textlink="">
      <xdr:nvSpPr>
        <xdr:cNvPr id="632" name="円/楕円 631"/>
        <xdr:cNvSpPr/>
      </xdr:nvSpPr>
      <xdr:spPr>
        <a:xfrm>
          <a:off x="12763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77</xdr:row>
      <xdr:rowOff>163083</xdr:rowOff>
    </xdr:from>
    <xdr:ext cx="534378" cy="259045"/>
    <xdr:sp macro="" textlink="">
      <xdr:nvSpPr>
        <xdr:cNvPr id="633" name="テキスト ボックス 632"/>
        <xdr:cNvSpPr txBox="1"/>
      </xdr:nvSpPr>
      <xdr:spPr>
        <a:xfrm>
          <a:off x="12511812" y="1310587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372601"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139476</xdr:rowOff>
    </xdr:from>
    <xdr:ext cx="248786" cy="259045"/>
    <xdr:sp macro="" textlink="">
      <xdr:nvSpPr>
        <xdr:cNvPr id="645" name="テキスト ボックス 644"/>
        <xdr:cNvSpPr txBox="1"/>
      </xdr:nvSpPr>
      <xdr:spPr>
        <a:xfrm>
          <a:off x="12162476" y="1644403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25844</xdr:rowOff>
    </xdr:from>
    <xdr:ext cx="595419" cy="259045"/>
    <xdr:sp macro="" textlink="">
      <xdr:nvSpPr>
        <xdr:cNvPr id="647" name="テキスト ボックス 646"/>
        <xdr:cNvSpPr txBox="1"/>
      </xdr:nvSpPr>
      <xdr:spPr>
        <a:xfrm>
          <a:off x="11815843" y="159942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81887</xdr:rowOff>
    </xdr:from>
    <xdr:ext cx="595419" cy="259045"/>
    <xdr:sp macro="" textlink="">
      <xdr:nvSpPr>
        <xdr:cNvPr id="649" name="テキスト ボックス 648"/>
        <xdr:cNvSpPr txBox="1"/>
      </xdr:nvSpPr>
      <xdr:spPr>
        <a:xfrm>
          <a:off x="11815843" y="155460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139476</xdr:rowOff>
    </xdr:from>
    <xdr:ext cx="595419" cy="259045"/>
    <xdr:sp macro="" textlink="">
      <xdr:nvSpPr>
        <xdr:cNvPr id="651" name="テキスト ボックス 650"/>
        <xdr:cNvSpPr txBox="1"/>
      </xdr:nvSpPr>
      <xdr:spPr>
        <a:xfrm>
          <a:off x="11815843" y="150993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25844</xdr:rowOff>
    </xdr:from>
    <xdr:ext cx="595419" cy="259045"/>
    <xdr:sp macro="" textlink="">
      <xdr:nvSpPr>
        <xdr:cNvPr id="653" name="テキスト ボックス 652"/>
        <xdr:cNvSpPr txBox="1"/>
      </xdr:nvSpPr>
      <xdr:spPr>
        <a:xfrm>
          <a:off x="11815843" y="146495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124238</xdr:rowOff>
    </xdr:from>
    <xdr:ext cx="313932" cy="259045"/>
    <xdr:sp macro="" textlink="">
      <xdr:nvSpPr>
        <xdr:cNvPr id="656" name="積立金最小値テキスト"/>
        <xdr:cNvSpPr txBox="1"/>
      </xdr:nvSpPr>
      <xdr:spPr>
        <a:xfrm>
          <a:off x="16323796" y="16596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60001</xdr:rowOff>
    </xdr:from>
    <xdr:ext cx="599010" cy="259045"/>
    <xdr:sp macro="" textlink="">
      <xdr:nvSpPr>
        <xdr:cNvPr id="658" name="積立金最大値テキスト"/>
        <xdr:cNvSpPr txBox="1"/>
      </xdr:nvSpPr>
      <xdr:spPr>
        <a:xfrm>
          <a:off x="16323796" y="1501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96813</xdr:rowOff>
    </xdr:from>
    <xdr:to>
      <xdr:col>23</xdr:col>
      <xdr:colOff>517525</xdr:colOff>
      <xdr:row>98</xdr:row>
      <xdr:rowOff>135167</xdr:rowOff>
    </xdr:to>
    <xdr:cxnSp macro="">
      <xdr:nvCxnSpPr>
        <xdr:cNvPr id="660" name="直線コネクタ 659"/>
        <xdr:cNvCxnSpPr/>
      </xdr:nvCxnSpPr>
      <xdr:spPr>
        <a:xfrm flipV="1">
          <a:off x="15481300" y="16898913"/>
          <a:ext cx="8382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40765</xdr:rowOff>
    </xdr:from>
    <xdr:ext cx="534377" cy="259045"/>
    <xdr:sp macro="" textlink="">
      <xdr:nvSpPr>
        <xdr:cNvPr id="661" name="積立金平均値テキスト"/>
        <xdr:cNvSpPr txBox="1"/>
      </xdr:nvSpPr>
      <xdr:spPr>
        <a:xfrm>
          <a:off x="16323796" y="1634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126302</xdr:rowOff>
    </xdr:from>
    <xdr:to>
      <xdr:col>22</xdr:col>
      <xdr:colOff>365125</xdr:colOff>
      <xdr:row>98</xdr:row>
      <xdr:rowOff>135167</xdr:rowOff>
    </xdr:to>
    <xdr:cxnSp macro="">
      <xdr:nvCxnSpPr>
        <xdr:cNvPr id="663" name="直線コネクタ 662"/>
        <xdr:cNvCxnSpPr/>
      </xdr:nvCxnSpPr>
      <xdr:spPr>
        <a:xfrm>
          <a:off x="14592300" y="16928402"/>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107461</xdr:colOff>
      <xdr:row>96</xdr:row>
      <xdr:rowOff>107896</xdr:rowOff>
    </xdr:from>
    <xdr:ext cx="534378" cy="259045"/>
    <xdr:sp macro="" textlink="">
      <xdr:nvSpPr>
        <xdr:cNvPr id="665" name="テキスト ボックス 664"/>
        <xdr:cNvSpPr txBox="1"/>
      </xdr:nvSpPr>
      <xdr:spPr>
        <a:xfrm>
          <a:off x="15179373" y="16244367"/>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126302</xdr:rowOff>
    </xdr:from>
    <xdr:to>
      <xdr:col>21</xdr:col>
      <xdr:colOff>161925</xdr:colOff>
      <xdr:row>98</xdr:row>
      <xdr:rowOff>137854</xdr:rowOff>
    </xdr:to>
    <xdr:cxnSp macro="">
      <xdr:nvCxnSpPr>
        <xdr:cNvPr id="666" name="直線コネクタ 665"/>
        <xdr:cNvCxnSpPr/>
      </xdr:nvCxnSpPr>
      <xdr:spPr>
        <a:xfrm flipV="1">
          <a:off x="13703300" y="16928402"/>
          <a:ext cx="889000" cy="1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96</xdr:row>
      <xdr:rowOff>117126</xdr:rowOff>
    </xdr:from>
    <xdr:ext cx="534377" cy="259045"/>
    <xdr:sp macro="" textlink="">
      <xdr:nvSpPr>
        <xdr:cNvPr id="668" name="テキスト ボックス 667"/>
        <xdr:cNvSpPr txBox="1"/>
      </xdr:nvSpPr>
      <xdr:spPr>
        <a:xfrm>
          <a:off x="14285330" y="1625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132984</xdr:rowOff>
    </xdr:from>
    <xdr:to>
      <xdr:col>19</xdr:col>
      <xdr:colOff>644525</xdr:colOff>
      <xdr:row>98</xdr:row>
      <xdr:rowOff>137854</xdr:rowOff>
    </xdr:to>
    <xdr:cxnSp macro="">
      <xdr:nvCxnSpPr>
        <xdr:cNvPr id="669" name="直線コネクタ 668"/>
        <xdr:cNvCxnSpPr/>
      </xdr:nvCxnSpPr>
      <xdr:spPr>
        <a:xfrm>
          <a:off x="12814300" y="16935084"/>
          <a:ext cx="889000" cy="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96</xdr:row>
      <xdr:rowOff>52083</xdr:rowOff>
    </xdr:from>
    <xdr:ext cx="534378" cy="259045"/>
    <xdr:sp macro="" textlink="">
      <xdr:nvSpPr>
        <xdr:cNvPr id="671" name="テキスト ボックス 670"/>
        <xdr:cNvSpPr txBox="1"/>
      </xdr:nvSpPr>
      <xdr:spPr>
        <a:xfrm>
          <a:off x="13398571" y="1618855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96</xdr:row>
      <xdr:rowOff>117950</xdr:rowOff>
    </xdr:from>
    <xdr:ext cx="534378" cy="259045"/>
    <xdr:sp macro="" textlink="">
      <xdr:nvSpPr>
        <xdr:cNvPr id="673" name="テキスト ボックス 672"/>
        <xdr:cNvSpPr txBox="1"/>
      </xdr:nvSpPr>
      <xdr:spPr>
        <a:xfrm>
          <a:off x="12511812" y="16254421"/>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46013</xdr:rowOff>
    </xdr:from>
    <xdr:to>
      <xdr:col>23</xdr:col>
      <xdr:colOff>568325</xdr:colOff>
      <xdr:row>98</xdr:row>
      <xdr:rowOff>147613</xdr:rowOff>
    </xdr:to>
    <xdr:sp macro="" textlink="">
      <xdr:nvSpPr>
        <xdr:cNvPr id="679" name="円/楕円 678"/>
        <xdr:cNvSpPr/>
      </xdr:nvSpPr>
      <xdr:spPr>
        <a:xfrm>
          <a:off x="16268700" y="168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165327</xdr:rowOff>
    </xdr:from>
    <xdr:ext cx="534377" cy="259045"/>
    <xdr:sp macro="" textlink="">
      <xdr:nvSpPr>
        <xdr:cNvPr id="680" name="積立金該当値テキスト"/>
        <xdr:cNvSpPr txBox="1"/>
      </xdr:nvSpPr>
      <xdr:spPr>
        <a:xfrm>
          <a:off x="16323796" y="164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84367</xdr:rowOff>
    </xdr:from>
    <xdr:to>
      <xdr:col>22</xdr:col>
      <xdr:colOff>415925</xdr:colOff>
      <xdr:row>99</xdr:row>
      <xdr:rowOff>14517</xdr:rowOff>
    </xdr:to>
    <xdr:sp macro="" textlink="">
      <xdr:nvSpPr>
        <xdr:cNvPr id="681" name="円/楕円 680"/>
        <xdr:cNvSpPr/>
      </xdr:nvSpPr>
      <xdr:spPr>
        <a:xfrm>
          <a:off x="15430500" y="16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98</xdr:row>
      <xdr:rowOff>149747</xdr:rowOff>
    </xdr:from>
    <xdr:ext cx="469744" cy="259045"/>
    <xdr:sp macro="" textlink="">
      <xdr:nvSpPr>
        <xdr:cNvPr id="682" name="テキスト ボックス 681"/>
        <xdr:cNvSpPr txBox="1"/>
      </xdr:nvSpPr>
      <xdr:spPr>
        <a:xfrm>
          <a:off x="15202164" y="1662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75502</xdr:rowOff>
    </xdr:from>
    <xdr:to>
      <xdr:col>21</xdr:col>
      <xdr:colOff>212725</xdr:colOff>
      <xdr:row>99</xdr:row>
      <xdr:rowOff>5652</xdr:rowOff>
    </xdr:to>
    <xdr:sp macro="" textlink="">
      <xdr:nvSpPr>
        <xdr:cNvPr id="683" name="円/楕円 682"/>
        <xdr:cNvSpPr/>
      </xdr:nvSpPr>
      <xdr:spPr>
        <a:xfrm>
          <a:off x="14541500" y="168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98</xdr:row>
      <xdr:rowOff>144244</xdr:rowOff>
    </xdr:from>
    <xdr:ext cx="469744" cy="259045"/>
    <xdr:sp macro="" textlink="">
      <xdr:nvSpPr>
        <xdr:cNvPr id="684" name="テキスト ボックス 683"/>
        <xdr:cNvSpPr txBox="1"/>
      </xdr:nvSpPr>
      <xdr:spPr>
        <a:xfrm>
          <a:off x="14317646" y="1661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87054</xdr:rowOff>
    </xdr:from>
    <xdr:to>
      <xdr:col>20</xdr:col>
      <xdr:colOff>9525</xdr:colOff>
      <xdr:row>99</xdr:row>
      <xdr:rowOff>17204</xdr:rowOff>
    </xdr:to>
    <xdr:sp macro="" textlink="">
      <xdr:nvSpPr>
        <xdr:cNvPr id="685" name="円/楕円 684"/>
        <xdr:cNvSpPr/>
      </xdr:nvSpPr>
      <xdr:spPr>
        <a:xfrm>
          <a:off x="13652500" y="168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455242</xdr:colOff>
      <xdr:row>98</xdr:row>
      <xdr:rowOff>152434</xdr:rowOff>
    </xdr:from>
    <xdr:ext cx="378565" cy="259045"/>
    <xdr:sp macro="" textlink="">
      <xdr:nvSpPr>
        <xdr:cNvPr id="686" name="テキスト ボックス 685"/>
        <xdr:cNvSpPr txBox="1"/>
      </xdr:nvSpPr>
      <xdr:spPr>
        <a:xfrm>
          <a:off x="13476477" y="16625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82184</xdr:rowOff>
    </xdr:from>
    <xdr:to>
      <xdr:col>18</xdr:col>
      <xdr:colOff>492125</xdr:colOff>
      <xdr:row>99</xdr:row>
      <xdr:rowOff>12334</xdr:rowOff>
    </xdr:to>
    <xdr:sp macro="" textlink="">
      <xdr:nvSpPr>
        <xdr:cNvPr id="687" name="円/楕円 686"/>
        <xdr:cNvSpPr/>
      </xdr:nvSpPr>
      <xdr:spPr>
        <a:xfrm>
          <a:off x="12763500" y="168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98</xdr:row>
      <xdr:rowOff>143794</xdr:rowOff>
    </xdr:from>
    <xdr:ext cx="469744" cy="259045"/>
    <xdr:sp macro="" textlink="">
      <xdr:nvSpPr>
        <xdr:cNvPr id="688" name="テキスト ボックス 687"/>
        <xdr:cNvSpPr txBox="1"/>
      </xdr:nvSpPr>
      <xdr:spPr>
        <a:xfrm>
          <a:off x="12544128" y="1661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196672" y="454473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144019</xdr:rowOff>
    </xdr:from>
    <xdr:ext cx="248786" cy="259045"/>
    <xdr:sp macro="" textlink="">
      <xdr:nvSpPr>
        <xdr:cNvPr id="700" name="テキスト ボックス 699"/>
        <xdr:cNvSpPr txBox="1"/>
      </xdr:nvSpPr>
      <xdr:spPr>
        <a:xfrm>
          <a:off x="17985986" y="636328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24737</xdr:rowOff>
    </xdr:from>
    <xdr:ext cx="531299" cy="259045"/>
    <xdr:sp macro="" textlink="">
      <xdr:nvSpPr>
        <xdr:cNvPr id="702" name="テキスト ボックス 701"/>
        <xdr:cNvSpPr txBox="1"/>
      </xdr:nvSpPr>
      <xdr:spPr>
        <a:xfrm>
          <a:off x="17705714" y="59078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81887</xdr:rowOff>
    </xdr:from>
    <xdr:ext cx="531299" cy="259045"/>
    <xdr:sp macro="" textlink="">
      <xdr:nvSpPr>
        <xdr:cNvPr id="704" name="テキスト ボックス 703"/>
        <xdr:cNvSpPr txBox="1"/>
      </xdr:nvSpPr>
      <xdr:spPr>
        <a:xfrm>
          <a:off x="17705714" y="54607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139476</xdr:rowOff>
    </xdr:from>
    <xdr:ext cx="531299" cy="259045"/>
    <xdr:sp macro="" textlink="">
      <xdr:nvSpPr>
        <xdr:cNvPr id="706" name="テキスト ボックス 705"/>
        <xdr:cNvSpPr txBox="1"/>
      </xdr:nvSpPr>
      <xdr:spPr>
        <a:xfrm>
          <a:off x="17705714" y="50140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25844</xdr:rowOff>
    </xdr:from>
    <xdr:ext cx="531299" cy="259045"/>
    <xdr:sp macro="" textlink="">
      <xdr:nvSpPr>
        <xdr:cNvPr id="708" name="テキスト ボックス 707"/>
        <xdr:cNvSpPr txBox="1"/>
      </xdr:nvSpPr>
      <xdr:spPr>
        <a:xfrm>
          <a:off x="17705714" y="45642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118619</xdr:rowOff>
    </xdr:from>
    <xdr:ext cx="249299" cy="259045"/>
    <xdr:sp macro="" textlink="">
      <xdr:nvSpPr>
        <xdr:cNvPr id="711" name="投資及び出資金最小値テキスト"/>
        <xdr:cNvSpPr txBox="1"/>
      </xdr:nvSpPr>
      <xdr:spPr>
        <a:xfrm>
          <a:off x="22145625" y="6505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77620</xdr:rowOff>
    </xdr:from>
    <xdr:ext cx="534377" cy="259045"/>
    <xdr:sp macro="" textlink="">
      <xdr:nvSpPr>
        <xdr:cNvPr id="713" name="投資及び出資金最大値テキスト"/>
        <xdr:cNvSpPr txBox="1"/>
      </xdr:nvSpPr>
      <xdr:spPr>
        <a:xfrm>
          <a:off x="22145625" y="51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5087</xdr:rowOff>
    </xdr:from>
    <xdr:ext cx="469744" cy="259045"/>
    <xdr:sp macro="" textlink="">
      <xdr:nvSpPr>
        <xdr:cNvPr id="716" name="投資及び出資金平均値テキスト"/>
        <xdr:cNvSpPr txBox="1"/>
      </xdr:nvSpPr>
      <xdr:spPr>
        <a:xfrm>
          <a:off x="22145625" y="622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36</xdr:row>
      <xdr:rowOff>94363</xdr:rowOff>
    </xdr:from>
    <xdr:ext cx="469744" cy="259045"/>
    <xdr:sp macro="" textlink="">
      <xdr:nvSpPr>
        <xdr:cNvPr id="720" name="テキスト ボックス 719"/>
        <xdr:cNvSpPr txBox="1"/>
      </xdr:nvSpPr>
      <xdr:spPr>
        <a:xfrm>
          <a:off x="21026234" y="614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36</xdr:row>
      <xdr:rowOff>111490</xdr:rowOff>
    </xdr:from>
    <xdr:ext cx="469745" cy="259045"/>
    <xdr:sp macro="" textlink="">
      <xdr:nvSpPr>
        <xdr:cNvPr id="723" name="テキスト ボックス 722"/>
        <xdr:cNvSpPr txBox="1"/>
      </xdr:nvSpPr>
      <xdr:spPr>
        <a:xfrm>
          <a:off x="20149001" y="616266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36</xdr:row>
      <xdr:rowOff>109183</xdr:rowOff>
    </xdr:from>
    <xdr:ext cx="469744" cy="259045"/>
    <xdr:sp macro="" textlink="">
      <xdr:nvSpPr>
        <xdr:cNvPr id="726" name="テキスト ボックス 725"/>
        <xdr:cNvSpPr txBox="1"/>
      </xdr:nvSpPr>
      <xdr:spPr>
        <a:xfrm>
          <a:off x="19252717" y="61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36</xdr:row>
      <xdr:rowOff>110098</xdr:rowOff>
    </xdr:from>
    <xdr:ext cx="469744" cy="259045"/>
    <xdr:sp macro="" textlink="">
      <xdr:nvSpPr>
        <xdr:cNvPr id="728" name="テキスト ボックス 727"/>
        <xdr:cNvSpPr txBox="1"/>
      </xdr:nvSpPr>
      <xdr:spPr>
        <a:xfrm>
          <a:off x="18368199" y="616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143132</xdr:rowOff>
    </xdr:from>
    <xdr:ext cx="249299" cy="259045"/>
    <xdr:sp macro="" textlink="">
      <xdr:nvSpPr>
        <xdr:cNvPr id="735" name="投資及び出資金該当値テキスト"/>
        <xdr:cNvSpPr txBox="1"/>
      </xdr:nvSpPr>
      <xdr:spPr>
        <a:xfrm>
          <a:off x="22145625" y="6362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38</xdr:row>
      <xdr:rowOff>154280</xdr:rowOff>
    </xdr:from>
    <xdr:ext cx="249299" cy="259045"/>
    <xdr:sp macro="" textlink="">
      <xdr:nvSpPr>
        <xdr:cNvPr id="737" name="テキスト ボックス 736"/>
        <xdr:cNvSpPr txBox="1"/>
      </xdr:nvSpPr>
      <xdr:spPr>
        <a:xfrm>
          <a:off x="21145981" y="6541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38</xdr:row>
      <xdr:rowOff>154280</xdr:rowOff>
    </xdr:from>
    <xdr:ext cx="249299" cy="259045"/>
    <xdr:sp macro="" textlink="">
      <xdr:nvSpPr>
        <xdr:cNvPr id="739" name="テキスト ボックス 738"/>
        <xdr:cNvSpPr txBox="1"/>
      </xdr:nvSpPr>
      <xdr:spPr>
        <a:xfrm>
          <a:off x="20249698" y="6541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38</xdr:row>
      <xdr:rowOff>154280</xdr:rowOff>
    </xdr:from>
    <xdr:ext cx="249299" cy="259045"/>
    <xdr:sp macro="" textlink="">
      <xdr:nvSpPr>
        <xdr:cNvPr id="741" name="テキスト ボックス 740"/>
        <xdr:cNvSpPr txBox="1"/>
      </xdr:nvSpPr>
      <xdr:spPr>
        <a:xfrm>
          <a:off x="19362939" y="6541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38</xdr:row>
      <xdr:rowOff>154280</xdr:rowOff>
    </xdr:from>
    <xdr:ext cx="249299" cy="259045"/>
    <xdr:sp macro="" textlink="">
      <xdr:nvSpPr>
        <xdr:cNvPr id="743" name="テキスト ボックス 742"/>
        <xdr:cNvSpPr txBox="1"/>
      </xdr:nvSpPr>
      <xdr:spPr>
        <a:xfrm>
          <a:off x="18478421" y="6541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196672" y="7906497"/>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48769</xdr:rowOff>
    </xdr:from>
    <xdr:ext cx="248786" cy="259045"/>
    <xdr:sp macro="" textlink="">
      <xdr:nvSpPr>
        <xdr:cNvPr id="755" name="テキスト ボックス 754"/>
        <xdr:cNvSpPr txBox="1"/>
      </xdr:nvSpPr>
      <xdr:spPr>
        <a:xfrm>
          <a:off x="17985986" y="97978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6794</xdr:rowOff>
    </xdr:from>
    <xdr:ext cx="531299" cy="259045"/>
    <xdr:sp macro="" textlink="">
      <xdr:nvSpPr>
        <xdr:cNvPr id="757" name="テキスト ボックス 756"/>
        <xdr:cNvSpPr txBox="1"/>
      </xdr:nvSpPr>
      <xdr:spPr>
        <a:xfrm>
          <a:off x="17705714" y="941973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144942</xdr:rowOff>
    </xdr:from>
    <xdr:ext cx="531299" cy="259045"/>
    <xdr:sp macro="" textlink="">
      <xdr:nvSpPr>
        <xdr:cNvPr id="759" name="テキスト ボックス 758"/>
        <xdr:cNvSpPr txBox="1"/>
      </xdr:nvSpPr>
      <xdr:spPr>
        <a:xfrm>
          <a:off x="17705714" y="905361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105919</xdr:rowOff>
    </xdr:from>
    <xdr:ext cx="531299" cy="259045"/>
    <xdr:sp macro="" textlink="">
      <xdr:nvSpPr>
        <xdr:cNvPr id="761" name="テキスト ボックス 760"/>
        <xdr:cNvSpPr txBox="1"/>
      </xdr:nvSpPr>
      <xdr:spPr>
        <a:xfrm>
          <a:off x="17705714" y="867841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72362</xdr:rowOff>
    </xdr:from>
    <xdr:ext cx="531299" cy="259045"/>
    <xdr:sp macro="" textlink="">
      <xdr:nvSpPr>
        <xdr:cNvPr id="763" name="テキスト ボックス 762"/>
        <xdr:cNvSpPr txBox="1"/>
      </xdr:nvSpPr>
      <xdr:spPr>
        <a:xfrm>
          <a:off x="17705714" y="830868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25844</xdr:rowOff>
    </xdr:from>
    <xdr:ext cx="595419" cy="259045"/>
    <xdr:sp macro="" textlink="">
      <xdr:nvSpPr>
        <xdr:cNvPr id="765" name="テキスト ボックス 764"/>
        <xdr:cNvSpPr txBox="1"/>
      </xdr:nvSpPr>
      <xdr:spPr>
        <a:xfrm>
          <a:off x="17641594" y="7925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19494</xdr:rowOff>
    </xdr:from>
    <xdr:ext cx="249299" cy="259045"/>
    <xdr:sp macro="" textlink="">
      <xdr:nvSpPr>
        <xdr:cNvPr id="768" name="貸付金最小値テキスト"/>
        <xdr:cNvSpPr txBox="1"/>
      </xdr:nvSpPr>
      <xdr:spPr>
        <a:xfrm>
          <a:off x="22145625" y="99367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9910</xdr:rowOff>
    </xdr:from>
    <xdr:ext cx="534377" cy="259045"/>
    <xdr:sp macro="" textlink="">
      <xdr:nvSpPr>
        <xdr:cNvPr id="770" name="貸付金最大値テキスト"/>
        <xdr:cNvSpPr txBox="1"/>
      </xdr:nvSpPr>
      <xdr:spPr>
        <a:xfrm>
          <a:off x="22145625" y="82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39954</xdr:rowOff>
    </xdr:from>
    <xdr:to>
      <xdr:col>32</xdr:col>
      <xdr:colOff>187325</xdr:colOff>
      <xdr:row>59</xdr:row>
      <xdr:rowOff>40087</xdr:rowOff>
    </xdr:to>
    <xdr:cxnSp macro="">
      <xdr:nvCxnSpPr>
        <xdr:cNvPr id="772" name="直線コネクタ 771"/>
        <xdr:cNvCxnSpPr/>
      </xdr:nvCxnSpPr>
      <xdr:spPr>
        <a:xfrm flipV="1">
          <a:off x="21323300" y="10155504"/>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38357</xdr:rowOff>
    </xdr:from>
    <xdr:ext cx="469744" cy="259045"/>
    <xdr:sp macro="" textlink="">
      <xdr:nvSpPr>
        <xdr:cNvPr id="773" name="貸付金平均値テキスト"/>
        <xdr:cNvSpPr txBox="1"/>
      </xdr:nvSpPr>
      <xdr:spPr>
        <a:xfrm>
          <a:off x="22145625" y="9619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40087</xdr:rowOff>
    </xdr:from>
    <xdr:to>
      <xdr:col>31</xdr:col>
      <xdr:colOff>34925</xdr:colOff>
      <xdr:row>59</xdr:row>
      <xdr:rowOff>40107</xdr:rowOff>
    </xdr:to>
    <xdr:cxnSp macro="">
      <xdr:nvCxnSpPr>
        <xdr:cNvPr id="775" name="直線コネクタ 774"/>
        <xdr:cNvCxnSpPr/>
      </xdr:nvCxnSpPr>
      <xdr:spPr>
        <a:xfrm flipV="1">
          <a:off x="20434300" y="1015563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485852</xdr:colOff>
      <xdr:row>56</xdr:row>
      <xdr:rowOff>127911</xdr:rowOff>
    </xdr:from>
    <xdr:ext cx="469744" cy="259045"/>
    <xdr:sp macro="" textlink="">
      <xdr:nvSpPr>
        <xdr:cNvPr id="777" name="テキスト ボックス 776"/>
        <xdr:cNvSpPr txBox="1"/>
      </xdr:nvSpPr>
      <xdr:spPr>
        <a:xfrm>
          <a:off x="21026234" y="954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40030</xdr:rowOff>
    </xdr:from>
    <xdr:to>
      <xdr:col>29</xdr:col>
      <xdr:colOff>517525</xdr:colOff>
      <xdr:row>59</xdr:row>
      <xdr:rowOff>40107</xdr:rowOff>
    </xdr:to>
    <xdr:cxnSp macro="">
      <xdr:nvCxnSpPr>
        <xdr:cNvPr id="778" name="直線コネクタ 777"/>
        <xdr:cNvCxnSpPr/>
      </xdr:nvCxnSpPr>
      <xdr:spPr>
        <a:xfrm>
          <a:off x="19545300" y="10155580"/>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292177</xdr:colOff>
      <xdr:row>56</xdr:row>
      <xdr:rowOff>121758</xdr:rowOff>
    </xdr:from>
    <xdr:ext cx="469745" cy="259045"/>
    <xdr:sp macro="" textlink="">
      <xdr:nvSpPr>
        <xdr:cNvPr id="780" name="テキスト ボックス 779"/>
        <xdr:cNvSpPr txBox="1"/>
      </xdr:nvSpPr>
      <xdr:spPr>
        <a:xfrm>
          <a:off x="20149001" y="953469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22581</xdr:rowOff>
    </xdr:from>
    <xdr:to>
      <xdr:col>28</xdr:col>
      <xdr:colOff>314325</xdr:colOff>
      <xdr:row>59</xdr:row>
      <xdr:rowOff>40030</xdr:rowOff>
    </xdr:to>
    <xdr:cxnSp macro="">
      <xdr:nvCxnSpPr>
        <xdr:cNvPr id="781" name="直線コネクタ 780"/>
        <xdr:cNvCxnSpPr/>
      </xdr:nvCxnSpPr>
      <xdr:spPr>
        <a:xfrm>
          <a:off x="18656300" y="10138131"/>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56</xdr:row>
      <xdr:rowOff>119777</xdr:rowOff>
    </xdr:from>
    <xdr:ext cx="469744" cy="259045"/>
    <xdr:sp macro="" textlink="">
      <xdr:nvSpPr>
        <xdr:cNvPr id="783" name="テキスト ボックス 782"/>
        <xdr:cNvSpPr txBox="1"/>
      </xdr:nvSpPr>
      <xdr:spPr>
        <a:xfrm>
          <a:off x="19252717" y="953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56</xdr:row>
      <xdr:rowOff>108710</xdr:rowOff>
    </xdr:from>
    <xdr:ext cx="469744" cy="259045"/>
    <xdr:sp macro="" textlink="">
      <xdr:nvSpPr>
        <xdr:cNvPr id="785" name="テキスト ボックス 784"/>
        <xdr:cNvSpPr txBox="1"/>
      </xdr:nvSpPr>
      <xdr:spPr>
        <a:xfrm>
          <a:off x="18368199" y="952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160604</xdr:rowOff>
    </xdr:from>
    <xdr:to>
      <xdr:col>32</xdr:col>
      <xdr:colOff>238125</xdr:colOff>
      <xdr:row>59</xdr:row>
      <xdr:rowOff>90754</xdr:rowOff>
    </xdr:to>
    <xdr:sp macro="" textlink="">
      <xdr:nvSpPr>
        <xdr:cNvPr id="791" name="円/楕円 790"/>
        <xdr:cNvSpPr/>
      </xdr:nvSpPr>
      <xdr:spPr>
        <a:xfrm>
          <a:off x="221107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50623</xdr:rowOff>
    </xdr:from>
    <xdr:ext cx="378565" cy="259045"/>
    <xdr:sp macro="" textlink="">
      <xdr:nvSpPr>
        <xdr:cNvPr id="792" name="貸付金該当値テキスト"/>
        <xdr:cNvSpPr txBox="1"/>
      </xdr:nvSpPr>
      <xdr:spPr>
        <a:xfrm>
          <a:off x="22145625" y="979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160737</xdr:rowOff>
    </xdr:from>
    <xdr:to>
      <xdr:col>31</xdr:col>
      <xdr:colOff>85725</xdr:colOff>
      <xdr:row>59</xdr:row>
      <xdr:rowOff>90887</xdr:rowOff>
    </xdr:to>
    <xdr:sp macro="" textlink="">
      <xdr:nvSpPr>
        <xdr:cNvPr id="793" name="円/楕円 792"/>
        <xdr:cNvSpPr/>
      </xdr:nvSpPr>
      <xdr:spPr>
        <a:xfrm>
          <a:off x="21272500" y="101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59</xdr:row>
      <xdr:rowOff>58029</xdr:rowOff>
    </xdr:from>
    <xdr:ext cx="378565" cy="259045"/>
    <xdr:sp macro="" textlink="">
      <xdr:nvSpPr>
        <xdr:cNvPr id="794" name="テキスト ボックス 793"/>
        <xdr:cNvSpPr txBox="1"/>
      </xdr:nvSpPr>
      <xdr:spPr>
        <a:xfrm>
          <a:off x="21071824" y="9975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160757</xdr:rowOff>
    </xdr:from>
    <xdr:to>
      <xdr:col>29</xdr:col>
      <xdr:colOff>568325</xdr:colOff>
      <xdr:row>59</xdr:row>
      <xdr:rowOff>90907</xdr:rowOff>
    </xdr:to>
    <xdr:sp macro="" textlink="">
      <xdr:nvSpPr>
        <xdr:cNvPr id="795" name="円/楕円 794"/>
        <xdr:cNvSpPr/>
      </xdr:nvSpPr>
      <xdr:spPr>
        <a:xfrm>
          <a:off x="20383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59</xdr:row>
      <xdr:rowOff>58049</xdr:rowOff>
    </xdr:from>
    <xdr:ext cx="378565" cy="259045"/>
    <xdr:sp macro="" textlink="">
      <xdr:nvSpPr>
        <xdr:cNvPr id="796" name="テキスト ボックス 795"/>
        <xdr:cNvSpPr txBox="1"/>
      </xdr:nvSpPr>
      <xdr:spPr>
        <a:xfrm>
          <a:off x="20185066" y="997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160680</xdr:rowOff>
    </xdr:from>
    <xdr:to>
      <xdr:col>28</xdr:col>
      <xdr:colOff>365125</xdr:colOff>
      <xdr:row>59</xdr:row>
      <xdr:rowOff>90830</xdr:rowOff>
    </xdr:to>
    <xdr:sp macro="" textlink="">
      <xdr:nvSpPr>
        <xdr:cNvPr id="797" name="円/楕円 796"/>
        <xdr:cNvSpPr/>
      </xdr:nvSpPr>
      <xdr:spPr>
        <a:xfrm>
          <a:off x="19494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59</xdr:row>
      <xdr:rowOff>57972</xdr:rowOff>
    </xdr:from>
    <xdr:ext cx="378566" cy="259045"/>
    <xdr:sp macro="" textlink="">
      <xdr:nvSpPr>
        <xdr:cNvPr id="798" name="テキスト ボックス 797"/>
        <xdr:cNvSpPr txBox="1"/>
      </xdr:nvSpPr>
      <xdr:spPr>
        <a:xfrm>
          <a:off x="19298307" y="997517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143231</xdr:rowOff>
    </xdr:from>
    <xdr:to>
      <xdr:col>27</xdr:col>
      <xdr:colOff>161925</xdr:colOff>
      <xdr:row>59</xdr:row>
      <xdr:rowOff>73381</xdr:rowOff>
    </xdr:to>
    <xdr:sp macro="" textlink="">
      <xdr:nvSpPr>
        <xdr:cNvPr id="799" name="円/楕円 798"/>
        <xdr:cNvSpPr/>
      </xdr:nvSpPr>
      <xdr:spPr>
        <a:xfrm>
          <a:off x="18605500" y="10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59</xdr:row>
      <xdr:rowOff>40523</xdr:rowOff>
    </xdr:from>
    <xdr:ext cx="469744" cy="259045"/>
    <xdr:sp macro="" textlink="">
      <xdr:nvSpPr>
        <xdr:cNvPr id="800" name="テキスト ボックス 799"/>
        <xdr:cNvSpPr txBox="1"/>
      </xdr:nvSpPr>
      <xdr:spPr>
        <a:xfrm>
          <a:off x="18368199" y="995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196672" y="11268262"/>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81887</xdr:rowOff>
    </xdr:from>
    <xdr:ext cx="248786" cy="259045"/>
    <xdr:sp macro="" textlink="">
      <xdr:nvSpPr>
        <xdr:cNvPr id="811" name="テキスト ボックス 810"/>
        <xdr:cNvSpPr txBox="1"/>
      </xdr:nvSpPr>
      <xdr:spPr>
        <a:xfrm>
          <a:off x="17985986" y="1352894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49692</xdr:rowOff>
    </xdr:from>
    <xdr:ext cx="531299" cy="259045"/>
    <xdr:sp macro="" textlink="">
      <xdr:nvSpPr>
        <xdr:cNvPr id="813" name="テキスト ボックス 812"/>
        <xdr:cNvSpPr txBox="1"/>
      </xdr:nvSpPr>
      <xdr:spPr>
        <a:xfrm>
          <a:off x="17705714" y="131605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6794</xdr:rowOff>
    </xdr:from>
    <xdr:ext cx="531299" cy="259045"/>
    <xdr:sp macro="" textlink="">
      <xdr:nvSpPr>
        <xdr:cNvPr id="815" name="テキスト ボックス 814"/>
        <xdr:cNvSpPr txBox="1"/>
      </xdr:nvSpPr>
      <xdr:spPr>
        <a:xfrm>
          <a:off x="17705714" y="127815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144942</xdr:rowOff>
    </xdr:from>
    <xdr:ext cx="531299" cy="259045"/>
    <xdr:sp macro="" textlink="">
      <xdr:nvSpPr>
        <xdr:cNvPr id="817" name="テキスト ボックス 816"/>
        <xdr:cNvSpPr txBox="1"/>
      </xdr:nvSpPr>
      <xdr:spPr>
        <a:xfrm>
          <a:off x="17705714" y="124153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105919</xdr:rowOff>
    </xdr:from>
    <xdr:ext cx="531299" cy="259045"/>
    <xdr:sp macro="" textlink="">
      <xdr:nvSpPr>
        <xdr:cNvPr id="819" name="テキスト ボックス 818"/>
        <xdr:cNvSpPr txBox="1"/>
      </xdr:nvSpPr>
      <xdr:spPr>
        <a:xfrm>
          <a:off x="17705714" y="120401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72362</xdr:rowOff>
    </xdr:from>
    <xdr:ext cx="595419" cy="259045"/>
    <xdr:sp macro="" textlink="">
      <xdr:nvSpPr>
        <xdr:cNvPr id="821" name="テキスト ボックス 820"/>
        <xdr:cNvSpPr txBox="1"/>
      </xdr:nvSpPr>
      <xdr:spPr>
        <a:xfrm>
          <a:off x="17641594" y="1167045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25844</xdr:rowOff>
    </xdr:from>
    <xdr:ext cx="595419" cy="259045"/>
    <xdr:sp macro="" textlink="">
      <xdr:nvSpPr>
        <xdr:cNvPr id="823" name="テキスト ボックス 822"/>
        <xdr:cNvSpPr txBox="1"/>
      </xdr:nvSpPr>
      <xdr:spPr>
        <a:xfrm>
          <a:off x="17641594" y="1128775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123363</xdr:rowOff>
    </xdr:from>
    <xdr:ext cx="534377" cy="259045"/>
    <xdr:sp macro="" textlink="">
      <xdr:nvSpPr>
        <xdr:cNvPr id="826" name="繰出金最小値テキスト"/>
        <xdr:cNvSpPr txBox="1"/>
      </xdr:nvSpPr>
      <xdr:spPr>
        <a:xfrm>
          <a:off x="22145625" y="1306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61412</xdr:rowOff>
    </xdr:from>
    <xdr:ext cx="534377" cy="259045"/>
    <xdr:sp macro="" textlink="">
      <xdr:nvSpPr>
        <xdr:cNvPr id="828" name="繰出金最大値テキスト"/>
        <xdr:cNvSpPr txBox="1"/>
      </xdr:nvSpPr>
      <xdr:spPr>
        <a:xfrm>
          <a:off x="22145625" y="116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54985</xdr:rowOff>
    </xdr:from>
    <xdr:to>
      <xdr:col>32</xdr:col>
      <xdr:colOff>187325</xdr:colOff>
      <xdr:row>73</xdr:row>
      <xdr:rowOff>113964</xdr:rowOff>
    </xdr:to>
    <xdr:cxnSp macro="">
      <xdr:nvCxnSpPr>
        <xdr:cNvPr id="830" name="直線コネクタ 829"/>
        <xdr:cNvCxnSpPr/>
      </xdr:nvCxnSpPr>
      <xdr:spPr>
        <a:xfrm flipV="1">
          <a:off x="21323300" y="12570835"/>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158795</xdr:rowOff>
    </xdr:from>
    <xdr:ext cx="534377" cy="259045"/>
    <xdr:sp macro="" textlink="">
      <xdr:nvSpPr>
        <xdr:cNvPr id="831" name="繰出金平均値テキスト"/>
        <xdr:cNvSpPr txBox="1"/>
      </xdr:nvSpPr>
      <xdr:spPr>
        <a:xfrm>
          <a:off x="22145625" y="12429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73</xdr:row>
      <xdr:rowOff>113964</xdr:rowOff>
    </xdr:from>
    <xdr:to>
      <xdr:col>31</xdr:col>
      <xdr:colOff>34925</xdr:colOff>
      <xdr:row>75</xdr:row>
      <xdr:rowOff>57995</xdr:rowOff>
    </xdr:to>
    <xdr:cxnSp macro="">
      <xdr:nvCxnSpPr>
        <xdr:cNvPr id="833" name="直線コネクタ 832"/>
        <xdr:cNvCxnSpPr/>
      </xdr:nvCxnSpPr>
      <xdr:spPr>
        <a:xfrm flipV="1">
          <a:off x="20434300" y="12629814"/>
          <a:ext cx="889000" cy="28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75</xdr:row>
      <xdr:rowOff>4004</xdr:rowOff>
    </xdr:from>
    <xdr:ext cx="534377" cy="259045"/>
    <xdr:sp macro="" textlink="">
      <xdr:nvSpPr>
        <xdr:cNvPr id="835" name="テキスト ボックス 834"/>
        <xdr:cNvSpPr txBox="1"/>
      </xdr:nvSpPr>
      <xdr:spPr>
        <a:xfrm>
          <a:off x="20993918" y="126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51194</xdr:rowOff>
    </xdr:from>
    <xdr:to>
      <xdr:col>29</xdr:col>
      <xdr:colOff>517525</xdr:colOff>
      <xdr:row>75</xdr:row>
      <xdr:rowOff>57995</xdr:rowOff>
    </xdr:to>
    <xdr:cxnSp macro="">
      <xdr:nvCxnSpPr>
        <xdr:cNvPr id="836" name="直線コネクタ 835"/>
        <xdr:cNvCxnSpPr/>
      </xdr:nvCxnSpPr>
      <xdr:spPr>
        <a:xfrm>
          <a:off x="19545300" y="12909944"/>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73</xdr:row>
      <xdr:rowOff>49787</xdr:rowOff>
    </xdr:from>
    <xdr:ext cx="534377" cy="259045"/>
    <xdr:sp macro="" textlink="">
      <xdr:nvSpPr>
        <xdr:cNvPr id="838" name="テキスト ボックス 837"/>
        <xdr:cNvSpPr txBox="1"/>
      </xdr:nvSpPr>
      <xdr:spPr>
        <a:xfrm>
          <a:off x="20107160" y="123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51194</xdr:rowOff>
    </xdr:from>
    <xdr:to>
      <xdr:col>28</xdr:col>
      <xdr:colOff>314325</xdr:colOff>
      <xdr:row>75</xdr:row>
      <xdr:rowOff>80093</xdr:rowOff>
    </xdr:to>
    <xdr:cxnSp macro="">
      <xdr:nvCxnSpPr>
        <xdr:cNvPr id="839" name="直線コネクタ 838"/>
        <xdr:cNvCxnSpPr/>
      </xdr:nvCxnSpPr>
      <xdr:spPr>
        <a:xfrm flipV="1">
          <a:off x="18656300" y="12909944"/>
          <a:ext cx="889000" cy="2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73</xdr:row>
      <xdr:rowOff>75964</xdr:rowOff>
    </xdr:from>
    <xdr:ext cx="534378" cy="259045"/>
    <xdr:sp macro="" textlink="">
      <xdr:nvSpPr>
        <xdr:cNvPr id="841" name="テキスト ボックス 840"/>
        <xdr:cNvSpPr txBox="1"/>
      </xdr:nvSpPr>
      <xdr:spPr>
        <a:xfrm>
          <a:off x="19220401" y="12346405"/>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73</xdr:row>
      <xdr:rowOff>119530</xdr:rowOff>
    </xdr:from>
    <xdr:ext cx="534377" cy="259045"/>
    <xdr:sp macro="" textlink="">
      <xdr:nvSpPr>
        <xdr:cNvPr id="843" name="テキスト ボックス 842"/>
        <xdr:cNvSpPr txBox="1"/>
      </xdr:nvSpPr>
      <xdr:spPr>
        <a:xfrm>
          <a:off x="18335883" y="1238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4185</xdr:rowOff>
    </xdr:from>
    <xdr:to>
      <xdr:col>32</xdr:col>
      <xdr:colOff>238125</xdr:colOff>
      <xdr:row>73</xdr:row>
      <xdr:rowOff>105785</xdr:rowOff>
    </xdr:to>
    <xdr:sp macro="" textlink="">
      <xdr:nvSpPr>
        <xdr:cNvPr id="849" name="円/楕円 848"/>
        <xdr:cNvSpPr/>
      </xdr:nvSpPr>
      <xdr:spPr>
        <a:xfrm>
          <a:off x="22110700" y="125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72</xdr:row>
      <xdr:rowOff>6697</xdr:rowOff>
    </xdr:from>
    <xdr:ext cx="534377" cy="259045"/>
    <xdr:sp macro="" textlink="">
      <xdr:nvSpPr>
        <xdr:cNvPr id="850" name="繰出金該当値テキスト"/>
        <xdr:cNvSpPr txBox="1"/>
      </xdr:nvSpPr>
      <xdr:spPr>
        <a:xfrm>
          <a:off x="22145625" y="1210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73,447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63164</xdr:rowOff>
    </xdr:from>
    <xdr:to>
      <xdr:col>31</xdr:col>
      <xdr:colOff>85725</xdr:colOff>
      <xdr:row>73</xdr:row>
      <xdr:rowOff>164764</xdr:rowOff>
    </xdr:to>
    <xdr:sp macro="" textlink="">
      <xdr:nvSpPr>
        <xdr:cNvPr id="851" name="円/楕円 850"/>
        <xdr:cNvSpPr/>
      </xdr:nvSpPr>
      <xdr:spPr>
        <a:xfrm>
          <a:off x="21272500" y="125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71</xdr:row>
      <xdr:rowOff>153021</xdr:rowOff>
    </xdr:from>
    <xdr:ext cx="534377" cy="259045"/>
    <xdr:sp macro="" textlink="">
      <xdr:nvSpPr>
        <xdr:cNvPr id="852" name="テキスト ボックス 851"/>
        <xdr:cNvSpPr txBox="1"/>
      </xdr:nvSpPr>
      <xdr:spPr>
        <a:xfrm>
          <a:off x="20993918" y="120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7195</xdr:rowOff>
    </xdr:from>
    <xdr:to>
      <xdr:col>29</xdr:col>
      <xdr:colOff>568325</xdr:colOff>
      <xdr:row>75</xdr:row>
      <xdr:rowOff>108795</xdr:rowOff>
    </xdr:to>
    <xdr:sp macro="" textlink="">
      <xdr:nvSpPr>
        <xdr:cNvPr id="853" name="円/楕円 852"/>
        <xdr:cNvSpPr/>
      </xdr:nvSpPr>
      <xdr:spPr>
        <a:xfrm>
          <a:off x="20383500" y="128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250336</xdr:colOff>
      <xdr:row>75</xdr:row>
      <xdr:rowOff>75867</xdr:rowOff>
    </xdr:from>
    <xdr:ext cx="534377" cy="259045"/>
    <xdr:sp macro="" textlink="">
      <xdr:nvSpPr>
        <xdr:cNvPr id="854" name="テキスト ボックス 853"/>
        <xdr:cNvSpPr txBox="1"/>
      </xdr:nvSpPr>
      <xdr:spPr>
        <a:xfrm>
          <a:off x="20107160" y="126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394</xdr:rowOff>
    </xdr:from>
    <xdr:to>
      <xdr:col>28</xdr:col>
      <xdr:colOff>365125</xdr:colOff>
      <xdr:row>75</xdr:row>
      <xdr:rowOff>101994</xdr:rowOff>
    </xdr:to>
    <xdr:sp macro="" textlink="">
      <xdr:nvSpPr>
        <xdr:cNvPr id="855" name="円/楕円 854"/>
        <xdr:cNvSpPr/>
      </xdr:nvSpPr>
      <xdr:spPr>
        <a:xfrm>
          <a:off x="19494500" y="128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47136</xdr:colOff>
      <xdr:row>75</xdr:row>
      <xdr:rowOff>72756</xdr:rowOff>
    </xdr:from>
    <xdr:ext cx="534378" cy="259045"/>
    <xdr:sp macro="" textlink="">
      <xdr:nvSpPr>
        <xdr:cNvPr id="856" name="テキスト ボックス 855"/>
        <xdr:cNvSpPr txBox="1"/>
      </xdr:nvSpPr>
      <xdr:spPr>
        <a:xfrm>
          <a:off x="19220401" y="12679374"/>
          <a:ext cx="5343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29293</xdr:rowOff>
    </xdr:from>
    <xdr:to>
      <xdr:col>27</xdr:col>
      <xdr:colOff>161925</xdr:colOff>
      <xdr:row>75</xdr:row>
      <xdr:rowOff>130893</xdr:rowOff>
    </xdr:to>
    <xdr:sp macro="" textlink="">
      <xdr:nvSpPr>
        <xdr:cNvPr id="857" name="円/楕円 856"/>
        <xdr:cNvSpPr/>
      </xdr:nvSpPr>
      <xdr:spPr>
        <a:xfrm>
          <a:off x="18605500" y="128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529736</xdr:colOff>
      <xdr:row>75</xdr:row>
      <xdr:rowOff>92130</xdr:rowOff>
    </xdr:from>
    <xdr:ext cx="534377" cy="259045"/>
    <xdr:sp macro="" textlink="">
      <xdr:nvSpPr>
        <xdr:cNvPr id="858" name="テキスト ボックス 857"/>
        <xdr:cNvSpPr txBox="1"/>
      </xdr:nvSpPr>
      <xdr:spPr>
        <a:xfrm>
          <a:off x="18335883" y="126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54,129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196672" y="14630026"/>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95726</xdr:rowOff>
    </xdr:from>
    <xdr:ext cx="248786" cy="259045"/>
    <xdr:sp macro="" textlink="">
      <xdr:nvSpPr>
        <xdr:cNvPr id="870" name="テキスト ボックス 869"/>
        <xdr:cNvSpPr txBox="1"/>
      </xdr:nvSpPr>
      <xdr:spPr>
        <a:xfrm>
          <a:off x="17985986" y="1656837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119526</xdr:rowOff>
    </xdr:from>
    <xdr:ext cx="467179" cy="259045"/>
    <xdr:sp macro="" textlink="">
      <xdr:nvSpPr>
        <xdr:cNvPr id="872" name="テキスト ボックス 871"/>
        <xdr:cNvSpPr txBox="1"/>
      </xdr:nvSpPr>
      <xdr:spPr>
        <a:xfrm>
          <a:off x="17769834" y="16255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126330</xdr:rowOff>
    </xdr:from>
    <xdr:ext cx="467179" cy="259045"/>
    <xdr:sp macro="" textlink="">
      <xdr:nvSpPr>
        <xdr:cNvPr id="874" name="テキスト ボックス 873"/>
        <xdr:cNvSpPr txBox="1"/>
      </xdr:nvSpPr>
      <xdr:spPr>
        <a:xfrm>
          <a:off x="17769834" y="159266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92</xdr:row>
      <xdr:rowOff>149744</xdr:rowOff>
    </xdr:from>
    <xdr:ext cx="467179" cy="259045"/>
    <xdr:sp macro="" textlink="">
      <xdr:nvSpPr>
        <xdr:cNvPr id="876" name="テキスト ボックス 875"/>
        <xdr:cNvSpPr txBox="1"/>
      </xdr:nvSpPr>
      <xdr:spPr>
        <a:xfrm>
          <a:off x="17769834" y="156138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90</xdr:row>
      <xdr:rowOff>162303</xdr:rowOff>
    </xdr:from>
    <xdr:ext cx="467179" cy="259045"/>
    <xdr:sp macro="" textlink="">
      <xdr:nvSpPr>
        <xdr:cNvPr id="878" name="テキスト ボックス 877"/>
        <xdr:cNvSpPr txBox="1"/>
      </xdr:nvSpPr>
      <xdr:spPr>
        <a:xfrm>
          <a:off x="17769834" y="152902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8408</xdr:rowOff>
    </xdr:from>
    <xdr:ext cx="531299" cy="259045"/>
    <xdr:sp macro="" textlink="">
      <xdr:nvSpPr>
        <xdr:cNvPr id="880" name="テキスト ボックス 879"/>
        <xdr:cNvSpPr txBox="1"/>
      </xdr:nvSpPr>
      <xdr:spPr>
        <a:xfrm>
          <a:off x="17705714" y="149682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25844</xdr:rowOff>
    </xdr:from>
    <xdr:ext cx="531299" cy="259045"/>
    <xdr:sp macro="" textlink="">
      <xdr:nvSpPr>
        <xdr:cNvPr id="882" name="テキスト ボックス 881"/>
        <xdr:cNvSpPr txBox="1"/>
      </xdr:nvSpPr>
      <xdr:spPr>
        <a:xfrm>
          <a:off x="17705714" y="146495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119291</xdr:rowOff>
    </xdr:from>
    <xdr:ext cx="249299" cy="259045"/>
    <xdr:sp macro="" textlink="">
      <xdr:nvSpPr>
        <xdr:cNvPr id="885" name="前年度繰上充用金最小値テキスト"/>
        <xdr:cNvSpPr txBox="1"/>
      </xdr:nvSpPr>
      <xdr:spPr>
        <a:xfrm>
          <a:off x="22145625" y="16760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13380</xdr:rowOff>
    </xdr:from>
    <xdr:ext cx="469744" cy="259045"/>
    <xdr:sp macro="" textlink="">
      <xdr:nvSpPr>
        <xdr:cNvPr id="887" name="前年度繰上充用金最大値テキスト"/>
        <xdr:cNvSpPr txBox="1"/>
      </xdr:nvSpPr>
      <xdr:spPr>
        <a:xfrm>
          <a:off x="22145625" y="1497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29268</xdr:rowOff>
    </xdr:from>
    <xdr:ext cx="313932" cy="259045"/>
    <xdr:sp macro="" textlink="">
      <xdr:nvSpPr>
        <xdr:cNvPr id="890" name="前年度繰上充用金平均値テキスト"/>
        <xdr:cNvSpPr txBox="1"/>
      </xdr:nvSpPr>
      <xdr:spPr>
        <a:xfrm>
          <a:off x="22145625" y="165019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97</xdr:row>
      <xdr:rowOff>126384</xdr:rowOff>
    </xdr:from>
    <xdr:ext cx="313932" cy="259045"/>
    <xdr:sp macro="" textlink="">
      <xdr:nvSpPr>
        <xdr:cNvPr id="894" name="テキスト ボックス 893"/>
        <xdr:cNvSpPr txBox="1"/>
      </xdr:nvSpPr>
      <xdr:spPr>
        <a:xfrm>
          <a:off x="21104140" y="164309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97</xdr:row>
      <xdr:rowOff>127527</xdr:rowOff>
    </xdr:from>
    <xdr:ext cx="313932" cy="259045"/>
    <xdr:sp macro="" textlink="">
      <xdr:nvSpPr>
        <xdr:cNvPr id="897" name="テキスト ボックス 896"/>
        <xdr:cNvSpPr txBox="1"/>
      </xdr:nvSpPr>
      <xdr:spPr>
        <a:xfrm>
          <a:off x="20217382" y="164320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147833</xdr:colOff>
      <xdr:row>97</xdr:row>
      <xdr:rowOff>129159</xdr:rowOff>
    </xdr:from>
    <xdr:ext cx="313932" cy="259045"/>
    <xdr:sp macro="" textlink="">
      <xdr:nvSpPr>
        <xdr:cNvPr id="900" name="テキスト ボックス 899"/>
        <xdr:cNvSpPr txBox="1"/>
      </xdr:nvSpPr>
      <xdr:spPr>
        <a:xfrm>
          <a:off x="19321098" y="16433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97</xdr:row>
      <xdr:rowOff>124588</xdr:rowOff>
    </xdr:from>
    <xdr:ext cx="313932" cy="259045"/>
    <xdr:sp macro="" textlink="">
      <xdr:nvSpPr>
        <xdr:cNvPr id="902" name="テキスト ボックス 901"/>
        <xdr:cNvSpPr txBox="1"/>
      </xdr:nvSpPr>
      <xdr:spPr>
        <a:xfrm>
          <a:off x="18446105" y="16429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98</xdr:row>
      <xdr:rowOff>161302</xdr:rowOff>
    </xdr:from>
    <xdr:ext cx="249299" cy="259045"/>
    <xdr:sp macro="" textlink="">
      <xdr:nvSpPr>
        <xdr:cNvPr id="909" name="前年度繰上充用金該当値テキスト"/>
        <xdr:cNvSpPr txBox="1"/>
      </xdr:nvSpPr>
      <xdr:spPr>
        <a:xfrm>
          <a:off x="22145625" y="16633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605599</xdr:colOff>
      <xdr:row>99</xdr:row>
      <xdr:rowOff>115898</xdr:rowOff>
    </xdr:from>
    <xdr:ext cx="249299" cy="259045"/>
    <xdr:sp macro="" textlink="">
      <xdr:nvSpPr>
        <xdr:cNvPr id="911" name="テキスト ボックス 910"/>
        <xdr:cNvSpPr txBox="1"/>
      </xdr:nvSpPr>
      <xdr:spPr>
        <a:xfrm>
          <a:off x="21145981" y="16756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99</xdr:row>
      <xdr:rowOff>115898</xdr:rowOff>
    </xdr:from>
    <xdr:ext cx="249299" cy="259045"/>
    <xdr:sp macro="" textlink="">
      <xdr:nvSpPr>
        <xdr:cNvPr id="913" name="テキスト ボックス 912"/>
        <xdr:cNvSpPr txBox="1"/>
      </xdr:nvSpPr>
      <xdr:spPr>
        <a:xfrm>
          <a:off x="20249698" y="16756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99</xdr:row>
      <xdr:rowOff>115898</xdr:rowOff>
    </xdr:from>
    <xdr:ext cx="249299" cy="259045"/>
    <xdr:sp macro="" textlink="">
      <xdr:nvSpPr>
        <xdr:cNvPr id="915" name="テキスト ボックス 914"/>
        <xdr:cNvSpPr txBox="1"/>
      </xdr:nvSpPr>
      <xdr:spPr>
        <a:xfrm>
          <a:off x="19362939" y="16756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99</xdr:row>
      <xdr:rowOff>115898</xdr:rowOff>
    </xdr:from>
    <xdr:ext cx="249299" cy="259045"/>
    <xdr:sp macro="" textlink="">
      <xdr:nvSpPr>
        <xdr:cNvPr id="917" name="テキスト ボックス 916"/>
        <xdr:cNvSpPr txBox="1"/>
      </xdr:nvSpPr>
      <xdr:spPr>
        <a:xfrm>
          <a:off x="18478421" y="167566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義務的経費総額で見ると、人件費のうち退職金が</a:t>
          </a:r>
          <a:r>
            <a:rPr kumimoji="1" lang="en-US" altLang="ja-JP" sz="1100">
              <a:solidFill>
                <a:sysClr val="windowText" lastClr="000000"/>
              </a:solidFill>
              <a:effectLst/>
              <a:latin typeface="+mn-lt"/>
              <a:ea typeface="+mn-ea"/>
              <a:cs typeface="+mn-cs"/>
            </a:rPr>
            <a:t>137,029</a:t>
          </a:r>
          <a:r>
            <a:rPr kumimoji="1" lang="ja-JP" altLang="ja-JP" sz="1100">
              <a:solidFill>
                <a:sysClr val="windowText" lastClr="000000"/>
              </a:solidFill>
              <a:effectLst/>
              <a:latin typeface="+mn-lt"/>
              <a:ea typeface="+mn-ea"/>
              <a:cs typeface="+mn-cs"/>
            </a:rPr>
            <a:t>千円の増額となったことが人件費の増加の主な要因である。扶助費については年々増加の傾向にあり、平成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年度は生涯介護給付費等扶助費が</a:t>
          </a:r>
          <a:r>
            <a:rPr kumimoji="1" lang="en-US" altLang="ja-JP" sz="1100">
              <a:solidFill>
                <a:sysClr val="windowText" lastClr="000000"/>
              </a:solidFill>
              <a:effectLst/>
              <a:latin typeface="+mn-lt"/>
              <a:ea typeface="+mn-ea"/>
              <a:cs typeface="+mn-cs"/>
            </a:rPr>
            <a:t>24,745</a:t>
          </a:r>
          <a:r>
            <a:rPr kumimoji="1" lang="ja-JP" altLang="ja-JP" sz="1100">
              <a:solidFill>
                <a:sysClr val="windowText" lastClr="000000"/>
              </a:solidFill>
              <a:effectLst/>
              <a:latin typeface="+mn-lt"/>
              <a:ea typeface="+mn-ea"/>
              <a:cs typeface="+mn-cs"/>
            </a:rPr>
            <a:t>千円の増額、生活扶助が</a:t>
          </a:r>
          <a:r>
            <a:rPr kumimoji="1" lang="en-US" altLang="ja-JP" sz="1100">
              <a:solidFill>
                <a:sysClr val="windowText" lastClr="000000"/>
              </a:solidFill>
              <a:effectLst/>
              <a:latin typeface="+mn-lt"/>
              <a:ea typeface="+mn-ea"/>
              <a:cs typeface="+mn-cs"/>
            </a:rPr>
            <a:t>5,454</a:t>
          </a:r>
          <a:r>
            <a:rPr kumimoji="1" lang="ja-JP" altLang="ja-JP" sz="1100">
              <a:solidFill>
                <a:sysClr val="windowText" lastClr="000000"/>
              </a:solidFill>
              <a:effectLst/>
              <a:latin typeface="+mn-lt"/>
              <a:ea typeface="+mn-ea"/>
              <a:cs typeface="+mn-cs"/>
            </a:rPr>
            <a:t>千円の増、医療扶助が</a:t>
          </a:r>
          <a:r>
            <a:rPr kumimoji="1" lang="en-US" altLang="ja-JP" sz="1100">
              <a:solidFill>
                <a:sysClr val="windowText" lastClr="000000"/>
              </a:solidFill>
              <a:effectLst/>
              <a:latin typeface="+mn-lt"/>
              <a:ea typeface="+mn-ea"/>
              <a:cs typeface="+mn-cs"/>
            </a:rPr>
            <a:t>9,437</a:t>
          </a:r>
          <a:r>
            <a:rPr kumimoji="1" lang="ja-JP" altLang="ja-JP" sz="1100">
              <a:solidFill>
                <a:sysClr val="windowText" lastClr="000000"/>
              </a:solidFill>
              <a:effectLst/>
              <a:latin typeface="+mn-lt"/>
              <a:ea typeface="+mn-ea"/>
              <a:cs typeface="+mn-cs"/>
            </a:rPr>
            <a:t>千円の増となった。公債費については、昨年度は繰上償還を行ったこともあり公債費全体を押し上げることとなったが、平成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繰上償還の皆減及び当年度中に完済となった起債が多くあったことから公債費全体で</a:t>
          </a:r>
          <a:r>
            <a:rPr kumimoji="1" lang="en-US" altLang="ja-JP" sz="1100">
              <a:solidFill>
                <a:sysClr val="windowText" lastClr="000000"/>
              </a:solidFill>
              <a:effectLst/>
              <a:latin typeface="+mn-lt"/>
              <a:ea typeface="+mn-ea"/>
              <a:cs typeface="+mn-cs"/>
            </a:rPr>
            <a:t>160,673</a:t>
          </a:r>
          <a:r>
            <a:rPr kumimoji="1" lang="ja-JP" altLang="ja-JP" sz="1100">
              <a:solidFill>
                <a:sysClr val="windowText" lastClr="000000"/>
              </a:solidFill>
              <a:effectLst/>
              <a:latin typeface="+mn-lt"/>
              <a:ea typeface="+mn-ea"/>
              <a:cs typeface="+mn-cs"/>
            </a:rPr>
            <a:t>千円減少させることができた。普通建設事業費については、昨年度は陸上競技場改修工事、小中学校耐震補強工などの更新整備を積極的に行ったが、平成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年度は保育園新築工事など新規事業を行っており、昨年度比</a:t>
          </a:r>
          <a:r>
            <a:rPr kumimoji="1" lang="en-US" altLang="ja-JP" sz="1100">
              <a:solidFill>
                <a:sysClr val="windowText" lastClr="000000"/>
              </a:solidFill>
              <a:effectLst/>
              <a:latin typeface="+mn-lt"/>
              <a:ea typeface="+mn-ea"/>
              <a:cs typeface="+mn-cs"/>
            </a:rPr>
            <a:t>33,217</a:t>
          </a:r>
          <a:r>
            <a:rPr kumimoji="1" lang="ja-JP" altLang="ja-JP" sz="1100">
              <a:solidFill>
                <a:sysClr val="windowText" lastClr="000000"/>
              </a:solidFill>
              <a:effectLst/>
              <a:latin typeface="+mn-lt"/>
              <a:ea typeface="+mn-ea"/>
              <a:cs typeface="+mn-cs"/>
            </a:rPr>
            <a:t>円の増額となった。積立金については昨年度を大幅に上回り、昨年度比</a:t>
          </a:r>
          <a:r>
            <a:rPr kumimoji="1" lang="en-US" altLang="ja-JP" sz="1100">
              <a:solidFill>
                <a:sysClr val="windowText" lastClr="000000"/>
              </a:solidFill>
              <a:effectLst/>
              <a:latin typeface="+mn-lt"/>
              <a:ea typeface="+mn-ea"/>
              <a:cs typeface="+mn-cs"/>
            </a:rPr>
            <a:t>16,778</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の増</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った</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年度は減債基金への積立を積極的に行ったことにより増加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た。補助費等については、幡多西部消防組合分担金（消防救急デジタル無線整備）が事業完了に伴い皆減となったため昨年度比</a:t>
          </a:r>
          <a:r>
            <a:rPr kumimoji="1" lang="en-US" altLang="ja-JP" sz="1100">
              <a:solidFill>
                <a:sysClr val="windowText" lastClr="000000"/>
              </a:solidFill>
              <a:effectLst/>
              <a:latin typeface="+mn-lt"/>
              <a:ea typeface="+mn-ea"/>
              <a:cs typeface="+mn-cs"/>
            </a:rPr>
            <a:t>5,183</a:t>
          </a:r>
          <a:r>
            <a:rPr kumimoji="1" lang="ja-JP" altLang="ja-JP" sz="1100">
              <a:solidFill>
                <a:sysClr val="windowText" lastClr="000000"/>
              </a:solidFill>
              <a:effectLst/>
              <a:latin typeface="+mn-lt"/>
              <a:ea typeface="+mn-ea"/>
              <a:cs typeface="+mn-cs"/>
            </a:rPr>
            <a:t>円の減となった。繰出金については国民宿舎運営事業特別会計繰出金が起債償還が一部終了したことで減額となったが国民健康保険事業にかかる繰出金が、医療費の増加や地方単独事業波及増分への繰出金</a:t>
          </a:r>
          <a:r>
            <a:rPr kumimoji="1" lang="ja-JP" altLang="en-US" sz="1100">
              <a:solidFill>
                <a:sysClr val="windowText" lastClr="000000"/>
              </a:solidFill>
              <a:effectLst/>
              <a:latin typeface="+mn-lt"/>
              <a:ea typeface="+mn-ea"/>
              <a:cs typeface="+mn-cs"/>
            </a:rPr>
            <a:t>が</a:t>
          </a:r>
          <a:r>
            <a:rPr kumimoji="1" lang="en-US" altLang="ja-JP" sz="1100">
              <a:solidFill>
                <a:sysClr val="windowText" lastClr="000000"/>
              </a:solidFill>
              <a:effectLst/>
              <a:latin typeface="+mn-lt"/>
              <a:ea typeface="+mn-ea"/>
              <a:cs typeface="+mn-cs"/>
            </a:rPr>
            <a:t>30,000</a:t>
          </a:r>
          <a:r>
            <a:rPr kumimoji="1" lang="ja-JP" altLang="ja-JP" sz="1100">
              <a:solidFill>
                <a:sysClr val="windowText" lastClr="000000"/>
              </a:solidFill>
              <a:effectLst/>
              <a:latin typeface="+mn-lt"/>
              <a:ea typeface="+mn-ea"/>
              <a:cs typeface="+mn-cs"/>
            </a:rPr>
            <a:t>千円増加したことで昨年度比</a:t>
          </a:r>
          <a:r>
            <a:rPr kumimoji="1" lang="en-US" altLang="ja-JP" sz="1100">
              <a:solidFill>
                <a:sysClr val="windowText" lastClr="000000"/>
              </a:solidFill>
              <a:effectLst/>
              <a:latin typeface="+mn-lt"/>
              <a:ea typeface="+mn-ea"/>
              <a:cs typeface="+mn-cs"/>
            </a:rPr>
            <a:t>3,096</a:t>
          </a:r>
          <a:r>
            <a:rPr kumimoji="1" lang="ja-JP" altLang="ja-JP" sz="1100">
              <a:solidFill>
                <a:sysClr val="windowText" lastClr="000000"/>
              </a:solidFill>
              <a:effectLst/>
              <a:latin typeface="+mn-lt"/>
              <a:ea typeface="+mn-ea"/>
              <a:cs typeface="+mn-cs"/>
            </a:rPr>
            <a:t>円の増となった。 </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高知県宿毛市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21,598
21,532
286.19
12,081,216
11,799,049
242,019
6,943,336
11,372,556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15.4
77.5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78197</xdr:rowOff>
    </xdr:from>
    <xdr:ext cx="248786" cy="259045"/>
    <xdr:sp macro="" textlink="">
      <xdr:nvSpPr>
        <xdr:cNvPr id="42" name="テキスト ボックス 41"/>
        <xdr:cNvSpPr txBox="1"/>
      </xdr:nvSpPr>
      <xdr:spPr>
        <a:xfrm>
          <a:off x="513214" y="6936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40097</xdr:rowOff>
    </xdr:from>
    <xdr:ext cx="467179" cy="259045"/>
    <xdr:sp macro="" textlink="">
      <xdr:nvSpPr>
        <xdr:cNvPr id="44" name="テキスト ボックス 43"/>
        <xdr:cNvSpPr txBox="1"/>
      </xdr:nvSpPr>
      <xdr:spPr>
        <a:xfrm>
          <a:off x="294821" y="6555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1997</xdr:rowOff>
    </xdr:from>
    <xdr:ext cx="467179" cy="259045"/>
    <xdr:sp macro="" textlink="">
      <xdr:nvSpPr>
        <xdr:cNvPr id="46" name="テキスト ボックス 45"/>
        <xdr:cNvSpPr txBox="1"/>
      </xdr:nvSpPr>
      <xdr:spPr>
        <a:xfrm>
          <a:off x="294821"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135347</xdr:rowOff>
    </xdr:from>
    <xdr:ext cx="467179" cy="259045"/>
    <xdr:sp macro="" textlink="">
      <xdr:nvSpPr>
        <xdr:cNvPr id="48" name="テキスト ボックス 47"/>
        <xdr:cNvSpPr txBox="1"/>
      </xdr:nvSpPr>
      <xdr:spPr>
        <a:xfrm>
          <a:off x="294821"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97247</xdr:rowOff>
    </xdr:from>
    <xdr:ext cx="467179" cy="259045"/>
    <xdr:sp macro="" textlink="">
      <xdr:nvSpPr>
        <xdr:cNvPr id="50" name="テキスト ボックス 49"/>
        <xdr:cNvSpPr txBox="1"/>
      </xdr:nvSpPr>
      <xdr:spPr>
        <a:xfrm>
          <a:off x="294821"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59147</xdr:rowOff>
    </xdr:from>
    <xdr:ext cx="531299" cy="259045"/>
    <xdr:sp macro="" textlink="">
      <xdr:nvSpPr>
        <xdr:cNvPr id="52" name="テキスト ボックス 51"/>
        <xdr:cNvSpPr txBox="1"/>
      </xdr:nvSpPr>
      <xdr:spPr>
        <a:xfrm>
          <a:off x="230701"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21047</xdr:rowOff>
    </xdr:from>
    <xdr:ext cx="531299" cy="259045"/>
    <xdr:sp macro="" textlink="">
      <xdr:nvSpPr>
        <xdr:cNvPr id="54" name="テキスト ボックス 53"/>
        <xdr:cNvSpPr txBox="1"/>
      </xdr:nvSpPr>
      <xdr:spPr>
        <a:xfrm>
          <a:off x="23070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76038</xdr:rowOff>
    </xdr:from>
    <xdr:ext cx="469744" cy="259045"/>
    <xdr:sp macro="" textlink="">
      <xdr:nvSpPr>
        <xdr:cNvPr id="57" name="議会費最小値テキスト"/>
        <xdr:cNvSpPr txBox="1"/>
      </xdr:nvSpPr>
      <xdr:spPr>
        <a:xfrm>
          <a:off x="4686300" y="64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44415</xdr:rowOff>
    </xdr:from>
    <xdr:ext cx="469744" cy="259045"/>
    <xdr:sp macro="" textlink="">
      <xdr:nvSpPr>
        <xdr:cNvPr id="59" name="議会費最大値テキスト"/>
        <xdr:cNvSpPr txBox="1"/>
      </xdr:nvSpPr>
      <xdr:spPr>
        <a:xfrm>
          <a:off x="4686300" y="50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85598</xdr:rowOff>
    </xdr:from>
    <xdr:to>
      <xdr:col>6</xdr:col>
      <xdr:colOff>511175</xdr:colOff>
      <xdr:row>34</xdr:row>
      <xdr:rowOff>139319</xdr:rowOff>
    </xdr:to>
    <xdr:cxnSp macro="">
      <xdr:nvCxnSpPr>
        <xdr:cNvPr id="61" name="直線コネクタ 60"/>
        <xdr:cNvCxnSpPr/>
      </xdr:nvCxnSpPr>
      <xdr:spPr>
        <a:xfrm flipV="1">
          <a:off x="3797300" y="5914898"/>
          <a:ext cx="8382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119856</xdr:rowOff>
    </xdr:from>
    <xdr:ext cx="469744" cy="259045"/>
    <xdr:sp macro="" textlink="">
      <xdr:nvSpPr>
        <xdr:cNvPr id="62" name="議会費平均値テキスト"/>
        <xdr:cNvSpPr txBox="1"/>
      </xdr:nvSpPr>
      <xdr:spPr>
        <a:xfrm>
          <a:off x="4686300" y="594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34</xdr:row>
      <xdr:rowOff>139319</xdr:rowOff>
    </xdr:from>
    <xdr:to>
      <xdr:col>5</xdr:col>
      <xdr:colOff>358775</xdr:colOff>
      <xdr:row>34</xdr:row>
      <xdr:rowOff>146367</xdr:rowOff>
    </xdr:to>
    <xdr:cxnSp macro="">
      <xdr:nvCxnSpPr>
        <xdr:cNvPr id="64" name="直線コネクタ 63"/>
        <xdr:cNvCxnSpPr/>
      </xdr:nvCxnSpPr>
      <xdr:spPr>
        <a:xfrm flipV="1">
          <a:off x="2908300" y="5968619"/>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35</xdr:row>
      <xdr:rowOff>111090</xdr:rowOff>
    </xdr:from>
    <xdr:ext cx="469745" cy="259045"/>
    <xdr:sp macro="" textlink="">
      <xdr:nvSpPr>
        <xdr:cNvPr id="66" name="テキスト ボックス 65"/>
        <xdr:cNvSpPr txBox="1"/>
      </xdr:nvSpPr>
      <xdr:spPr>
        <a:xfrm>
          <a:off x="3562427" y="611184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107886</xdr:rowOff>
    </xdr:from>
    <xdr:to>
      <xdr:col>4</xdr:col>
      <xdr:colOff>155575</xdr:colOff>
      <xdr:row>34</xdr:row>
      <xdr:rowOff>146367</xdr:rowOff>
    </xdr:to>
    <xdr:cxnSp macro="">
      <xdr:nvCxnSpPr>
        <xdr:cNvPr id="67" name="直線コネクタ 66"/>
        <xdr:cNvCxnSpPr/>
      </xdr:nvCxnSpPr>
      <xdr:spPr>
        <a:xfrm>
          <a:off x="2019300" y="593718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35</xdr:row>
      <xdr:rowOff>124806</xdr:rowOff>
    </xdr:from>
    <xdr:ext cx="469745" cy="259045"/>
    <xdr:sp macro="" textlink="">
      <xdr:nvSpPr>
        <xdr:cNvPr id="69" name="テキスト ボックス 68"/>
        <xdr:cNvSpPr txBox="1"/>
      </xdr:nvSpPr>
      <xdr:spPr>
        <a:xfrm>
          <a:off x="2673427" y="612555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131890</xdr:rowOff>
    </xdr:from>
    <xdr:to>
      <xdr:col>2</xdr:col>
      <xdr:colOff>638175</xdr:colOff>
      <xdr:row>34</xdr:row>
      <xdr:rowOff>107886</xdr:rowOff>
    </xdr:to>
    <xdr:cxnSp macro="">
      <xdr:nvCxnSpPr>
        <xdr:cNvPr id="70" name="直線コネクタ 69"/>
        <xdr:cNvCxnSpPr/>
      </xdr:nvCxnSpPr>
      <xdr:spPr>
        <a:xfrm>
          <a:off x="1130300" y="5789740"/>
          <a:ext cx="889000" cy="14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35</xdr:row>
      <xdr:rowOff>87849</xdr:rowOff>
    </xdr:from>
    <xdr:ext cx="469744" cy="259045"/>
    <xdr:sp macro="" textlink="">
      <xdr:nvSpPr>
        <xdr:cNvPr id="72" name="テキスト ボックス 71"/>
        <xdr:cNvSpPr txBox="1"/>
      </xdr:nvSpPr>
      <xdr:spPr>
        <a:xfrm>
          <a:off x="1784427" y="608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34</xdr:row>
      <xdr:rowOff>118519</xdr:rowOff>
    </xdr:from>
    <xdr:ext cx="469745" cy="259045"/>
    <xdr:sp macro="" textlink="">
      <xdr:nvSpPr>
        <xdr:cNvPr id="74" name="テキスト ボックス 73"/>
        <xdr:cNvSpPr txBox="1"/>
      </xdr:nvSpPr>
      <xdr:spPr>
        <a:xfrm>
          <a:off x="895427" y="59478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34798</xdr:rowOff>
    </xdr:from>
    <xdr:to>
      <xdr:col>6</xdr:col>
      <xdr:colOff>561975</xdr:colOff>
      <xdr:row>34</xdr:row>
      <xdr:rowOff>136398</xdr:rowOff>
    </xdr:to>
    <xdr:sp macro="" textlink="">
      <xdr:nvSpPr>
        <xdr:cNvPr id="80" name="円/楕円 79"/>
        <xdr:cNvSpPr/>
      </xdr:nvSpPr>
      <xdr:spPr>
        <a:xfrm>
          <a:off x="45847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33</xdr:row>
      <xdr:rowOff>24095</xdr:rowOff>
    </xdr:from>
    <xdr:ext cx="469744" cy="259045"/>
    <xdr:sp macro="" textlink="">
      <xdr:nvSpPr>
        <xdr:cNvPr id="81" name="議会費該当値テキスト"/>
        <xdr:cNvSpPr txBox="1"/>
      </xdr:nvSpPr>
      <xdr:spPr>
        <a:xfrm>
          <a:off x="4686300" y="56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88519</xdr:rowOff>
    </xdr:from>
    <xdr:to>
      <xdr:col>5</xdr:col>
      <xdr:colOff>409575</xdr:colOff>
      <xdr:row>35</xdr:row>
      <xdr:rowOff>18669</xdr:rowOff>
    </xdr:to>
    <xdr:sp macro="" textlink="">
      <xdr:nvSpPr>
        <xdr:cNvPr id="82" name="円/楕円 81"/>
        <xdr:cNvSpPr/>
      </xdr:nvSpPr>
      <xdr:spPr>
        <a:xfrm>
          <a:off x="3746500" y="591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123902</xdr:colOff>
      <xdr:row>33</xdr:row>
      <xdr:rowOff>1616</xdr:rowOff>
    </xdr:from>
    <xdr:ext cx="469745" cy="259045"/>
    <xdr:sp macro="" textlink="">
      <xdr:nvSpPr>
        <xdr:cNvPr id="83" name="テキスト ボックス 82"/>
        <xdr:cNvSpPr txBox="1"/>
      </xdr:nvSpPr>
      <xdr:spPr>
        <a:xfrm>
          <a:off x="3562427" y="565946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95567</xdr:rowOff>
    </xdr:from>
    <xdr:to>
      <xdr:col>4</xdr:col>
      <xdr:colOff>206375</xdr:colOff>
      <xdr:row>35</xdr:row>
      <xdr:rowOff>25717</xdr:rowOff>
    </xdr:to>
    <xdr:sp macro="" textlink="">
      <xdr:nvSpPr>
        <xdr:cNvPr id="84" name="円/楕円 83"/>
        <xdr:cNvSpPr/>
      </xdr:nvSpPr>
      <xdr:spPr>
        <a:xfrm>
          <a:off x="2857500" y="59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606502</xdr:colOff>
      <xdr:row>33</xdr:row>
      <xdr:rowOff>5238</xdr:rowOff>
    </xdr:from>
    <xdr:ext cx="469745" cy="259045"/>
    <xdr:sp macro="" textlink="">
      <xdr:nvSpPr>
        <xdr:cNvPr id="85" name="テキスト ボックス 84"/>
        <xdr:cNvSpPr txBox="1"/>
      </xdr:nvSpPr>
      <xdr:spPr>
        <a:xfrm>
          <a:off x="2673427" y="566308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57086</xdr:rowOff>
    </xdr:from>
    <xdr:to>
      <xdr:col>3</xdr:col>
      <xdr:colOff>3175</xdr:colOff>
      <xdr:row>34</xdr:row>
      <xdr:rowOff>158686</xdr:rowOff>
    </xdr:to>
    <xdr:sp macro="" textlink="">
      <xdr:nvSpPr>
        <xdr:cNvPr id="86" name="円/楕円 85"/>
        <xdr:cNvSpPr/>
      </xdr:nvSpPr>
      <xdr:spPr>
        <a:xfrm>
          <a:off x="1968500" y="58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403302</xdr:colOff>
      <xdr:row>32</xdr:row>
      <xdr:rowOff>138207</xdr:rowOff>
    </xdr:from>
    <xdr:ext cx="469744" cy="259045"/>
    <xdr:sp macro="" textlink="">
      <xdr:nvSpPr>
        <xdr:cNvPr id="87" name="テキスト ボックス 86"/>
        <xdr:cNvSpPr txBox="1"/>
      </xdr:nvSpPr>
      <xdr:spPr>
        <a:xfrm>
          <a:off x="1784427" y="562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81090</xdr:rowOff>
    </xdr:from>
    <xdr:to>
      <xdr:col>1</xdr:col>
      <xdr:colOff>485775</xdr:colOff>
      <xdr:row>34</xdr:row>
      <xdr:rowOff>11240</xdr:rowOff>
    </xdr:to>
    <xdr:sp macro="" textlink="">
      <xdr:nvSpPr>
        <xdr:cNvPr id="88" name="円/楕円 87"/>
        <xdr:cNvSpPr/>
      </xdr:nvSpPr>
      <xdr:spPr>
        <a:xfrm>
          <a:off x="1079500" y="57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200102</xdr:colOff>
      <xdr:row>31</xdr:row>
      <xdr:rowOff>165637</xdr:rowOff>
    </xdr:from>
    <xdr:ext cx="469745" cy="259045"/>
    <xdr:sp macro="" textlink="">
      <xdr:nvSpPr>
        <xdr:cNvPr id="89" name="テキスト ボックス 88"/>
        <xdr:cNvSpPr txBox="1"/>
      </xdr:nvSpPr>
      <xdr:spPr>
        <a:xfrm>
          <a:off x="895427" y="548058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40097</xdr:rowOff>
    </xdr:from>
    <xdr:ext cx="248786" cy="259045"/>
    <xdr:sp macro="" textlink="">
      <xdr:nvSpPr>
        <xdr:cNvPr id="101" name="テキスト ボックス 100"/>
        <xdr:cNvSpPr txBox="1"/>
      </xdr:nvSpPr>
      <xdr:spPr>
        <a:xfrm>
          <a:off x="513214" y="998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1997</xdr:rowOff>
    </xdr:from>
    <xdr:ext cx="595419" cy="259045"/>
    <xdr:sp macro="" textlink="">
      <xdr:nvSpPr>
        <xdr:cNvPr id="103" name="テキスト ボックス 102"/>
        <xdr:cNvSpPr txBox="1"/>
      </xdr:nvSpPr>
      <xdr:spPr>
        <a:xfrm>
          <a:off x="166581" y="960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135347</xdr:rowOff>
    </xdr:from>
    <xdr:ext cx="595419" cy="259045"/>
    <xdr:sp macro="" textlink="">
      <xdr:nvSpPr>
        <xdr:cNvPr id="105" name="テキスト ボックス 104"/>
        <xdr:cNvSpPr txBox="1"/>
      </xdr:nvSpPr>
      <xdr:spPr>
        <a:xfrm>
          <a:off x="166581" y="922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97247</xdr:rowOff>
    </xdr:from>
    <xdr:ext cx="595419" cy="259045"/>
    <xdr:sp macro="" textlink="">
      <xdr:nvSpPr>
        <xdr:cNvPr id="107" name="テキスト ボックス 106"/>
        <xdr:cNvSpPr txBox="1"/>
      </xdr:nvSpPr>
      <xdr:spPr>
        <a:xfrm>
          <a:off x="166581" y="884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59147</xdr:rowOff>
    </xdr:from>
    <xdr:ext cx="595419" cy="259045"/>
    <xdr:sp macro="" textlink="">
      <xdr:nvSpPr>
        <xdr:cNvPr id="109" name="テキスト ボックス 108"/>
        <xdr:cNvSpPr txBox="1"/>
      </xdr:nvSpPr>
      <xdr:spPr>
        <a:xfrm>
          <a:off x="166581" y="846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21047</xdr:rowOff>
    </xdr:from>
    <xdr:ext cx="685572" cy="259045"/>
    <xdr:sp macro="" textlink="">
      <xdr:nvSpPr>
        <xdr:cNvPr id="111" name="テキスト ボックス 110"/>
        <xdr:cNvSpPr txBox="1"/>
      </xdr:nvSpPr>
      <xdr:spPr>
        <a:xfrm>
          <a:off x="76428"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128692</xdr:rowOff>
    </xdr:from>
    <xdr:ext cx="534377" cy="259045"/>
    <xdr:sp macro="" textlink="">
      <xdr:nvSpPr>
        <xdr:cNvPr id="114" name="総務費最小値テキスト"/>
        <xdr:cNvSpPr txBox="1"/>
      </xdr:nvSpPr>
      <xdr:spPr>
        <a:xfrm>
          <a:off x="4686300" y="100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149081</xdr:rowOff>
    </xdr:from>
    <xdr:ext cx="599010" cy="259045"/>
    <xdr:sp macro="" textlink="">
      <xdr:nvSpPr>
        <xdr:cNvPr id="116" name="総務費最大値テキスト"/>
        <xdr:cNvSpPr txBox="1"/>
      </xdr:nvSpPr>
      <xdr:spPr>
        <a:xfrm>
          <a:off x="4686300" y="837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68175</xdr:rowOff>
    </xdr:from>
    <xdr:to>
      <xdr:col>6</xdr:col>
      <xdr:colOff>511175</xdr:colOff>
      <xdr:row>58</xdr:row>
      <xdr:rowOff>121949</xdr:rowOff>
    </xdr:to>
    <xdr:cxnSp macro="">
      <xdr:nvCxnSpPr>
        <xdr:cNvPr id="118" name="直線コネクタ 117"/>
        <xdr:cNvCxnSpPr/>
      </xdr:nvCxnSpPr>
      <xdr:spPr>
        <a:xfrm flipV="1">
          <a:off x="3797300" y="10012275"/>
          <a:ext cx="838200" cy="5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168633</xdr:rowOff>
    </xdr:from>
    <xdr:ext cx="534377" cy="259045"/>
    <xdr:sp macro="" textlink="">
      <xdr:nvSpPr>
        <xdr:cNvPr id="119" name="総務費平均値テキスト"/>
        <xdr:cNvSpPr txBox="1"/>
      </xdr:nvSpPr>
      <xdr:spPr>
        <a:xfrm>
          <a:off x="4686300" y="976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114564</xdr:rowOff>
    </xdr:from>
    <xdr:to>
      <xdr:col>5</xdr:col>
      <xdr:colOff>358775</xdr:colOff>
      <xdr:row>58</xdr:row>
      <xdr:rowOff>121949</xdr:rowOff>
    </xdr:to>
    <xdr:cxnSp macro="">
      <xdr:nvCxnSpPr>
        <xdr:cNvPr id="121" name="直線コネクタ 120"/>
        <xdr:cNvCxnSpPr/>
      </xdr:nvCxnSpPr>
      <xdr:spPr>
        <a:xfrm>
          <a:off x="2908300" y="10058664"/>
          <a:ext cx="889000" cy="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56</xdr:row>
      <xdr:rowOff>78750</xdr:rowOff>
    </xdr:from>
    <xdr:ext cx="534377" cy="259045"/>
    <xdr:sp macro="" textlink="">
      <xdr:nvSpPr>
        <xdr:cNvPr id="123" name="テキスト ボックス 122"/>
        <xdr:cNvSpPr txBox="1"/>
      </xdr:nvSpPr>
      <xdr:spPr>
        <a:xfrm>
          <a:off x="3530111" y="967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108348</xdr:rowOff>
    </xdr:from>
    <xdr:to>
      <xdr:col>4</xdr:col>
      <xdr:colOff>155575</xdr:colOff>
      <xdr:row>58</xdr:row>
      <xdr:rowOff>114564</xdr:rowOff>
    </xdr:to>
    <xdr:cxnSp macro="">
      <xdr:nvCxnSpPr>
        <xdr:cNvPr id="124" name="直線コネクタ 123"/>
        <xdr:cNvCxnSpPr/>
      </xdr:nvCxnSpPr>
      <xdr:spPr>
        <a:xfrm>
          <a:off x="2019300" y="10052448"/>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56</xdr:row>
      <xdr:rowOff>91222</xdr:rowOff>
    </xdr:from>
    <xdr:ext cx="534377" cy="259045"/>
    <xdr:sp macro="" textlink="">
      <xdr:nvSpPr>
        <xdr:cNvPr id="126" name="テキスト ボックス 125"/>
        <xdr:cNvSpPr txBox="1"/>
      </xdr:nvSpPr>
      <xdr:spPr>
        <a:xfrm>
          <a:off x="2641111" y="96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95013</xdr:rowOff>
    </xdr:from>
    <xdr:to>
      <xdr:col>2</xdr:col>
      <xdr:colOff>638175</xdr:colOff>
      <xdr:row>58</xdr:row>
      <xdr:rowOff>108348</xdr:rowOff>
    </xdr:to>
    <xdr:cxnSp macro="">
      <xdr:nvCxnSpPr>
        <xdr:cNvPr id="127" name="直線コネクタ 126"/>
        <xdr:cNvCxnSpPr/>
      </xdr:nvCxnSpPr>
      <xdr:spPr>
        <a:xfrm>
          <a:off x="1130300" y="10039113"/>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56</xdr:row>
      <xdr:rowOff>39455</xdr:rowOff>
    </xdr:from>
    <xdr:ext cx="599010" cy="259045"/>
    <xdr:sp macro="" textlink="">
      <xdr:nvSpPr>
        <xdr:cNvPr id="129" name="テキスト ボックス 128"/>
        <xdr:cNvSpPr txBox="1"/>
      </xdr:nvSpPr>
      <xdr:spPr>
        <a:xfrm>
          <a:off x="1719794" y="964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56</xdr:row>
      <xdr:rowOff>99232</xdr:rowOff>
    </xdr:from>
    <xdr:ext cx="534377" cy="259045"/>
    <xdr:sp macro="" textlink="">
      <xdr:nvSpPr>
        <xdr:cNvPr id="131" name="テキスト ボックス 130"/>
        <xdr:cNvSpPr txBox="1"/>
      </xdr:nvSpPr>
      <xdr:spPr>
        <a:xfrm>
          <a:off x="863111" y="97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17375</xdr:rowOff>
    </xdr:from>
    <xdr:to>
      <xdr:col>6</xdr:col>
      <xdr:colOff>561975</xdr:colOff>
      <xdr:row>58</xdr:row>
      <xdr:rowOff>118975</xdr:rowOff>
    </xdr:to>
    <xdr:sp macro="" textlink="">
      <xdr:nvSpPr>
        <xdr:cNvPr id="137" name="円/楕円 136"/>
        <xdr:cNvSpPr/>
      </xdr:nvSpPr>
      <xdr:spPr>
        <a:xfrm>
          <a:off x="4584700" y="99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124183</xdr:rowOff>
    </xdr:from>
    <xdr:ext cx="534377" cy="259045"/>
    <xdr:sp macro="" textlink="">
      <xdr:nvSpPr>
        <xdr:cNvPr id="138" name="総務費該当値テキスト"/>
        <xdr:cNvSpPr txBox="1"/>
      </xdr:nvSpPr>
      <xdr:spPr>
        <a:xfrm>
          <a:off x="4686300" y="9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77,546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71149</xdr:rowOff>
    </xdr:from>
    <xdr:to>
      <xdr:col>5</xdr:col>
      <xdr:colOff>409575</xdr:colOff>
      <xdr:row>59</xdr:row>
      <xdr:rowOff>1299</xdr:rowOff>
    </xdr:to>
    <xdr:sp macro="" textlink="">
      <xdr:nvSpPr>
        <xdr:cNvPr id="139" name="円/楕円 138"/>
        <xdr:cNvSpPr/>
      </xdr:nvSpPr>
      <xdr:spPr>
        <a:xfrm>
          <a:off x="3746500" y="1001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58</xdr:row>
      <xdr:rowOff>130296</xdr:rowOff>
    </xdr:from>
    <xdr:ext cx="534377" cy="259045"/>
    <xdr:sp macro="" textlink="">
      <xdr:nvSpPr>
        <xdr:cNvPr id="140" name="テキスト ボックス 139"/>
        <xdr:cNvSpPr txBox="1"/>
      </xdr:nvSpPr>
      <xdr:spPr>
        <a:xfrm>
          <a:off x="3530111" y="1007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63764</xdr:rowOff>
    </xdr:from>
    <xdr:to>
      <xdr:col>4</xdr:col>
      <xdr:colOff>206375</xdr:colOff>
      <xdr:row>58</xdr:row>
      <xdr:rowOff>165364</xdr:rowOff>
    </xdr:to>
    <xdr:sp macro="" textlink="">
      <xdr:nvSpPr>
        <xdr:cNvPr id="141" name="円/楕円 140"/>
        <xdr:cNvSpPr/>
      </xdr:nvSpPr>
      <xdr:spPr>
        <a:xfrm>
          <a:off x="2857500" y="100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58</xdr:row>
      <xdr:rowOff>119485</xdr:rowOff>
    </xdr:from>
    <xdr:ext cx="534377" cy="259045"/>
    <xdr:sp macro="" textlink="">
      <xdr:nvSpPr>
        <xdr:cNvPr id="142" name="テキスト ボックス 141"/>
        <xdr:cNvSpPr txBox="1"/>
      </xdr:nvSpPr>
      <xdr:spPr>
        <a:xfrm>
          <a:off x="2641111" y="1006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57548</xdr:rowOff>
    </xdr:from>
    <xdr:to>
      <xdr:col>3</xdr:col>
      <xdr:colOff>3175</xdr:colOff>
      <xdr:row>58</xdr:row>
      <xdr:rowOff>159148</xdr:rowOff>
    </xdr:to>
    <xdr:sp macro="" textlink="">
      <xdr:nvSpPr>
        <xdr:cNvPr id="143" name="円/楕円 142"/>
        <xdr:cNvSpPr/>
      </xdr:nvSpPr>
      <xdr:spPr>
        <a:xfrm>
          <a:off x="1968500" y="100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58</xdr:row>
      <xdr:rowOff>116695</xdr:rowOff>
    </xdr:from>
    <xdr:ext cx="534377" cy="259045"/>
    <xdr:sp macro="" textlink="">
      <xdr:nvSpPr>
        <xdr:cNvPr id="144" name="テキスト ボックス 143"/>
        <xdr:cNvSpPr txBox="1"/>
      </xdr:nvSpPr>
      <xdr:spPr>
        <a:xfrm>
          <a:off x="1752111" y="1006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44213</xdr:rowOff>
    </xdr:from>
    <xdr:to>
      <xdr:col>1</xdr:col>
      <xdr:colOff>485775</xdr:colOff>
      <xdr:row>58</xdr:row>
      <xdr:rowOff>145813</xdr:rowOff>
    </xdr:to>
    <xdr:sp macro="" textlink="">
      <xdr:nvSpPr>
        <xdr:cNvPr id="145" name="円/楕円 144"/>
        <xdr:cNvSpPr/>
      </xdr:nvSpPr>
      <xdr:spPr>
        <a:xfrm>
          <a:off x="1079500" y="99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58</xdr:row>
      <xdr:rowOff>99934</xdr:rowOff>
    </xdr:from>
    <xdr:ext cx="534377" cy="259045"/>
    <xdr:sp macro="" textlink="">
      <xdr:nvSpPr>
        <xdr:cNvPr id="146" name="テキスト ボックス 145"/>
        <xdr:cNvSpPr txBox="1"/>
      </xdr:nvSpPr>
      <xdr:spPr>
        <a:xfrm>
          <a:off x="863111" y="1004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78197</xdr:rowOff>
    </xdr:from>
    <xdr:ext cx="531299" cy="259045"/>
    <xdr:sp macro="" textlink="">
      <xdr:nvSpPr>
        <xdr:cNvPr id="157" name="テキスト ボックス 156"/>
        <xdr:cNvSpPr txBox="1"/>
      </xdr:nvSpPr>
      <xdr:spPr>
        <a:xfrm>
          <a:off x="230701" y="1379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40097</xdr:rowOff>
    </xdr:from>
    <xdr:ext cx="595419" cy="259045"/>
    <xdr:sp macro="" textlink="">
      <xdr:nvSpPr>
        <xdr:cNvPr id="159" name="テキスト ボックス 158"/>
        <xdr:cNvSpPr txBox="1"/>
      </xdr:nvSpPr>
      <xdr:spPr>
        <a:xfrm>
          <a:off x="166581" y="1341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1997</xdr:rowOff>
    </xdr:from>
    <xdr:ext cx="595419" cy="259045"/>
    <xdr:sp macro="" textlink="">
      <xdr:nvSpPr>
        <xdr:cNvPr id="161" name="テキスト ボックス 160"/>
        <xdr:cNvSpPr txBox="1"/>
      </xdr:nvSpPr>
      <xdr:spPr>
        <a:xfrm>
          <a:off x="166581" y="1303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135347</xdr:rowOff>
    </xdr:from>
    <xdr:ext cx="595419" cy="259045"/>
    <xdr:sp macro="" textlink="">
      <xdr:nvSpPr>
        <xdr:cNvPr id="163" name="テキスト ボックス 162"/>
        <xdr:cNvSpPr txBox="1"/>
      </xdr:nvSpPr>
      <xdr:spPr>
        <a:xfrm>
          <a:off x="166581" y="1265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97247</xdr:rowOff>
    </xdr:from>
    <xdr:ext cx="595419" cy="259045"/>
    <xdr:sp macro="" textlink="">
      <xdr:nvSpPr>
        <xdr:cNvPr id="165" name="テキスト ボックス 164"/>
        <xdr:cNvSpPr txBox="1"/>
      </xdr:nvSpPr>
      <xdr:spPr>
        <a:xfrm>
          <a:off x="166581" y="1227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59147</xdr:rowOff>
    </xdr:from>
    <xdr:ext cx="595419" cy="259045"/>
    <xdr:sp macro="" textlink="">
      <xdr:nvSpPr>
        <xdr:cNvPr id="167" name="テキスト ボックス 166"/>
        <xdr:cNvSpPr txBox="1"/>
      </xdr:nvSpPr>
      <xdr:spPr>
        <a:xfrm>
          <a:off x="166581" y="1188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21047</xdr:rowOff>
    </xdr:from>
    <xdr:ext cx="595419" cy="259045"/>
    <xdr:sp macro="" textlink="">
      <xdr:nvSpPr>
        <xdr:cNvPr id="169" name="テキスト ボックス 168"/>
        <xdr:cNvSpPr txBox="1"/>
      </xdr:nvSpPr>
      <xdr:spPr>
        <a:xfrm>
          <a:off x="166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139413</xdr:rowOff>
    </xdr:from>
    <xdr:ext cx="599010" cy="259045"/>
    <xdr:sp macro="" textlink="">
      <xdr:nvSpPr>
        <xdr:cNvPr id="172" name="民生費最小値テキスト"/>
        <xdr:cNvSpPr txBox="1"/>
      </xdr:nvSpPr>
      <xdr:spPr>
        <a:xfrm>
          <a:off x="4686300" y="1351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40133</xdr:rowOff>
    </xdr:from>
    <xdr:ext cx="599010" cy="259045"/>
    <xdr:sp macro="" textlink="">
      <xdr:nvSpPr>
        <xdr:cNvPr id="174" name="民生費最大値テキスト"/>
        <xdr:cNvSpPr txBox="1"/>
      </xdr:nvSpPr>
      <xdr:spPr>
        <a:xfrm>
          <a:off x="4686300" y="118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95900</xdr:rowOff>
    </xdr:from>
    <xdr:to>
      <xdr:col>6</xdr:col>
      <xdr:colOff>511175</xdr:colOff>
      <xdr:row>75</xdr:row>
      <xdr:rowOff>7135</xdr:rowOff>
    </xdr:to>
    <xdr:cxnSp macro="">
      <xdr:nvCxnSpPr>
        <xdr:cNvPr id="176" name="直線コネクタ 175"/>
        <xdr:cNvCxnSpPr/>
      </xdr:nvCxnSpPr>
      <xdr:spPr>
        <a:xfrm flipV="1">
          <a:off x="3797300" y="12783200"/>
          <a:ext cx="8382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99267</xdr:rowOff>
    </xdr:from>
    <xdr:ext cx="599010" cy="259045"/>
    <xdr:sp macro="" textlink="">
      <xdr:nvSpPr>
        <xdr:cNvPr id="177" name="民生費平均値テキスト"/>
        <xdr:cNvSpPr txBox="1"/>
      </xdr:nvSpPr>
      <xdr:spPr>
        <a:xfrm>
          <a:off x="4686300" y="129580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75</xdr:row>
      <xdr:rowOff>7135</xdr:rowOff>
    </xdr:from>
    <xdr:to>
      <xdr:col>5</xdr:col>
      <xdr:colOff>358775</xdr:colOff>
      <xdr:row>75</xdr:row>
      <xdr:rowOff>153470</xdr:rowOff>
    </xdr:to>
    <xdr:cxnSp macro="">
      <xdr:nvCxnSpPr>
        <xdr:cNvPr id="179" name="直線コネクタ 178"/>
        <xdr:cNvCxnSpPr/>
      </xdr:nvCxnSpPr>
      <xdr:spPr>
        <a:xfrm flipV="1">
          <a:off x="2908300" y="12865885"/>
          <a:ext cx="889000" cy="14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76</xdr:row>
      <xdr:rowOff>102586</xdr:rowOff>
    </xdr:from>
    <xdr:ext cx="599011" cy="259045"/>
    <xdr:sp macro="" textlink="">
      <xdr:nvSpPr>
        <xdr:cNvPr id="181" name="テキスト ボックス 180"/>
        <xdr:cNvSpPr txBox="1"/>
      </xdr:nvSpPr>
      <xdr:spPr>
        <a:xfrm>
          <a:off x="3497794" y="1313278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153470</xdr:rowOff>
    </xdr:from>
    <xdr:to>
      <xdr:col>4</xdr:col>
      <xdr:colOff>155575</xdr:colOff>
      <xdr:row>76</xdr:row>
      <xdr:rowOff>19403</xdr:rowOff>
    </xdr:to>
    <xdr:cxnSp macro="">
      <xdr:nvCxnSpPr>
        <xdr:cNvPr id="182" name="直線コネクタ 181"/>
        <xdr:cNvCxnSpPr/>
      </xdr:nvCxnSpPr>
      <xdr:spPr>
        <a:xfrm flipV="1">
          <a:off x="2019300" y="13012220"/>
          <a:ext cx="889000" cy="3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76</xdr:row>
      <xdr:rowOff>129690</xdr:rowOff>
    </xdr:from>
    <xdr:ext cx="599011" cy="259045"/>
    <xdr:sp macro="" textlink="">
      <xdr:nvSpPr>
        <xdr:cNvPr id="184" name="テキスト ボックス 183"/>
        <xdr:cNvSpPr txBox="1"/>
      </xdr:nvSpPr>
      <xdr:spPr>
        <a:xfrm>
          <a:off x="2608794" y="1315989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19403</xdr:rowOff>
    </xdr:from>
    <xdr:to>
      <xdr:col>2</xdr:col>
      <xdr:colOff>638175</xdr:colOff>
      <xdr:row>76</xdr:row>
      <xdr:rowOff>74785</xdr:rowOff>
    </xdr:to>
    <xdr:cxnSp macro="">
      <xdr:nvCxnSpPr>
        <xdr:cNvPr id="185" name="直線コネクタ 184"/>
        <xdr:cNvCxnSpPr/>
      </xdr:nvCxnSpPr>
      <xdr:spPr>
        <a:xfrm flipV="1">
          <a:off x="1130300" y="13049603"/>
          <a:ext cx="889000" cy="5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76</xdr:row>
      <xdr:rowOff>149845</xdr:rowOff>
    </xdr:from>
    <xdr:ext cx="599010" cy="259045"/>
    <xdr:sp macro="" textlink="">
      <xdr:nvSpPr>
        <xdr:cNvPr id="187" name="テキスト ボックス 186"/>
        <xdr:cNvSpPr txBox="1"/>
      </xdr:nvSpPr>
      <xdr:spPr>
        <a:xfrm>
          <a:off x="1719794" y="1318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76</xdr:row>
      <xdr:rowOff>135223</xdr:rowOff>
    </xdr:from>
    <xdr:ext cx="599011" cy="259045"/>
    <xdr:sp macro="" textlink="">
      <xdr:nvSpPr>
        <xdr:cNvPr id="189" name="テキスト ボックス 188"/>
        <xdr:cNvSpPr txBox="1"/>
      </xdr:nvSpPr>
      <xdr:spPr>
        <a:xfrm>
          <a:off x="830794" y="13165423"/>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45100</xdr:rowOff>
    </xdr:from>
    <xdr:to>
      <xdr:col>6</xdr:col>
      <xdr:colOff>561975</xdr:colOff>
      <xdr:row>74</xdr:row>
      <xdr:rowOff>146700</xdr:rowOff>
    </xdr:to>
    <xdr:sp macro="" textlink="">
      <xdr:nvSpPr>
        <xdr:cNvPr id="195" name="円/楕円 194"/>
        <xdr:cNvSpPr/>
      </xdr:nvSpPr>
      <xdr:spPr>
        <a:xfrm>
          <a:off x="4584700" y="127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73</xdr:row>
      <xdr:rowOff>34397</xdr:rowOff>
    </xdr:from>
    <xdr:ext cx="599010" cy="259045"/>
    <xdr:sp macro="" textlink="">
      <xdr:nvSpPr>
        <xdr:cNvPr id="196" name="民生費該当値テキスト"/>
        <xdr:cNvSpPr txBox="1"/>
      </xdr:nvSpPr>
      <xdr:spPr>
        <a:xfrm>
          <a:off x="4686300" y="1255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205,748</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127785</xdr:rowOff>
    </xdr:from>
    <xdr:to>
      <xdr:col>5</xdr:col>
      <xdr:colOff>409575</xdr:colOff>
      <xdr:row>75</xdr:row>
      <xdr:rowOff>57935</xdr:rowOff>
    </xdr:to>
    <xdr:sp macro="" textlink="">
      <xdr:nvSpPr>
        <xdr:cNvPr id="197" name="円/楕円 196"/>
        <xdr:cNvSpPr/>
      </xdr:nvSpPr>
      <xdr:spPr>
        <a:xfrm>
          <a:off x="3746500" y="128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59269</xdr:colOff>
      <xdr:row>73</xdr:row>
      <xdr:rowOff>40882</xdr:rowOff>
    </xdr:from>
    <xdr:ext cx="599011" cy="259045"/>
    <xdr:sp macro="" textlink="">
      <xdr:nvSpPr>
        <xdr:cNvPr id="198" name="テキスト ボックス 197"/>
        <xdr:cNvSpPr txBox="1"/>
      </xdr:nvSpPr>
      <xdr:spPr>
        <a:xfrm>
          <a:off x="3497794" y="1255673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194,897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102670</xdr:rowOff>
    </xdr:from>
    <xdr:to>
      <xdr:col>4</xdr:col>
      <xdr:colOff>206375</xdr:colOff>
      <xdr:row>76</xdr:row>
      <xdr:rowOff>32820</xdr:rowOff>
    </xdr:to>
    <xdr:sp macro="" textlink="">
      <xdr:nvSpPr>
        <xdr:cNvPr id="199" name="円/楕円 198"/>
        <xdr:cNvSpPr/>
      </xdr:nvSpPr>
      <xdr:spPr>
        <a:xfrm>
          <a:off x="2857500" y="129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541869</xdr:colOff>
      <xdr:row>74</xdr:row>
      <xdr:rowOff>15767</xdr:rowOff>
    </xdr:from>
    <xdr:ext cx="599011" cy="259045"/>
    <xdr:sp macro="" textlink="">
      <xdr:nvSpPr>
        <xdr:cNvPr id="200" name="テキスト ボックス 199"/>
        <xdr:cNvSpPr txBox="1"/>
      </xdr:nvSpPr>
      <xdr:spPr>
        <a:xfrm>
          <a:off x="2608794" y="12703067"/>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140053</xdr:rowOff>
    </xdr:from>
    <xdr:to>
      <xdr:col>3</xdr:col>
      <xdr:colOff>3175</xdr:colOff>
      <xdr:row>76</xdr:row>
      <xdr:rowOff>70203</xdr:rowOff>
    </xdr:to>
    <xdr:sp macro="" textlink="">
      <xdr:nvSpPr>
        <xdr:cNvPr id="201" name="円/楕円 200"/>
        <xdr:cNvSpPr/>
      </xdr:nvSpPr>
      <xdr:spPr>
        <a:xfrm>
          <a:off x="1968500" y="129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338669</xdr:colOff>
      <xdr:row>74</xdr:row>
      <xdr:rowOff>53150</xdr:rowOff>
    </xdr:from>
    <xdr:ext cx="599010" cy="259045"/>
    <xdr:sp macro="" textlink="">
      <xdr:nvSpPr>
        <xdr:cNvPr id="202" name="テキスト ボックス 201"/>
        <xdr:cNvSpPr txBox="1"/>
      </xdr:nvSpPr>
      <xdr:spPr>
        <a:xfrm>
          <a:off x="1719794" y="1274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170,787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23985</xdr:rowOff>
    </xdr:from>
    <xdr:to>
      <xdr:col>1</xdr:col>
      <xdr:colOff>485775</xdr:colOff>
      <xdr:row>76</xdr:row>
      <xdr:rowOff>125585</xdr:rowOff>
    </xdr:to>
    <xdr:sp macro="" textlink="">
      <xdr:nvSpPr>
        <xdr:cNvPr id="203" name="円/楕円 202"/>
        <xdr:cNvSpPr/>
      </xdr:nvSpPr>
      <xdr:spPr>
        <a:xfrm>
          <a:off x="1079500" y="1305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135469</xdr:colOff>
      <xdr:row>74</xdr:row>
      <xdr:rowOff>108532</xdr:rowOff>
    </xdr:from>
    <xdr:ext cx="599011" cy="259045"/>
    <xdr:sp macro="" textlink="">
      <xdr:nvSpPr>
        <xdr:cNvPr id="204" name="テキスト ボックス 203"/>
        <xdr:cNvSpPr txBox="1"/>
      </xdr:nvSpPr>
      <xdr:spPr>
        <a:xfrm>
          <a:off x="830794" y="1279583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91100</xdr:rowOff>
    </xdr:from>
    <xdr:ext cx="248786" cy="259045"/>
    <xdr:sp macro="" textlink="">
      <xdr:nvSpPr>
        <xdr:cNvPr id="216" name="テキスト ボックス 215"/>
        <xdr:cNvSpPr txBox="1"/>
      </xdr:nvSpPr>
      <xdr:spPr>
        <a:xfrm>
          <a:off x="513214" y="16893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110854</xdr:rowOff>
    </xdr:from>
    <xdr:ext cx="531299" cy="259045"/>
    <xdr:sp macro="" textlink="">
      <xdr:nvSpPr>
        <xdr:cNvPr id="218" name="テキスト ボックス 217"/>
        <xdr:cNvSpPr txBox="1"/>
      </xdr:nvSpPr>
      <xdr:spPr>
        <a:xfrm>
          <a:off x="230701" y="16570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127183</xdr:rowOff>
    </xdr:from>
    <xdr:ext cx="531299" cy="259045"/>
    <xdr:sp macro="" textlink="">
      <xdr:nvSpPr>
        <xdr:cNvPr id="220" name="テキスト ボックス 219"/>
        <xdr:cNvSpPr txBox="1"/>
      </xdr:nvSpPr>
      <xdr:spPr>
        <a:xfrm>
          <a:off x="230701" y="16243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143511</xdr:rowOff>
    </xdr:from>
    <xdr:ext cx="531299" cy="259045"/>
    <xdr:sp macro="" textlink="">
      <xdr:nvSpPr>
        <xdr:cNvPr id="222" name="テキスト ボックス 221"/>
        <xdr:cNvSpPr txBox="1"/>
      </xdr:nvSpPr>
      <xdr:spPr>
        <a:xfrm>
          <a:off x="230701" y="15916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156414</xdr:rowOff>
    </xdr:from>
    <xdr:ext cx="595419" cy="259045"/>
    <xdr:sp macro="" textlink="">
      <xdr:nvSpPr>
        <xdr:cNvPr id="224" name="テキスト ボックス 223"/>
        <xdr:cNvSpPr txBox="1"/>
      </xdr:nvSpPr>
      <xdr:spPr>
        <a:xfrm>
          <a:off x="166581"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4718</xdr:rowOff>
    </xdr:from>
    <xdr:ext cx="595419" cy="259045"/>
    <xdr:sp macro="" textlink="">
      <xdr:nvSpPr>
        <xdr:cNvPr id="226" name="テキスト ボックス 225"/>
        <xdr:cNvSpPr txBox="1"/>
      </xdr:nvSpPr>
      <xdr:spPr>
        <a:xfrm>
          <a:off x="166581" y="152637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21047</xdr:rowOff>
    </xdr:from>
    <xdr:ext cx="595419" cy="259045"/>
    <xdr:sp macro="" textlink="">
      <xdr:nvSpPr>
        <xdr:cNvPr id="228" name="テキスト ボックス 227"/>
        <xdr:cNvSpPr txBox="1"/>
      </xdr:nvSpPr>
      <xdr:spPr>
        <a:xfrm>
          <a:off x="166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4127</xdr:rowOff>
    </xdr:from>
    <xdr:ext cx="534377" cy="259045"/>
    <xdr:sp macro="" textlink="">
      <xdr:nvSpPr>
        <xdr:cNvPr id="231" name="衛生費最小値テキスト"/>
        <xdr:cNvSpPr txBox="1"/>
      </xdr:nvSpPr>
      <xdr:spPr>
        <a:xfrm>
          <a:off x="4686300" y="168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97374</xdr:rowOff>
    </xdr:from>
    <xdr:ext cx="599010" cy="259045"/>
    <xdr:sp macro="" textlink="">
      <xdr:nvSpPr>
        <xdr:cNvPr id="233" name="衛生費最大値テキスト"/>
        <xdr:cNvSpPr txBox="1"/>
      </xdr:nvSpPr>
      <xdr:spPr>
        <a:xfrm>
          <a:off x="4686300" y="1518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14874</xdr:rowOff>
    </xdr:from>
    <xdr:to>
      <xdr:col>6</xdr:col>
      <xdr:colOff>511175</xdr:colOff>
      <xdr:row>97</xdr:row>
      <xdr:rowOff>22417</xdr:rowOff>
    </xdr:to>
    <xdr:cxnSp macro="">
      <xdr:nvCxnSpPr>
        <xdr:cNvPr id="235" name="直線コネクタ 234"/>
        <xdr:cNvCxnSpPr/>
      </xdr:nvCxnSpPr>
      <xdr:spPr>
        <a:xfrm flipV="1">
          <a:off x="3797300" y="16645524"/>
          <a:ext cx="8382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164934</xdr:rowOff>
    </xdr:from>
    <xdr:ext cx="534377" cy="259045"/>
    <xdr:sp macro="" textlink="">
      <xdr:nvSpPr>
        <xdr:cNvPr id="236" name="衛生費平均値テキスト"/>
        <xdr:cNvSpPr txBox="1"/>
      </xdr:nvSpPr>
      <xdr:spPr>
        <a:xfrm>
          <a:off x="4686300" y="16281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97</xdr:row>
      <xdr:rowOff>22417</xdr:rowOff>
    </xdr:from>
    <xdr:to>
      <xdr:col>5</xdr:col>
      <xdr:colOff>358775</xdr:colOff>
      <xdr:row>97</xdr:row>
      <xdr:rowOff>40411</xdr:rowOff>
    </xdr:to>
    <xdr:cxnSp macro="">
      <xdr:nvCxnSpPr>
        <xdr:cNvPr id="238" name="直線コネクタ 237"/>
        <xdr:cNvCxnSpPr/>
      </xdr:nvCxnSpPr>
      <xdr:spPr>
        <a:xfrm flipV="1">
          <a:off x="2908300" y="16653067"/>
          <a:ext cx="889000" cy="1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94</xdr:row>
      <xdr:rowOff>101112</xdr:rowOff>
    </xdr:from>
    <xdr:ext cx="534377" cy="259045"/>
    <xdr:sp macro="" textlink="">
      <xdr:nvSpPr>
        <xdr:cNvPr id="240" name="テキスト ボックス 239"/>
        <xdr:cNvSpPr txBox="1"/>
      </xdr:nvSpPr>
      <xdr:spPr>
        <a:xfrm>
          <a:off x="3530111" y="162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40411</xdr:rowOff>
    </xdr:from>
    <xdr:to>
      <xdr:col>4</xdr:col>
      <xdr:colOff>155575</xdr:colOff>
      <xdr:row>97</xdr:row>
      <xdr:rowOff>63968</xdr:rowOff>
    </xdr:to>
    <xdr:cxnSp macro="">
      <xdr:nvCxnSpPr>
        <xdr:cNvPr id="241" name="直線コネクタ 240"/>
        <xdr:cNvCxnSpPr/>
      </xdr:nvCxnSpPr>
      <xdr:spPr>
        <a:xfrm flipV="1">
          <a:off x="2019300" y="16671061"/>
          <a:ext cx="889000" cy="2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94</xdr:row>
      <xdr:rowOff>137981</xdr:rowOff>
    </xdr:from>
    <xdr:ext cx="534377" cy="259045"/>
    <xdr:sp macro="" textlink="">
      <xdr:nvSpPr>
        <xdr:cNvPr id="243" name="テキスト ボックス 242"/>
        <xdr:cNvSpPr txBox="1"/>
      </xdr:nvSpPr>
      <xdr:spPr>
        <a:xfrm>
          <a:off x="2641111" y="1625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34043</xdr:rowOff>
    </xdr:from>
    <xdr:to>
      <xdr:col>2</xdr:col>
      <xdr:colOff>638175</xdr:colOff>
      <xdr:row>97</xdr:row>
      <xdr:rowOff>63968</xdr:rowOff>
    </xdr:to>
    <xdr:cxnSp macro="">
      <xdr:nvCxnSpPr>
        <xdr:cNvPr id="244" name="直線コネクタ 243"/>
        <xdr:cNvCxnSpPr/>
      </xdr:nvCxnSpPr>
      <xdr:spPr>
        <a:xfrm>
          <a:off x="1130300" y="16664693"/>
          <a:ext cx="889000" cy="2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94</xdr:row>
      <xdr:rowOff>143598</xdr:rowOff>
    </xdr:from>
    <xdr:ext cx="534377" cy="259045"/>
    <xdr:sp macro="" textlink="">
      <xdr:nvSpPr>
        <xdr:cNvPr id="246" name="テキスト ボックス 245"/>
        <xdr:cNvSpPr txBox="1"/>
      </xdr:nvSpPr>
      <xdr:spPr>
        <a:xfrm>
          <a:off x="1752111" y="1625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94</xdr:row>
      <xdr:rowOff>138964</xdr:rowOff>
    </xdr:from>
    <xdr:ext cx="534377" cy="259045"/>
    <xdr:sp macro="" textlink="">
      <xdr:nvSpPr>
        <xdr:cNvPr id="248" name="テキスト ボックス 247"/>
        <xdr:cNvSpPr txBox="1"/>
      </xdr:nvSpPr>
      <xdr:spPr>
        <a:xfrm>
          <a:off x="863111" y="1625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135524</xdr:rowOff>
    </xdr:from>
    <xdr:to>
      <xdr:col>6</xdr:col>
      <xdr:colOff>561975</xdr:colOff>
      <xdr:row>97</xdr:row>
      <xdr:rowOff>65674</xdr:rowOff>
    </xdr:to>
    <xdr:sp macro="" textlink="">
      <xdr:nvSpPr>
        <xdr:cNvPr id="254" name="円/楕円 253"/>
        <xdr:cNvSpPr/>
      </xdr:nvSpPr>
      <xdr:spPr>
        <a:xfrm>
          <a:off x="4584700" y="1659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96</xdr:row>
      <xdr:rowOff>80371</xdr:rowOff>
    </xdr:from>
    <xdr:ext cx="534377" cy="259045"/>
    <xdr:sp macro="" textlink="">
      <xdr:nvSpPr>
        <xdr:cNvPr id="255" name="衛生費該当値テキスト"/>
        <xdr:cNvSpPr txBox="1"/>
      </xdr:nvSpPr>
      <xdr:spPr>
        <a:xfrm>
          <a:off x="4686300" y="165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143067</xdr:rowOff>
    </xdr:from>
    <xdr:to>
      <xdr:col>5</xdr:col>
      <xdr:colOff>409575</xdr:colOff>
      <xdr:row>97</xdr:row>
      <xdr:rowOff>73217</xdr:rowOff>
    </xdr:to>
    <xdr:sp macro="" textlink="">
      <xdr:nvSpPr>
        <xdr:cNvPr id="256" name="円/楕円 255"/>
        <xdr:cNvSpPr/>
      </xdr:nvSpPr>
      <xdr:spPr>
        <a:xfrm>
          <a:off x="3746500" y="166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91586</xdr:colOff>
      <xdr:row>97</xdr:row>
      <xdr:rowOff>30764</xdr:rowOff>
    </xdr:from>
    <xdr:ext cx="534377" cy="259045"/>
    <xdr:sp macro="" textlink="">
      <xdr:nvSpPr>
        <xdr:cNvPr id="257" name="テキスト ボックス 256"/>
        <xdr:cNvSpPr txBox="1"/>
      </xdr:nvSpPr>
      <xdr:spPr>
        <a:xfrm>
          <a:off x="3530111" y="1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161061</xdr:rowOff>
    </xdr:from>
    <xdr:to>
      <xdr:col>4</xdr:col>
      <xdr:colOff>206375</xdr:colOff>
      <xdr:row>97</xdr:row>
      <xdr:rowOff>91211</xdr:rowOff>
    </xdr:to>
    <xdr:sp macro="" textlink="">
      <xdr:nvSpPr>
        <xdr:cNvPr id="258" name="円/楕円 257"/>
        <xdr:cNvSpPr/>
      </xdr:nvSpPr>
      <xdr:spPr>
        <a:xfrm>
          <a:off x="2857500" y="1662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574186</xdr:colOff>
      <xdr:row>97</xdr:row>
      <xdr:rowOff>48758</xdr:rowOff>
    </xdr:from>
    <xdr:ext cx="534377" cy="259045"/>
    <xdr:sp macro="" textlink="">
      <xdr:nvSpPr>
        <xdr:cNvPr id="259" name="テキスト ボックス 258"/>
        <xdr:cNvSpPr txBox="1"/>
      </xdr:nvSpPr>
      <xdr:spPr>
        <a:xfrm>
          <a:off x="2641111" y="1667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13168</xdr:rowOff>
    </xdr:from>
    <xdr:to>
      <xdr:col>3</xdr:col>
      <xdr:colOff>3175</xdr:colOff>
      <xdr:row>97</xdr:row>
      <xdr:rowOff>114768</xdr:rowOff>
    </xdr:to>
    <xdr:sp macro="" textlink="">
      <xdr:nvSpPr>
        <xdr:cNvPr id="260" name="円/楕円 259"/>
        <xdr:cNvSpPr/>
      </xdr:nvSpPr>
      <xdr:spPr>
        <a:xfrm>
          <a:off x="1968500" y="1664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370986</xdr:colOff>
      <xdr:row>97</xdr:row>
      <xdr:rowOff>72315</xdr:rowOff>
    </xdr:from>
    <xdr:ext cx="534377" cy="259045"/>
    <xdr:sp macro="" textlink="">
      <xdr:nvSpPr>
        <xdr:cNvPr id="261" name="テキスト ボックス 260"/>
        <xdr:cNvSpPr txBox="1"/>
      </xdr:nvSpPr>
      <xdr:spPr>
        <a:xfrm>
          <a:off x="1752111" y="167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154693</xdr:rowOff>
    </xdr:from>
    <xdr:to>
      <xdr:col>1</xdr:col>
      <xdr:colOff>485775</xdr:colOff>
      <xdr:row>97</xdr:row>
      <xdr:rowOff>84843</xdr:rowOff>
    </xdr:to>
    <xdr:sp macro="" textlink="">
      <xdr:nvSpPr>
        <xdr:cNvPr id="262" name="円/楕円 261"/>
        <xdr:cNvSpPr/>
      </xdr:nvSpPr>
      <xdr:spPr>
        <a:xfrm>
          <a:off x="1079500" y="166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167786</xdr:colOff>
      <xdr:row>97</xdr:row>
      <xdr:rowOff>42390</xdr:rowOff>
    </xdr:from>
    <xdr:ext cx="534377" cy="259045"/>
    <xdr:sp macro="" textlink="">
      <xdr:nvSpPr>
        <xdr:cNvPr id="263" name="テキスト ボックス 262"/>
        <xdr:cNvSpPr txBox="1"/>
      </xdr:nvSpPr>
      <xdr:spPr>
        <a:xfrm>
          <a:off x="863111" y="1667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40097</xdr:rowOff>
    </xdr:from>
    <xdr:ext cx="248786" cy="259045"/>
    <xdr:sp macro="" textlink="">
      <xdr:nvSpPr>
        <xdr:cNvPr id="275" name="テキスト ボックス 274"/>
        <xdr:cNvSpPr txBox="1"/>
      </xdr:nvSpPr>
      <xdr:spPr>
        <a:xfrm>
          <a:off x="6355214"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1997</xdr:rowOff>
    </xdr:from>
    <xdr:ext cx="467179" cy="259045"/>
    <xdr:sp macro="" textlink="">
      <xdr:nvSpPr>
        <xdr:cNvPr id="277" name="テキスト ボックス 276"/>
        <xdr:cNvSpPr txBox="1"/>
      </xdr:nvSpPr>
      <xdr:spPr>
        <a:xfrm>
          <a:off x="6136821"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135347</xdr:rowOff>
    </xdr:from>
    <xdr:ext cx="467179" cy="259045"/>
    <xdr:sp macro="" textlink="">
      <xdr:nvSpPr>
        <xdr:cNvPr id="279" name="テキスト ボックス 278"/>
        <xdr:cNvSpPr txBox="1"/>
      </xdr:nvSpPr>
      <xdr:spPr>
        <a:xfrm>
          <a:off x="6136821"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97247</xdr:rowOff>
    </xdr:from>
    <xdr:ext cx="467179" cy="259045"/>
    <xdr:sp macro="" textlink="">
      <xdr:nvSpPr>
        <xdr:cNvPr id="281" name="テキスト ボックス 280"/>
        <xdr:cNvSpPr txBox="1"/>
      </xdr:nvSpPr>
      <xdr:spPr>
        <a:xfrm>
          <a:off x="6136821"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59147</xdr:rowOff>
    </xdr:from>
    <xdr:ext cx="531299" cy="259045"/>
    <xdr:sp macro="" textlink="">
      <xdr:nvSpPr>
        <xdr:cNvPr id="283" name="テキスト ボックス 282"/>
        <xdr:cNvSpPr txBox="1"/>
      </xdr:nvSpPr>
      <xdr:spPr>
        <a:xfrm>
          <a:off x="6072701"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21047</xdr:rowOff>
    </xdr:from>
    <xdr:ext cx="531299" cy="259045"/>
    <xdr:sp macro="" textlink="">
      <xdr:nvSpPr>
        <xdr:cNvPr id="285" name="テキスト ボックス 284"/>
        <xdr:cNvSpPr txBox="1"/>
      </xdr:nvSpPr>
      <xdr:spPr>
        <a:xfrm>
          <a:off x="607270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14697</xdr:rowOff>
    </xdr:from>
    <xdr:ext cx="249299" cy="259045"/>
    <xdr:sp macro="" textlink="">
      <xdr:nvSpPr>
        <xdr:cNvPr id="288" name="労働費最小値テキスト"/>
        <xdr:cNvSpPr txBox="1"/>
      </xdr:nvSpPr>
      <xdr:spPr>
        <a:xfrm>
          <a:off x="10528300" y="6701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30572</xdr:rowOff>
    </xdr:from>
    <xdr:ext cx="534377" cy="259045"/>
    <xdr:sp macro="" textlink="">
      <xdr:nvSpPr>
        <xdr:cNvPr id="290" name="労働費最大値テキスト"/>
        <xdr:cNvSpPr txBox="1"/>
      </xdr:nvSpPr>
      <xdr:spPr>
        <a:xfrm>
          <a:off x="10528300" y="517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138176</xdr:rowOff>
    </xdr:from>
    <xdr:to>
      <xdr:col>15</xdr:col>
      <xdr:colOff>180975</xdr:colOff>
      <xdr:row>39</xdr:row>
      <xdr:rowOff>38481</xdr:rowOff>
    </xdr:to>
    <xdr:cxnSp macro="">
      <xdr:nvCxnSpPr>
        <xdr:cNvPr id="292" name="直線コネクタ 291"/>
        <xdr:cNvCxnSpPr/>
      </xdr:nvCxnSpPr>
      <xdr:spPr>
        <a:xfrm>
          <a:off x="9639300" y="6138926"/>
          <a:ext cx="838200" cy="5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44034</xdr:rowOff>
    </xdr:from>
    <xdr:ext cx="378565" cy="259045"/>
    <xdr:sp macro="" textlink="">
      <xdr:nvSpPr>
        <xdr:cNvPr id="293" name="労働費平均値テキスト"/>
        <xdr:cNvSpPr txBox="1"/>
      </xdr:nvSpPr>
      <xdr:spPr>
        <a:xfrm>
          <a:off x="10528300" y="63876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35</xdr:row>
      <xdr:rowOff>138176</xdr:rowOff>
    </xdr:from>
    <xdr:to>
      <xdr:col>14</xdr:col>
      <xdr:colOff>28575</xdr:colOff>
      <xdr:row>36</xdr:row>
      <xdr:rowOff>57658</xdr:rowOff>
    </xdr:to>
    <xdr:cxnSp macro="">
      <xdr:nvCxnSpPr>
        <xdr:cNvPr id="295" name="直線コネクタ 294"/>
        <xdr:cNvCxnSpPr/>
      </xdr:nvCxnSpPr>
      <xdr:spPr>
        <a:xfrm flipV="1">
          <a:off x="8750300" y="6138926"/>
          <a:ext cx="889000" cy="9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38</xdr:row>
      <xdr:rowOff>5045</xdr:rowOff>
    </xdr:from>
    <xdr:ext cx="469744" cy="259045"/>
    <xdr:sp macro="" textlink="">
      <xdr:nvSpPr>
        <xdr:cNvPr id="297" name="テキスト ボックス 296"/>
        <xdr:cNvSpPr txBox="1"/>
      </xdr:nvSpPr>
      <xdr:spPr>
        <a:xfrm>
          <a:off x="9404427" y="652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9779</xdr:rowOff>
    </xdr:from>
    <xdr:to>
      <xdr:col>12</xdr:col>
      <xdr:colOff>511175</xdr:colOff>
      <xdr:row>36</xdr:row>
      <xdr:rowOff>57658</xdr:rowOff>
    </xdr:to>
    <xdr:cxnSp macro="">
      <xdr:nvCxnSpPr>
        <xdr:cNvPr id="298" name="直線コネクタ 297"/>
        <xdr:cNvCxnSpPr/>
      </xdr:nvCxnSpPr>
      <xdr:spPr>
        <a:xfrm>
          <a:off x="7861300" y="6181979"/>
          <a:ext cx="889000" cy="4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37</xdr:row>
      <xdr:rowOff>90519</xdr:rowOff>
    </xdr:from>
    <xdr:ext cx="469745" cy="259045"/>
    <xdr:sp macro="" textlink="">
      <xdr:nvSpPr>
        <xdr:cNvPr id="300" name="テキスト ボックス 299"/>
        <xdr:cNvSpPr txBox="1"/>
      </xdr:nvSpPr>
      <xdr:spPr>
        <a:xfrm>
          <a:off x="8515427" y="64341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161036</xdr:rowOff>
    </xdr:from>
    <xdr:to>
      <xdr:col>11</xdr:col>
      <xdr:colOff>307975</xdr:colOff>
      <xdr:row>36</xdr:row>
      <xdr:rowOff>9779</xdr:rowOff>
    </xdr:to>
    <xdr:cxnSp macro="">
      <xdr:nvCxnSpPr>
        <xdr:cNvPr id="301" name="直線コネクタ 300"/>
        <xdr:cNvCxnSpPr/>
      </xdr:nvCxnSpPr>
      <xdr:spPr>
        <a:xfrm>
          <a:off x="6972300" y="6161786"/>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37</xdr:row>
      <xdr:rowOff>39335</xdr:rowOff>
    </xdr:from>
    <xdr:ext cx="469745" cy="259045"/>
    <xdr:sp macro="" textlink="">
      <xdr:nvSpPr>
        <xdr:cNvPr id="303" name="テキスト ボックス 302"/>
        <xdr:cNvSpPr txBox="1"/>
      </xdr:nvSpPr>
      <xdr:spPr>
        <a:xfrm>
          <a:off x="7626427" y="638298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36</xdr:row>
      <xdr:rowOff>15586</xdr:rowOff>
    </xdr:from>
    <xdr:ext cx="469744" cy="259045"/>
    <xdr:sp macro="" textlink="">
      <xdr:nvSpPr>
        <xdr:cNvPr id="305" name="テキスト ボックス 304"/>
        <xdr:cNvSpPr txBox="1"/>
      </xdr:nvSpPr>
      <xdr:spPr>
        <a:xfrm>
          <a:off x="6737427" y="618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159131</xdr:rowOff>
    </xdr:from>
    <xdr:to>
      <xdr:col>15</xdr:col>
      <xdr:colOff>231775</xdr:colOff>
      <xdr:row>39</xdr:row>
      <xdr:rowOff>89281</xdr:rowOff>
    </xdr:to>
    <xdr:sp macro="" textlink="">
      <xdr:nvSpPr>
        <xdr:cNvPr id="311" name="円/楕円 310"/>
        <xdr:cNvSpPr/>
      </xdr:nvSpPr>
      <xdr:spPr>
        <a:xfrm>
          <a:off x="10426700" y="667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40478</xdr:rowOff>
    </xdr:from>
    <xdr:ext cx="313932" cy="259045"/>
    <xdr:sp macro="" textlink="">
      <xdr:nvSpPr>
        <xdr:cNvPr id="312" name="労働費該当値テキスト"/>
        <xdr:cNvSpPr txBox="1"/>
      </xdr:nvSpPr>
      <xdr:spPr>
        <a:xfrm>
          <a:off x="10528300" y="6555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87376</xdr:rowOff>
    </xdr:from>
    <xdr:to>
      <xdr:col>14</xdr:col>
      <xdr:colOff>79375</xdr:colOff>
      <xdr:row>36</xdr:row>
      <xdr:rowOff>17526</xdr:rowOff>
    </xdr:to>
    <xdr:sp macro="" textlink="">
      <xdr:nvSpPr>
        <xdr:cNvPr id="313" name="円/楕円 312"/>
        <xdr:cNvSpPr/>
      </xdr:nvSpPr>
      <xdr:spPr>
        <a:xfrm>
          <a:off x="9588500" y="60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34</xdr:row>
      <xdr:rowOff>473</xdr:rowOff>
    </xdr:from>
    <xdr:ext cx="469744" cy="259045"/>
    <xdr:sp macro="" textlink="">
      <xdr:nvSpPr>
        <xdr:cNvPr id="314" name="テキスト ボックス 313"/>
        <xdr:cNvSpPr txBox="1"/>
      </xdr:nvSpPr>
      <xdr:spPr>
        <a:xfrm>
          <a:off x="9404427" y="58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6858</xdr:rowOff>
    </xdr:from>
    <xdr:to>
      <xdr:col>12</xdr:col>
      <xdr:colOff>561975</xdr:colOff>
      <xdr:row>36</xdr:row>
      <xdr:rowOff>108458</xdr:rowOff>
    </xdr:to>
    <xdr:sp macro="" textlink="">
      <xdr:nvSpPr>
        <xdr:cNvPr id="315" name="円/楕円 314"/>
        <xdr:cNvSpPr/>
      </xdr:nvSpPr>
      <xdr:spPr>
        <a:xfrm>
          <a:off x="8699500" y="61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34</xdr:row>
      <xdr:rowOff>91405</xdr:rowOff>
    </xdr:from>
    <xdr:ext cx="469745" cy="259045"/>
    <xdr:sp macro="" textlink="">
      <xdr:nvSpPr>
        <xdr:cNvPr id="316" name="テキスト ボックス 315"/>
        <xdr:cNvSpPr txBox="1"/>
      </xdr:nvSpPr>
      <xdr:spPr>
        <a:xfrm>
          <a:off x="8515427" y="592070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130429</xdr:rowOff>
    </xdr:from>
    <xdr:to>
      <xdr:col>11</xdr:col>
      <xdr:colOff>358775</xdr:colOff>
      <xdr:row>36</xdr:row>
      <xdr:rowOff>60579</xdr:rowOff>
    </xdr:to>
    <xdr:sp macro="" textlink="">
      <xdr:nvSpPr>
        <xdr:cNvPr id="317" name="円/楕円 316"/>
        <xdr:cNvSpPr/>
      </xdr:nvSpPr>
      <xdr:spPr>
        <a:xfrm>
          <a:off x="7810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34</xdr:row>
      <xdr:rowOff>43526</xdr:rowOff>
    </xdr:from>
    <xdr:ext cx="469745" cy="259045"/>
    <xdr:sp macro="" textlink="">
      <xdr:nvSpPr>
        <xdr:cNvPr id="318" name="テキスト ボックス 317"/>
        <xdr:cNvSpPr txBox="1"/>
      </xdr:nvSpPr>
      <xdr:spPr>
        <a:xfrm>
          <a:off x="7626427" y="587282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110236</xdr:rowOff>
    </xdr:from>
    <xdr:to>
      <xdr:col>10</xdr:col>
      <xdr:colOff>155575</xdr:colOff>
      <xdr:row>36</xdr:row>
      <xdr:rowOff>40386</xdr:rowOff>
    </xdr:to>
    <xdr:sp macro="" textlink="">
      <xdr:nvSpPr>
        <xdr:cNvPr id="319" name="円/楕円 318"/>
        <xdr:cNvSpPr/>
      </xdr:nvSpPr>
      <xdr:spPr>
        <a:xfrm>
          <a:off x="6921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34</xdr:row>
      <xdr:rowOff>23333</xdr:rowOff>
    </xdr:from>
    <xdr:ext cx="469744" cy="259045"/>
    <xdr:sp macro="" textlink="">
      <xdr:nvSpPr>
        <xdr:cNvPr id="320" name="テキスト ボックス 319"/>
        <xdr:cNvSpPr txBox="1"/>
      </xdr:nvSpPr>
      <xdr:spPr>
        <a:xfrm>
          <a:off x="6737427" y="585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135347</xdr:rowOff>
    </xdr:from>
    <xdr:ext cx="248786" cy="259045"/>
    <xdr:sp macro="" textlink="">
      <xdr:nvSpPr>
        <xdr:cNvPr id="332" name="テキスト ボックス 331"/>
        <xdr:cNvSpPr txBox="1"/>
      </xdr:nvSpPr>
      <xdr:spPr>
        <a:xfrm>
          <a:off x="6355214"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21047</xdr:rowOff>
    </xdr:from>
    <xdr:ext cx="531299" cy="259045"/>
    <xdr:sp macro="" textlink="">
      <xdr:nvSpPr>
        <xdr:cNvPr id="334" name="テキスト ボックス 333"/>
        <xdr:cNvSpPr txBox="1"/>
      </xdr:nvSpPr>
      <xdr:spPr>
        <a:xfrm>
          <a:off x="6072701" y="9450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78197</xdr:rowOff>
    </xdr:from>
    <xdr:ext cx="595419" cy="259045"/>
    <xdr:sp macro="" textlink="">
      <xdr:nvSpPr>
        <xdr:cNvPr id="336" name="テキスト ボックス 335"/>
        <xdr:cNvSpPr txBox="1"/>
      </xdr:nvSpPr>
      <xdr:spPr>
        <a:xfrm>
          <a:off x="6008581" y="8993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135347</xdr:rowOff>
    </xdr:from>
    <xdr:ext cx="595419" cy="259045"/>
    <xdr:sp macro="" textlink="">
      <xdr:nvSpPr>
        <xdr:cNvPr id="338" name="テキスト ボックス 337"/>
        <xdr:cNvSpPr txBox="1"/>
      </xdr:nvSpPr>
      <xdr:spPr>
        <a:xfrm>
          <a:off x="6008581" y="8536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21047</xdr:rowOff>
    </xdr:from>
    <xdr:ext cx="595419" cy="259045"/>
    <xdr:sp macro="" textlink="">
      <xdr:nvSpPr>
        <xdr:cNvPr id="340" name="テキスト ボックス 339"/>
        <xdr:cNvSpPr txBox="1"/>
      </xdr:nvSpPr>
      <xdr:spPr>
        <a:xfrm>
          <a:off x="6008581"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53958</xdr:rowOff>
    </xdr:from>
    <xdr:ext cx="469744" cy="259045"/>
    <xdr:sp macro="" textlink="">
      <xdr:nvSpPr>
        <xdr:cNvPr id="343" name="農林水産業費最小値テキスト"/>
        <xdr:cNvSpPr txBox="1"/>
      </xdr:nvSpPr>
      <xdr:spPr>
        <a:xfrm>
          <a:off x="10528300" y="999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111154</xdr:rowOff>
    </xdr:from>
    <xdr:ext cx="599010" cy="259045"/>
    <xdr:sp macro="" textlink="">
      <xdr:nvSpPr>
        <xdr:cNvPr id="345" name="農林水産業費最大値テキスト"/>
        <xdr:cNvSpPr txBox="1"/>
      </xdr:nvSpPr>
      <xdr:spPr>
        <a:xfrm>
          <a:off x="10528300" y="834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116785</xdr:rowOff>
    </xdr:from>
    <xdr:to>
      <xdr:col>15</xdr:col>
      <xdr:colOff>180975</xdr:colOff>
      <xdr:row>57</xdr:row>
      <xdr:rowOff>137771</xdr:rowOff>
    </xdr:to>
    <xdr:cxnSp macro="">
      <xdr:nvCxnSpPr>
        <xdr:cNvPr id="347" name="直線コネクタ 346"/>
        <xdr:cNvCxnSpPr/>
      </xdr:nvCxnSpPr>
      <xdr:spPr>
        <a:xfrm flipV="1">
          <a:off x="9639300" y="9889435"/>
          <a:ext cx="838200" cy="2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125563</xdr:rowOff>
    </xdr:from>
    <xdr:ext cx="534377" cy="259045"/>
    <xdr:sp macro="" textlink="">
      <xdr:nvSpPr>
        <xdr:cNvPr id="348" name="農林水産業費平均値テキスト"/>
        <xdr:cNvSpPr txBox="1"/>
      </xdr:nvSpPr>
      <xdr:spPr>
        <a:xfrm>
          <a:off x="10528300" y="9555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57</xdr:row>
      <xdr:rowOff>137771</xdr:rowOff>
    </xdr:from>
    <xdr:to>
      <xdr:col>14</xdr:col>
      <xdr:colOff>28575</xdr:colOff>
      <xdr:row>57</xdr:row>
      <xdr:rowOff>166062</xdr:rowOff>
    </xdr:to>
    <xdr:cxnSp macro="">
      <xdr:nvCxnSpPr>
        <xdr:cNvPr id="350" name="直線コネクタ 349"/>
        <xdr:cNvCxnSpPr/>
      </xdr:nvCxnSpPr>
      <xdr:spPr>
        <a:xfrm flipV="1">
          <a:off x="8750300" y="9910421"/>
          <a:ext cx="889000" cy="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55</xdr:row>
      <xdr:rowOff>78312</xdr:rowOff>
    </xdr:from>
    <xdr:ext cx="534377" cy="259045"/>
    <xdr:sp macro="" textlink="">
      <xdr:nvSpPr>
        <xdr:cNvPr id="352" name="テキスト ボックス 351"/>
        <xdr:cNvSpPr txBox="1"/>
      </xdr:nvSpPr>
      <xdr:spPr>
        <a:xfrm>
          <a:off x="9372111" y="950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122381</xdr:rowOff>
    </xdr:from>
    <xdr:to>
      <xdr:col>12</xdr:col>
      <xdr:colOff>511175</xdr:colOff>
      <xdr:row>57</xdr:row>
      <xdr:rowOff>166062</xdr:rowOff>
    </xdr:to>
    <xdr:cxnSp macro="">
      <xdr:nvCxnSpPr>
        <xdr:cNvPr id="353" name="直線コネクタ 352"/>
        <xdr:cNvCxnSpPr/>
      </xdr:nvCxnSpPr>
      <xdr:spPr>
        <a:xfrm>
          <a:off x="7861300" y="9895031"/>
          <a:ext cx="889000" cy="4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55</xdr:row>
      <xdr:rowOff>80123</xdr:rowOff>
    </xdr:from>
    <xdr:ext cx="534377" cy="259045"/>
    <xdr:sp macro="" textlink="">
      <xdr:nvSpPr>
        <xdr:cNvPr id="355" name="テキスト ボックス 354"/>
        <xdr:cNvSpPr txBox="1"/>
      </xdr:nvSpPr>
      <xdr:spPr>
        <a:xfrm>
          <a:off x="8483111" y="95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122381</xdr:rowOff>
    </xdr:from>
    <xdr:to>
      <xdr:col>11</xdr:col>
      <xdr:colOff>307975</xdr:colOff>
      <xdr:row>58</xdr:row>
      <xdr:rowOff>20947</xdr:rowOff>
    </xdr:to>
    <xdr:cxnSp macro="">
      <xdr:nvCxnSpPr>
        <xdr:cNvPr id="356" name="直線コネクタ 355"/>
        <xdr:cNvCxnSpPr/>
      </xdr:nvCxnSpPr>
      <xdr:spPr>
        <a:xfrm flipV="1">
          <a:off x="6972300" y="9895031"/>
          <a:ext cx="889000" cy="7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55</xdr:row>
      <xdr:rowOff>105708</xdr:rowOff>
    </xdr:from>
    <xdr:ext cx="534377" cy="259045"/>
    <xdr:sp macro="" textlink="">
      <xdr:nvSpPr>
        <xdr:cNvPr id="358" name="テキスト ボックス 357"/>
        <xdr:cNvSpPr txBox="1"/>
      </xdr:nvSpPr>
      <xdr:spPr>
        <a:xfrm>
          <a:off x="7594111" y="953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55</xdr:row>
      <xdr:rowOff>119345</xdr:rowOff>
    </xdr:from>
    <xdr:ext cx="534377" cy="259045"/>
    <xdr:sp macro="" textlink="">
      <xdr:nvSpPr>
        <xdr:cNvPr id="360" name="テキスト ボックス 359"/>
        <xdr:cNvSpPr txBox="1"/>
      </xdr:nvSpPr>
      <xdr:spPr>
        <a:xfrm>
          <a:off x="6705111" y="95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65985</xdr:rowOff>
    </xdr:from>
    <xdr:to>
      <xdr:col>15</xdr:col>
      <xdr:colOff>231775</xdr:colOff>
      <xdr:row>57</xdr:row>
      <xdr:rowOff>167585</xdr:rowOff>
    </xdr:to>
    <xdr:sp macro="" textlink="">
      <xdr:nvSpPr>
        <xdr:cNvPr id="366" name="円/楕円 365"/>
        <xdr:cNvSpPr/>
      </xdr:nvSpPr>
      <xdr:spPr>
        <a:xfrm>
          <a:off x="10426700" y="983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10832</xdr:rowOff>
    </xdr:from>
    <xdr:ext cx="534377" cy="259045"/>
    <xdr:sp macro="" textlink="">
      <xdr:nvSpPr>
        <xdr:cNvPr id="367" name="農林水産業費該当値テキスト"/>
        <xdr:cNvSpPr txBox="1"/>
      </xdr:nvSpPr>
      <xdr:spPr>
        <a:xfrm>
          <a:off x="10528300" y="978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86971</xdr:rowOff>
    </xdr:from>
    <xdr:to>
      <xdr:col>14</xdr:col>
      <xdr:colOff>79375</xdr:colOff>
      <xdr:row>58</xdr:row>
      <xdr:rowOff>17121</xdr:rowOff>
    </xdr:to>
    <xdr:sp macro="" textlink="">
      <xdr:nvSpPr>
        <xdr:cNvPr id="368" name="円/楕円 367"/>
        <xdr:cNvSpPr/>
      </xdr:nvSpPr>
      <xdr:spPr>
        <a:xfrm>
          <a:off x="9588500" y="985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57</xdr:row>
      <xdr:rowOff>146118</xdr:rowOff>
    </xdr:from>
    <xdr:ext cx="534377" cy="259045"/>
    <xdr:sp macro="" textlink="">
      <xdr:nvSpPr>
        <xdr:cNvPr id="369" name="テキスト ボックス 368"/>
        <xdr:cNvSpPr txBox="1"/>
      </xdr:nvSpPr>
      <xdr:spPr>
        <a:xfrm>
          <a:off x="9372111" y="991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115262</xdr:rowOff>
    </xdr:from>
    <xdr:to>
      <xdr:col>12</xdr:col>
      <xdr:colOff>561975</xdr:colOff>
      <xdr:row>58</xdr:row>
      <xdr:rowOff>45412</xdr:rowOff>
    </xdr:to>
    <xdr:sp macro="" textlink="">
      <xdr:nvSpPr>
        <xdr:cNvPr id="370" name="円/楕円 369"/>
        <xdr:cNvSpPr/>
      </xdr:nvSpPr>
      <xdr:spPr>
        <a:xfrm>
          <a:off x="8699500" y="98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58</xdr:row>
      <xdr:rowOff>2959</xdr:rowOff>
    </xdr:from>
    <xdr:ext cx="534377" cy="259045"/>
    <xdr:sp macro="" textlink="">
      <xdr:nvSpPr>
        <xdr:cNvPr id="371" name="テキスト ボックス 370"/>
        <xdr:cNvSpPr txBox="1"/>
      </xdr:nvSpPr>
      <xdr:spPr>
        <a:xfrm>
          <a:off x="8483111" y="99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71581</xdr:rowOff>
    </xdr:from>
    <xdr:to>
      <xdr:col>11</xdr:col>
      <xdr:colOff>358775</xdr:colOff>
      <xdr:row>58</xdr:row>
      <xdr:rowOff>1731</xdr:rowOff>
    </xdr:to>
    <xdr:sp macro="" textlink="">
      <xdr:nvSpPr>
        <xdr:cNvPr id="372" name="円/楕円 371"/>
        <xdr:cNvSpPr/>
      </xdr:nvSpPr>
      <xdr:spPr>
        <a:xfrm>
          <a:off x="7810500" y="984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57</xdr:row>
      <xdr:rowOff>130728</xdr:rowOff>
    </xdr:from>
    <xdr:ext cx="534377" cy="259045"/>
    <xdr:sp macro="" textlink="">
      <xdr:nvSpPr>
        <xdr:cNvPr id="373" name="テキスト ボックス 372"/>
        <xdr:cNvSpPr txBox="1"/>
      </xdr:nvSpPr>
      <xdr:spPr>
        <a:xfrm>
          <a:off x="7594111" y="990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141597</xdr:rowOff>
    </xdr:from>
    <xdr:to>
      <xdr:col>10</xdr:col>
      <xdr:colOff>155575</xdr:colOff>
      <xdr:row>58</xdr:row>
      <xdr:rowOff>71747</xdr:rowOff>
    </xdr:to>
    <xdr:sp macro="" textlink="">
      <xdr:nvSpPr>
        <xdr:cNvPr id="374" name="円/楕円 373"/>
        <xdr:cNvSpPr/>
      </xdr:nvSpPr>
      <xdr:spPr>
        <a:xfrm>
          <a:off x="6921500" y="99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58</xdr:row>
      <xdr:rowOff>29294</xdr:rowOff>
    </xdr:from>
    <xdr:ext cx="534377" cy="259045"/>
    <xdr:sp macro="" textlink="">
      <xdr:nvSpPr>
        <xdr:cNvPr id="375" name="テキスト ボックス 374"/>
        <xdr:cNvSpPr txBox="1"/>
      </xdr:nvSpPr>
      <xdr:spPr>
        <a:xfrm>
          <a:off x="6705111" y="99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91100</xdr:rowOff>
    </xdr:from>
    <xdr:ext cx="248786" cy="259045"/>
    <xdr:sp macro="" textlink="">
      <xdr:nvSpPr>
        <xdr:cNvPr id="387" name="テキスト ボックス 386"/>
        <xdr:cNvSpPr txBox="1"/>
      </xdr:nvSpPr>
      <xdr:spPr>
        <a:xfrm>
          <a:off x="6355214" y="13464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110854</xdr:rowOff>
    </xdr:from>
    <xdr:ext cx="531299" cy="259045"/>
    <xdr:sp macro="" textlink="">
      <xdr:nvSpPr>
        <xdr:cNvPr id="389" name="テキスト ボックス 388"/>
        <xdr:cNvSpPr txBox="1"/>
      </xdr:nvSpPr>
      <xdr:spPr>
        <a:xfrm>
          <a:off x="6072701" y="13141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127182</xdr:rowOff>
    </xdr:from>
    <xdr:ext cx="531299" cy="259045"/>
    <xdr:sp macro="" textlink="">
      <xdr:nvSpPr>
        <xdr:cNvPr id="391" name="テキスト ボックス 390"/>
        <xdr:cNvSpPr txBox="1"/>
      </xdr:nvSpPr>
      <xdr:spPr>
        <a:xfrm>
          <a:off x="6072701" y="12814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143512</xdr:rowOff>
    </xdr:from>
    <xdr:ext cx="531299" cy="259045"/>
    <xdr:sp macro="" textlink="">
      <xdr:nvSpPr>
        <xdr:cNvPr id="393" name="テキスト ボックス 392"/>
        <xdr:cNvSpPr txBox="1"/>
      </xdr:nvSpPr>
      <xdr:spPr>
        <a:xfrm>
          <a:off x="6072701" y="12487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156414</xdr:rowOff>
    </xdr:from>
    <xdr:ext cx="531299" cy="259045"/>
    <xdr:sp macro="" textlink="">
      <xdr:nvSpPr>
        <xdr:cNvPr id="395" name="テキスト ボックス 394"/>
        <xdr:cNvSpPr txBox="1"/>
      </xdr:nvSpPr>
      <xdr:spPr>
        <a:xfrm>
          <a:off x="6072701" y="12157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4719</xdr:rowOff>
    </xdr:from>
    <xdr:ext cx="595419" cy="259045"/>
    <xdr:sp macro="" textlink="">
      <xdr:nvSpPr>
        <xdr:cNvPr id="397" name="テキスト ボックス 396"/>
        <xdr:cNvSpPr txBox="1"/>
      </xdr:nvSpPr>
      <xdr:spPr>
        <a:xfrm>
          <a:off x="6008581" y="11834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21047</xdr:rowOff>
    </xdr:from>
    <xdr:ext cx="595419" cy="259045"/>
    <xdr:sp macro="" textlink="">
      <xdr:nvSpPr>
        <xdr:cNvPr id="399" name="テキスト ボックス 398"/>
        <xdr:cNvSpPr txBox="1"/>
      </xdr:nvSpPr>
      <xdr:spPr>
        <a:xfrm>
          <a:off x="6008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29088</xdr:rowOff>
    </xdr:from>
    <xdr:ext cx="469744" cy="259045"/>
    <xdr:sp macro="" textlink="">
      <xdr:nvSpPr>
        <xdr:cNvPr id="402" name="商工費最小値テキスト"/>
        <xdr:cNvSpPr txBox="1"/>
      </xdr:nvSpPr>
      <xdr:spPr>
        <a:xfrm>
          <a:off x="10528300" y="1357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80115</xdr:rowOff>
    </xdr:from>
    <xdr:ext cx="534377" cy="259045"/>
    <xdr:sp macro="" textlink="">
      <xdr:nvSpPr>
        <xdr:cNvPr id="404" name="商工費最大値テキスト"/>
        <xdr:cNvSpPr txBox="1"/>
      </xdr:nvSpPr>
      <xdr:spPr>
        <a:xfrm>
          <a:off x="10528300" y="1191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141692</xdr:rowOff>
    </xdr:from>
    <xdr:to>
      <xdr:col>15</xdr:col>
      <xdr:colOff>180975</xdr:colOff>
      <xdr:row>78</xdr:row>
      <xdr:rowOff>152158</xdr:rowOff>
    </xdr:to>
    <xdr:cxnSp macro="">
      <xdr:nvCxnSpPr>
        <xdr:cNvPr id="406" name="直線コネクタ 405"/>
        <xdr:cNvCxnSpPr/>
      </xdr:nvCxnSpPr>
      <xdr:spPr>
        <a:xfrm flipV="1">
          <a:off x="9639300" y="13514792"/>
          <a:ext cx="8382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79716</xdr:rowOff>
    </xdr:from>
    <xdr:ext cx="534377" cy="259045"/>
    <xdr:sp macro="" textlink="">
      <xdr:nvSpPr>
        <xdr:cNvPr id="407" name="商工費平均値テキスト"/>
        <xdr:cNvSpPr txBox="1"/>
      </xdr:nvSpPr>
      <xdr:spPr>
        <a:xfrm>
          <a:off x="10528300" y="13109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150608</xdr:rowOff>
    </xdr:from>
    <xdr:to>
      <xdr:col>14</xdr:col>
      <xdr:colOff>28575</xdr:colOff>
      <xdr:row>78</xdr:row>
      <xdr:rowOff>152158</xdr:rowOff>
    </xdr:to>
    <xdr:cxnSp macro="">
      <xdr:nvCxnSpPr>
        <xdr:cNvPr id="409" name="直線コネクタ 408"/>
        <xdr:cNvCxnSpPr/>
      </xdr:nvCxnSpPr>
      <xdr:spPr>
        <a:xfrm>
          <a:off x="8750300" y="13523708"/>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76</xdr:row>
      <xdr:rowOff>48844</xdr:rowOff>
    </xdr:from>
    <xdr:ext cx="534377" cy="259045"/>
    <xdr:sp macro="" textlink="">
      <xdr:nvSpPr>
        <xdr:cNvPr id="411" name="テキスト ボックス 410"/>
        <xdr:cNvSpPr txBox="1"/>
      </xdr:nvSpPr>
      <xdr:spPr>
        <a:xfrm>
          <a:off x="9372111" y="1307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150608</xdr:rowOff>
    </xdr:from>
    <xdr:to>
      <xdr:col>12</xdr:col>
      <xdr:colOff>511175</xdr:colOff>
      <xdr:row>78</xdr:row>
      <xdr:rowOff>155865</xdr:rowOff>
    </xdr:to>
    <xdr:cxnSp macro="">
      <xdr:nvCxnSpPr>
        <xdr:cNvPr id="412" name="直線コネクタ 411"/>
        <xdr:cNvCxnSpPr/>
      </xdr:nvCxnSpPr>
      <xdr:spPr>
        <a:xfrm flipV="1">
          <a:off x="7861300" y="135237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76</xdr:row>
      <xdr:rowOff>67883</xdr:rowOff>
    </xdr:from>
    <xdr:ext cx="534377" cy="259045"/>
    <xdr:sp macro="" textlink="">
      <xdr:nvSpPr>
        <xdr:cNvPr id="414" name="テキスト ボックス 413"/>
        <xdr:cNvSpPr txBox="1"/>
      </xdr:nvSpPr>
      <xdr:spPr>
        <a:xfrm>
          <a:off x="8483111" y="1309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155865</xdr:rowOff>
    </xdr:from>
    <xdr:to>
      <xdr:col>11</xdr:col>
      <xdr:colOff>307975</xdr:colOff>
      <xdr:row>78</xdr:row>
      <xdr:rowOff>159899</xdr:rowOff>
    </xdr:to>
    <xdr:cxnSp macro="">
      <xdr:nvCxnSpPr>
        <xdr:cNvPr id="415" name="直線コネクタ 414"/>
        <xdr:cNvCxnSpPr/>
      </xdr:nvCxnSpPr>
      <xdr:spPr>
        <a:xfrm flipV="1">
          <a:off x="6972300" y="13528965"/>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76</xdr:row>
      <xdr:rowOff>86024</xdr:rowOff>
    </xdr:from>
    <xdr:ext cx="534377" cy="259045"/>
    <xdr:sp macro="" textlink="">
      <xdr:nvSpPr>
        <xdr:cNvPr id="417" name="テキスト ボックス 416"/>
        <xdr:cNvSpPr txBox="1"/>
      </xdr:nvSpPr>
      <xdr:spPr>
        <a:xfrm>
          <a:off x="7594111" y="1311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76</xdr:row>
      <xdr:rowOff>87672</xdr:rowOff>
    </xdr:from>
    <xdr:ext cx="534377" cy="259045"/>
    <xdr:sp macro="" textlink="">
      <xdr:nvSpPr>
        <xdr:cNvPr id="419" name="テキスト ボックス 418"/>
        <xdr:cNvSpPr txBox="1"/>
      </xdr:nvSpPr>
      <xdr:spPr>
        <a:xfrm>
          <a:off x="6705111" y="1311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90892</xdr:rowOff>
    </xdr:from>
    <xdr:to>
      <xdr:col>15</xdr:col>
      <xdr:colOff>231775</xdr:colOff>
      <xdr:row>79</xdr:row>
      <xdr:rowOff>21042</xdr:rowOff>
    </xdr:to>
    <xdr:sp macro="" textlink="">
      <xdr:nvSpPr>
        <xdr:cNvPr id="425" name="円/楕円 424"/>
        <xdr:cNvSpPr/>
      </xdr:nvSpPr>
      <xdr:spPr>
        <a:xfrm>
          <a:off x="10426700" y="134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143689</xdr:rowOff>
    </xdr:from>
    <xdr:ext cx="469744" cy="259045"/>
    <xdr:sp macro="" textlink="">
      <xdr:nvSpPr>
        <xdr:cNvPr id="426" name="商工費該当値テキスト"/>
        <xdr:cNvSpPr txBox="1"/>
      </xdr:nvSpPr>
      <xdr:spPr>
        <a:xfrm>
          <a:off x="10528300" y="1334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101358</xdr:rowOff>
    </xdr:from>
    <xdr:to>
      <xdr:col>14</xdr:col>
      <xdr:colOff>79375</xdr:colOff>
      <xdr:row>79</xdr:row>
      <xdr:rowOff>31508</xdr:rowOff>
    </xdr:to>
    <xdr:sp macro="" textlink="">
      <xdr:nvSpPr>
        <xdr:cNvPr id="427" name="円/楕円 426"/>
        <xdr:cNvSpPr/>
      </xdr:nvSpPr>
      <xdr:spPr>
        <a:xfrm>
          <a:off x="9588500" y="1347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479502</xdr:colOff>
      <xdr:row>78</xdr:row>
      <xdr:rowOff>157079</xdr:rowOff>
    </xdr:from>
    <xdr:ext cx="469744" cy="259045"/>
    <xdr:sp macro="" textlink="">
      <xdr:nvSpPr>
        <xdr:cNvPr id="428" name="テキスト ボックス 427"/>
        <xdr:cNvSpPr txBox="1"/>
      </xdr:nvSpPr>
      <xdr:spPr>
        <a:xfrm>
          <a:off x="9404427" y="1353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99808</xdr:rowOff>
    </xdr:from>
    <xdr:to>
      <xdr:col>12</xdr:col>
      <xdr:colOff>561975</xdr:colOff>
      <xdr:row>79</xdr:row>
      <xdr:rowOff>29958</xdr:rowOff>
    </xdr:to>
    <xdr:sp macro="" textlink="">
      <xdr:nvSpPr>
        <xdr:cNvPr id="429" name="円/楕円 428"/>
        <xdr:cNvSpPr/>
      </xdr:nvSpPr>
      <xdr:spPr>
        <a:xfrm>
          <a:off x="8699500" y="134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276302</xdr:colOff>
      <xdr:row>78</xdr:row>
      <xdr:rowOff>158955</xdr:rowOff>
    </xdr:from>
    <xdr:ext cx="469745" cy="259045"/>
    <xdr:sp macro="" textlink="">
      <xdr:nvSpPr>
        <xdr:cNvPr id="430" name="テキスト ボックス 429"/>
        <xdr:cNvSpPr txBox="1"/>
      </xdr:nvSpPr>
      <xdr:spPr>
        <a:xfrm>
          <a:off x="8515427" y="1353205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105065</xdr:rowOff>
    </xdr:from>
    <xdr:to>
      <xdr:col>11</xdr:col>
      <xdr:colOff>358775</xdr:colOff>
      <xdr:row>79</xdr:row>
      <xdr:rowOff>35215</xdr:rowOff>
    </xdr:to>
    <xdr:sp macro="" textlink="">
      <xdr:nvSpPr>
        <xdr:cNvPr id="431" name="円/楕円 430"/>
        <xdr:cNvSpPr/>
      </xdr:nvSpPr>
      <xdr:spPr>
        <a:xfrm>
          <a:off x="7810500" y="1347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73102</xdr:colOff>
      <xdr:row>78</xdr:row>
      <xdr:rowOff>164212</xdr:rowOff>
    </xdr:from>
    <xdr:ext cx="469745" cy="259045"/>
    <xdr:sp macro="" textlink="">
      <xdr:nvSpPr>
        <xdr:cNvPr id="432" name="テキスト ボックス 431"/>
        <xdr:cNvSpPr txBox="1"/>
      </xdr:nvSpPr>
      <xdr:spPr>
        <a:xfrm>
          <a:off x="7626427" y="1353731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109099</xdr:rowOff>
    </xdr:from>
    <xdr:to>
      <xdr:col>10</xdr:col>
      <xdr:colOff>155575</xdr:colOff>
      <xdr:row>79</xdr:row>
      <xdr:rowOff>39249</xdr:rowOff>
    </xdr:to>
    <xdr:sp macro="" textlink="">
      <xdr:nvSpPr>
        <xdr:cNvPr id="433" name="円/楕円 432"/>
        <xdr:cNvSpPr/>
      </xdr:nvSpPr>
      <xdr:spPr>
        <a:xfrm>
          <a:off x="6921500" y="134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555702</xdr:colOff>
      <xdr:row>78</xdr:row>
      <xdr:rowOff>168246</xdr:rowOff>
    </xdr:from>
    <xdr:ext cx="469744" cy="259045"/>
    <xdr:sp macro="" textlink="">
      <xdr:nvSpPr>
        <xdr:cNvPr id="434" name="テキスト ボックス 433"/>
        <xdr:cNvSpPr txBox="1"/>
      </xdr:nvSpPr>
      <xdr:spPr>
        <a:xfrm>
          <a:off x="6737427" y="135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135347</xdr:rowOff>
    </xdr:from>
    <xdr:ext cx="248786" cy="259045"/>
    <xdr:sp macro="" textlink="">
      <xdr:nvSpPr>
        <xdr:cNvPr id="446" name="テキスト ボックス 445"/>
        <xdr:cNvSpPr txBox="1"/>
      </xdr:nvSpPr>
      <xdr:spPr>
        <a:xfrm>
          <a:off x="6355214" y="16765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21047</xdr:rowOff>
    </xdr:from>
    <xdr:ext cx="595419" cy="259045"/>
    <xdr:sp macro="" textlink="">
      <xdr:nvSpPr>
        <xdr:cNvPr id="448" name="テキスト ボックス 447"/>
        <xdr:cNvSpPr txBox="1"/>
      </xdr:nvSpPr>
      <xdr:spPr>
        <a:xfrm>
          <a:off x="6008581" y="16308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78197</xdr:rowOff>
    </xdr:from>
    <xdr:ext cx="685572" cy="259045"/>
    <xdr:sp macro="" textlink="">
      <xdr:nvSpPr>
        <xdr:cNvPr id="450" name="テキスト ボックス 449"/>
        <xdr:cNvSpPr txBox="1"/>
      </xdr:nvSpPr>
      <xdr:spPr>
        <a:xfrm>
          <a:off x="5918428" y="158515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135347</xdr:rowOff>
    </xdr:from>
    <xdr:ext cx="685572" cy="259045"/>
    <xdr:sp macro="" textlink="">
      <xdr:nvSpPr>
        <xdr:cNvPr id="452" name="テキスト ボックス 451"/>
        <xdr:cNvSpPr txBox="1"/>
      </xdr:nvSpPr>
      <xdr:spPr>
        <a:xfrm>
          <a:off x="5918428" y="153943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21047</xdr:rowOff>
    </xdr:from>
    <xdr:ext cx="685572" cy="259045"/>
    <xdr:sp macro="" textlink="">
      <xdr:nvSpPr>
        <xdr:cNvPr id="454" name="テキスト ボックス 453"/>
        <xdr:cNvSpPr txBox="1"/>
      </xdr:nvSpPr>
      <xdr:spPr>
        <a:xfrm>
          <a:off x="5918428" y="14937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109819</xdr:rowOff>
    </xdr:from>
    <xdr:ext cx="534377" cy="259045"/>
    <xdr:sp macro="" textlink="">
      <xdr:nvSpPr>
        <xdr:cNvPr id="457" name="土木費最小値テキスト"/>
        <xdr:cNvSpPr txBox="1"/>
      </xdr:nvSpPr>
      <xdr:spPr>
        <a:xfrm>
          <a:off x="10528300" y="169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168345</xdr:rowOff>
    </xdr:from>
    <xdr:ext cx="690189" cy="259045"/>
    <xdr:sp macro="" textlink="">
      <xdr:nvSpPr>
        <xdr:cNvPr id="459" name="土木費最大値テキスト"/>
        <xdr:cNvSpPr txBox="1"/>
      </xdr:nvSpPr>
      <xdr:spPr>
        <a:xfrm>
          <a:off x="10528300" y="152559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81772</xdr:rowOff>
    </xdr:from>
    <xdr:to>
      <xdr:col>15</xdr:col>
      <xdr:colOff>180975</xdr:colOff>
      <xdr:row>98</xdr:row>
      <xdr:rowOff>92669</xdr:rowOff>
    </xdr:to>
    <xdr:cxnSp macro="">
      <xdr:nvCxnSpPr>
        <xdr:cNvPr id="461" name="直線コネクタ 460"/>
        <xdr:cNvCxnSpPr/>
      </xdr:nvCxnSpPr>
      <xdr:spPr>
        <a:xfrm>
          <a:off x="9639300" y="16883872"/>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30694</xdr:rowOff>
    </xdr:from>
    <xdr:ext cx="534377" cy="259045"/>
    <xdr:sp macro="" textlink="">
      <xdr:nvSpPr>
        <xdr:cNvPr id="462" name="土木費平均値テキスト"/>
        <xdr:cNvSpPr txBox="1"/>
      </xdr:nvSpPr>
      <xdr:spPr>
        <a:xfrm>
          <a:off x="10528300" y="1666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81772</xdr:rowOff>
    </xdr:from>
    <xdr:to>
      <xdr:col>14</xdr:col>
      <xdr:colOff>28575</xdr:colOff>
      <xdr:row>98</xdr:row>
      <xdr:rowOff>85820</xdr:rowOff>
    </xdr:to>
    <xdr:cxnSp macro="">
      <xdr:nvCxnSpPr>
        <xdr:cNvPr id="464" name="直線コネクタ 463"/>
        <xdr:cNvCxnSpPr/>
      </xdr:nvCxnSpPr>
      <xdr:spPr>
        <a:xfrm flipV="1">
          <a:off x="8750300" y="16883872"/>
          <a:ext cx="8890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96</xdr:row>
      <xdr:rowOff>108398</xdr:rowOff>
    </xdr:from>
    <xdr:ext cx="534377" cy="259045"/>
    <xdr:sp macro="" textlink="">
      <xdr:nvSpPr>
        <xdr:cNvPr id="466" name="テキスト ボックス 465"/>
        <xdr:cNvSpPr txBox="1"/>
      </xdr:nvSpPr>
      <xdr:spPr>
        <a:xfrm>
          <a:off x="9372111" y="165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85820</xdr:rowOff>
    </xdr:from>
    <xdr:to>
      <xdr:col>12</xdr:col>
      <xdr:colOff>511175</xdr:colOff>
      <xdr:row>98</xdr:row>
      <xdr:rowOff>95724</xdr:rowOff>
    </xdr:to>
    <xdr:cxnSp macro="">
      <xdr:nvCxnSpPr>
        <xdr:cNvPr id="467" name="直線コネクタ 466"/>
        <xdr:cNvCxnSpPr/>
      </xdr:nvCxnSpPr>
      <xdr:spPr>
        <a:xfrm flipV="1">
          <a:off x="7861300" y="16887920"/>
          <a:ext cx="889000" cy="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96</xdr:row>
      <xdr:rowOff>118072</xdr:rowOff>
    </xdr:from>
    <xdr:ext cx="534377" cy="259045"/>
    <xdr:sp macro="" textlink="">
      <xdr:nvSpPr>
        <xdr:cNvPr id="469" name="テキスト ボックス 468"/>
        <xdr:cNvSpPr txBox="1"/>
      </xdr:nvSpPr>
      <xdr:spPr>
        <a:xfrm>
          <a:off x="8483111" y="16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95724</xdr:rowOff>
    </xdr:from>
    <xdr:to>
      <xdr:col>11</xdr:col>
      <xdr:colOff>307975</xdr:colOff>
      <xdr:row>98</xdr:row>
      <xdr:rowOff>99929</xdr:rowOff>
    </xdr:to>
    <xdr:cxnSp macro="">
      <xdr:nvCxnSpPr>
        <xdr:cNvPr id="470" name="直線コネクタ 469"/>
        <xdr:cNvCxnSpPr/>
      </xdr:nvCxnSpPr>
      <xdr:spPr>
        <a:xfrm flipV="1">
          <a:off x="6972300" y="16897824"/>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96</xdr:row>
      <xdr:rowOff>124372</xdr:rowOff>
    </xdr:from>
    <xdr:ext cx="534377" cy="259045"/>
    <xdr:sp macro="" textlink="">
      <xdr:nvSpPr>
        <xdr:cNvPr id="472" name="テキスト ボックス 471"/>
        <xdr:cNvSpPr txBox="1"/>
      </xdr:nvSpPr>
      <xdr:spPr>
        <a:xfrm>
          <a:off x="7594111" y="1658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96</xdr:row>
      <xdr:rowOff>126667</xdr:rowOff>
    </xdr:from>
    <xdr:ext cx="534377" cy="259045"/>
    <xdr:sp macro="" textlink="">
      <xdr:nvSpPr>
        <xdr:cNvPr id="474" name="テキスト ボックス 473"/>
        <xdr:cNvSpPr txBox="1"/>
      </xdr:nvSpPr>
      <xdr:spPr>
        <a:xfrm>
          <a:off x="6705111" y="1658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41869</xdr:rowOff>
    </xdr:from>
    <xdr:to>
      <xdr:col>15</xdr:col>
      <xdr:colOff>231775</xdr:colOff>
      <xdr:row>98</xdr:row>
      <xdr:rowOff>143469</xdr:rowOff>
    </xdr:to>
    <xdr:sp macro="" textlink="">
      <xdr:nvSpPr>
        <xdr:cNvPr id="480" name="円/楕円 479"/>
        <xdr:cNvSpPr/>
      </xdr:nvSpPr>
      <xdr:spPr>
        <a:xfrm>
          <a:off x="10426700" y="168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157695</xdr:rowOff>
    </xdr:from>
    <xdr:ext cx="534377" cy="259045"/>
    <xdr:sp macro="" textlink="">
      <xdr:nvSpPr>
        <xdr:cNvPr id="481" name="土木費該当値テキスト"/>
        <xdr:cNvSpPr txBox="1"/>
      </xdr:nvSpPr>
      <xdr:spPr>
        <a:xfrm>
          <a:off x="10528300" y="167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30972</xdr:rowOff>
    </xdr:from>
    <xdr:to>
      <xdr:col>14</xdr:col>
      <xdr:colOff>79375</xdr:colOff>
      <xdr:row>98</xdr:row>
      <xdr:rowOff>132572</xdr:rowOff>
    </xdr:to>
    <xdr:sp macro="" textlink="">
      <xdr:nvSpPr>
        <xdr:cNvPr id="482" name="円/楕円 481"/>
        <xdr:cNvSpPr/>
      </xdr:nvSpPr>
      <xdr:spPr>
        <a:xfrm>
          <a:off x="9588500" y="168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447186</xdr:colOff>
      <xdr:row>98</xdr:row>
      <xdr:rowOff>90119</xdr:rowOff>
    </xdr:from>
    <xdr:ext cx="534377" cy="259045"/>
    <xdr:sp macro="" textlink="">
      <xdr:nvSpPr>
        <xdr:cNvPr id="483" name="テキスト ボックス 482"/>
        <xdr:cNvSpPr txBox="1"/>
      </xdr:nvSpPr>
      <xdr:spPr>
        <a:xfrm>
          <a:off x="9372111" y="1689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35020</xdr:rowOff>
    </xdr:from>
    <xdr:to>
      <xdr:col>12</xdr:col>
      <xdr:colOff>561975</xdr:colOff>
      <xdr:row>98</xdr:row>
      <xdr:rowOff>136620</xdr:rowOff>
    </xdr:to>
    <xdr:sp macro="" textlink="">
      <xdr:nvSpPr>
        <xdr:cNvPr id="484" name="円/楕円 483"/>
        <xdr:cNvSpPr/>
      </xdr:nvSpPr>
      <xdr:spPr>
        <a:xfrm>
          <a:off x="8699500" y="1683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243986</xdr:colOff>
      <xdr:row>98</xdr:row>
      <xdr:rowOff>90741</xdr:rowOff>
    </xdr:from>
    <xdr:ext cx="534377" cy="259045"/>
    <xdr:sp macro="" textlink="">
      <xdr:nvSpPr>
        <xdr:cNvPr id="485" name="テキスト ボックス 484"/>
        <xdr:cNvSpPr txBox="1"/>
      </xdr:nvSpPr>
      <xdr:spPr>
        <a:xfrm>
          <a:off x="8483111" y="168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44924</xdr:rowOff>
    </xdr:from>
    <xdr:to>
      <xdr:col>11</xdr:col>
      <xdr:colOff>358775</xdr:colOff>
      <xdr:row>98</xdr:row>
      <xdr:rowOff>146524</xdr:rowOff>
    </xdr:to>
    <xdr:sp macro="" textlink="">
      <xdr:nvSpPr>
        <xdr:cNvPr id="486" name="円/楕円 485"/>
        <xdr:cNvSpPr/>
      </xdr:nvSpPr>
      <xdr:spPr>
        <a:xfrm>
          <a:off x="7810500" y="1684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40786</xdr:colOff>
      <xdr:row>98</xdr:row>
      <xdr:rowOff>100645</xdr:rowOff>
    </xdr:from>
    <xdr:ext cx="534377" cy="259045"/>
    <xdr:sp macro="" textlink="">
      <xdr:nvSpPr>
        <xdr:cNvPr id="487" name="テキスト ボックス 486"/>
        <xdr:cNvSpPr txBox="1"/>
      </xdr:nvSpPr>
      <xdr:spPr>
        <a:xfrm>
          <a:off x="7594111" y="1690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49129</xdr:rowOff>
    </xdr:from>
    <xdr:to>
      <xdr:col>10</xdr:col>
      <xdr:colOff>155575</xdr:colOff>
      <xdr:row>98</xdr:row>
      <xdr:rowOff>150729</xdr:rowOff>
    </xdr:to>
    <xdr:sp macro="" textlink="">
      <xdr:nvSpPr>
        <xdr:cNvPr id="488" name="円/楕円 487"/>
        <xdr:cNvSpPr/>
      </xdr:nvSpPr>
      <xdr:spPr>
        <a:xfrm>
          <a:off x="6921500" y="1685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523386</xdr:colOff>
      <xdr:row>98</xdr:row>
      <xdr:rowOff>108276</xdr:rowOff>
    </xdr:from>
    <xdr:ext cx="534377" cy="259045"/>
    <xdr:sp macro="" textlink="">
      <xdr:nvSpPr>
        <xdr:cNvPr id="489" name="テキスト ボックス 488"/>
        <xdr:cNvSpPr txBox="1"/>
      </xdr:nvSpPr>
      <xdr:spPr>
        <a:xfrm>
          <a:off x="6705111" y="169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91099</xdr:rowOff>
    </xdr:from>
    <xdr:ext cx="248786" cy="259045"/>
    <xdr:sp macro="" textlink="">
      <xdr:nvSpPr>
        <xdr:cNvPr id="501" name="テキスト ボックス 500"/>
        <xdr:cNvSpPr txBox="1"/>
      </xdr:nvSpPr>
      <xdr:spPr>
        <a:xfrm>
          <a:off x="12197214" y="6606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110854</xdr:rowOff>
    </xdr:from>
    <xdr:ext cx="531299" cy="259045"/>
    <xdr:sp macro="" textlink="">
      <xdr:nvSpPr>
        <xdr:cNvPr id="503" name="テキスト ボックス 502"/>
        <xdr:cNvSpPr txBox="1"/>
      </xdr:nvSpPr>
      <xdr:spPr>
        <a:xfrm>
          <a:off x="11914701" y="6283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127183</xdr:rowOff>
    </xdr:from>
    <xdr:ext cx="531299" cy="259045"/>
    <xdr:sp macro="" textlink="">
      <xdr:nvSpPr>
        <xdr:cNvPr id="505" name="テキスト ボックス 504"/>
        <xdr:cNvSpPr txBox="1"/>
      </xdr:nvSpPr>
      <xdr:spPr>
        <a:xfrm>
          <a:off x="11914701" y="5956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143511</xdr:rowOff>
    </xdr:from>
    <xdr:ext cx="531299" cy="259045"/>
    <xdr:sp macro="" textlink="">
      <xdr:nvSpPr>
        <xdr:cNvPr id="507" name="テキスト ボックス 506"/>
        <xdr:cNvSpPr txBox="1"/>
      </xdr:nvSpPr>
      <xdr:spPr>
        <a:xfrm>
          <a:off x="11914701" y="5629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156414</xdr:rowOff>
    </xdr:from>
    <xdr:ext cx="531299" cy="259045"/>
    <xdr:sp macro="" textlink="">
      <xdr:nvSpPr>
        <xdr:cNvPr id="509" name="テキスト ボックス 508"/>
        <xdr:cNvSpPr txBox="1"/>
      </xdr:nvSpPr>
      <xdr:spPr>
        <a:xfrm>
          <a:off x="11914701" y="5299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4719</xdr:rowOff>
    </xdr:from>
    <xdr:ext cx="595419" cy="259045"/>
    <xdr:sp macro="" textlink="">
      <xdr:nvSpPr>
        <xdr:cNvPr id="511" name="テキスト ボックス 510"/>
        <xdr:cNvSpPr txBox="1"/>
      </xdr:nvSpPr>
      <xdr:spPr>
        <a:xfrm>
          <a:off x="11850581"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21047</xdr:rowOff>
    </xdr:from>
    <xdr:ext cx="595419" cy="259045"/>
    <xdr:sp macro="" textlink="">
      <xdr:nvSpPr>
        <xdr:cNvPr id="513" name="テキスト ボックス 512"/>
        <xdr:cNvSpPr txBox="1"/>
      </xdr:nvSpPr>
      <xdr:spPr>
        <a:xfrm>
          <a:off x="11850581"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69125</xdr:rowOff>
    </xdr:from>
    <xdr:ext cx="249299" cy="259045"/>
    <xdr:sp macro="" textlink="">
      <xdr:nvSpPr>
        <xdr:cNvPr id="516" name="消防費最小値テキスト"/>
        <xdr:cNvSpPr txBox="1"/>
      </xdr:nvSpPr>
      <xdr:spPr>
        <a:xfrm>
          <a:off x="16370300" y="67556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138166</xdr:rowOff>
    </xdr:from>
    <xdr:ext cx="534377" cy="259045"/>
    <xdr:sp macro="" textlink="">
      <xdr:nvSpPr>
        <xdr:cNvPr id="518" name="消防費最大値テキスト"/>
        <xdr:cNvSpPr txBox="1"/>
      </xdr:nvSpPr>
      <xdr:spPr>
        <a:xfrm>
          <a:off x="16370300" y="49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134165</xdr:rowOff>
    </xdr:from>
    <xdr:to>
      <xdr:col>23</xdr:col>
      <xdr:colOff>517525</xdr:colOff>
      <xdr:row>36</xdr:row>
      <xdr:rowOff>51591</xdr:rowOff>
    </xdr:to>
    <xdr:cxnSp macro="">
      <xdr:nvCxnSpPr>
        <xdr:cNvPr id="520" name="直線コネクタ 519"/>
        <xdr:cNvCxnSpPr/>
      </xdr:nvCxnSpPr>
      <xdr:spPr>
        <a:xfrm flipV="1">
          <a:off x="15481300" y="6134915"/>
          <a:ext cx="838200" cy="8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106213</xdr:rowOff>
    </xdr:from>
    <xdr:ext cx="534377" cy="259045"/>
    <xdr:sp macro="" textlink="">
      <xdr:nvSpPr>
        <xdr:cNvPr id="521" name="消防費平均値テキスト"/>
        <xdr:cNvSpPr txBox="1"/>
      </xdr:nvSpPr>
      <xdr:spPr>
        <a:xfrm>
          <a:off x="16370300" y="6278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35</xdr:row>
      <xdr:rowOff>25253</xdr:rowOff>
    </xdr:from>
    <xdr:to>
      <xdr:col>22</xdr:col>
      <xdr:colOff>365125</xdr:colOff>
      <xdr:row>36</xdr:row>
      <xdr:rowOff>51591</xdr:rowOff>
    </xdr:to>
    <xdr:cxnSp macro="">
      <xdr:nvCxnSpPr>
        <xdr:cNvPr id="523" name="直線コネクタ 522"/>
        <xdr:cNvCxnSpPr/>
      </xdr:nvCxnSpPr>
      <xdr:spPr>
        <a:xfrm>
          <a:off x="14592300" y="6026003"/>
          <a:ext cx="889000" cy="19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37</xdr:row>
      <xdr:rowOff>43136</xdr:rowOff>
    </xdr:from>
    <xdr:ext cx="534377" cy="259045"/>
    <xdr:sp macro="" textlink="">
      <xdr:nvSpPr>
        <xdr:cNvPr id="525" name="テキスト ボックス 524"/>
        <xdr:cNvSpPr txBox="1"/>
      </xdr:nvSpPr>
      <xdr:spPr>
        <a:xfrm>
          <a:off x="15214111" y="63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25253</xdr:rowOff>
    </xdr:from>
    <xdr:to>
      <xdr:col>21</xdr:col>
      <xdr:colOff>161925</xdr:colOff>
      <xdr:row>36</xdr:row>
      <xdr:rowOff>37679</xdr:rowOff>
    </xdr:to>
    <xdr:cxnSp macro="">
      <xdr:nvCxnSpPr>
        <xdr:cNvPr id="526" name="直線コネクタ 525"/>
        <xdr:cNvCxnSpPr/>
      </xdr:nvCxnSpPr>
      <xdr:spPr>
        <a:xfrm flipV="1">
          <a:off x="13703300" y="6026003"/>
          <a:ext cx="889000" cy="18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37</xdr:row>
      <xdr:rowOff>57489</xdr:rowOff>
    </xdr:from>
    <xdr:ext cx="534377" cy="259045"/>
    <xdr:sp macro="" textlink="">
      <xdr:nvSpPr>
        <xdr:cNvPr id="528" name="テキスト ボックス 527"/>
        <xdr:cNvSpPr txBox="1"/>
      </xdr:nvSpPr>
      <xdr:spPr>
        <a:xfrm>
          <a:off x="14325111" y="64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37679</xdr:rowOff>
    </xdr:from>
    <xdr:to>
      <xdr:col>19</xdr:col>
      <xdr:colOff>644525</xdr:colOff>
      <xdr:row>37</xdr:row>
      <xdr:rowOff>129103</xdr:rowOff>
    </xdr:to>
    <xdr:cxnSp macro="">
      <xdr:nvCxnSpPr>
        <xdr:cNvPr id="529" name="直線コネクタ 528"/>
        <xdr:cNvCxnSpPr/>
      </xdr:nvCxnSpPr>
      <xdr:spPr>
        <a:xfrm flipV="1">
          <a:off x="12814300" y="6209879"/>
          <a:ext cx="889000" cy="2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37</xdr:row>
      <xdr:rowOff>92481</xdr:rowOff>
    </xdr:from>
    <xdr:ext cx="534377" cy="259045"/>
    <xdr:sp macro="" textlink="">
      <xdr:nvSpPr>
        <xdr:cNvPr id="531" name="テキスト ボックス 530"/>
        <xdr:cNvSpPr txBox="1"/>
      </xdr:nvSpPr>
      <xdr:spPr>
        <a:xfrm>
          <a:off x="13436111" y="64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35</xdr:row>
      <xdr:rowOff>139532</xdr:rowOff>
    </xdr:from>
    <xdr:ext cx="534377" cy="259045"/>
    <xdr:sp macro="" textlink="">
      <xdr:nvSpPr>
        <xdr:cNvPr id="533" name="テキスト ボックス 532"/>
        <xdr:cNvSpPr txBox="1"/>
      </xdr:nvSpPr>
      <xdr:spPr>
        <a:xfrm>
          <a:off x="12547111" y="61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83365</xdr:rowOff>
    </xdr:from>
    <xdr:to>
      <xdr:col>23</xdr:col>
      <xdr:colOff>568325</xdr:colOff>
      <xdr:row>36</xdr:row>
      <xdr:rowOff>13515</xdr:rowOff>
    </xdr:to>
    <xdr:sp macro="" textlink="">
      <xdr:nvSpPr>
        <xdr:cNvPr id="539" name="円/楕円 538"/>
        <xdr:cNvSpPr/>
      </xdr:nvSpPr>
      <xdr:spPr>
        <a:xfrm>
          <a:off x="16268700" y="60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34</xdr:row>
      <xdr:rowOff>72662</xdr:rowOff>
    </xdr:from>
    <xdr:ext cx="534377" cy="259045"/>
    <xdr:sp macro="" textlink="">
      <xdr:nvSpPr>
        <xdr:cNvPr id="540" name="消防費該当値テキスト"/>
        <xdr:cNvSpPr txBox="1"/>
      </xdr:nvSpPr>
      <xdr:spPr>
        <a:xfrm>
          <a:off x="16370300" y="590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791</xdr:rowOff>
    </xdr:from>
    <xdr:to>
      <xdr:col>22</xdr:col>
      <xdr:colOff>415925</xdr:colOff>
      <xdr:row>36</xdr:row>
      <xdr:rowOff>102391</xdr:rowOff>
    </xdr:to>
    <xdr:sp macro="" textlink="">
      <xdr:nvSpPr>
        <xdr:cNvPr id="541" name="円/楕円 540"/>
        <xdr:cNvSpPr/>
      </xdr:nvSpPr>
      <xdr:spPr>
        <a:xfrm>
          <a:off x="15430500" y="61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34</xdr:row>
      <xdr:rowOff>81912</xdr:rowOff>
    </xdr:from>
    <xdr:ext cx="534377" cy="259045"/>
    <xdr:sp macro="" textlink="">
      <xdr:nvSpPr>
        <xdr:cNvPr id="542" name="テキスト ボックス 541"/>
        <xdr:cNvSpPr txBox="1"/>
      </xdr:nvSpPr>
      <xdr:spPr>
        <a:xfrm>
          <a:off x="15214111" y="591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145903</xdr:rowOff>
    </xdr:from>
    <xdr:to>
      <xdr:col>21</xdr:col>
      <xdr:colOff>212725</xdr:colOff>
      <xdr:row>35</xdr:row>
      <xdr:rowOff>76053</xdr:rowOff>
    </xdr:to>
    <xdr:sp macro="" textlink="">
      <xdr:nvSpPr>
        <xdr:cNvPr id="543" name="円/楕円 542"/>
        <xdr:cNvSpPr/>
      </xdr:nvSpPr>
      <xdr:spPr>
        <a:xfrm>
          <a:off x="14541500" y="597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33</xdr:row>
      <xdr:rowOff>59000</xdr:rowOff>
    </xdr:from>
    <xdr:ext cx="534377" cy="259045"/>
    <xdr:sp macro="" textlink="">
      <xdr:nvSpPr>
        <xdr:cNvPr id="544" name="テキスト ボックス 543"/>
        <xdr:cNvSpPr txBox="1"/>
      </xdr:nvSpPr>
      <xdr:spPr>
        <a:xfrm>
          <a:off x="14325111" y="57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46,509</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158329</xdr:rowOff>
    </xdr:from>
    <xdr:to>
      <xdr:col>20</xdr:col>
      <xdr:colOff>9525</xdr:colOff>
      <xdr:row>36</xdr:row>
      <xdr:rowOff>88479</xdr:rowOff>
    </xdr:to>
    <xdr:sp macro="" textlink="">
      <xdr:nvSpPr>
        <xdr:cNvPr id="545" name="円/楕円 544"/>
        <xdr:cNvSpPr/>
      </xdr:nvSpPr>
      <xdr:spPr>
        <a:xfrm>
          <a:off x="13652500" y="61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34</xdr:row>
      <xdr:rowOff>71426</xdr:rowOff>
    </xdr:from>
    <xdr:ext cx="534377" cy="259045"/>
    <xdr:sp macro="" textlink="">
      <xdr:nvSpPr>
        <xdr:cNvPr id="546" name="テキスト ボックス 545"/>
        <xdr:cNvSpPr txBox="1"/>
      </xdr:nvSpPr>
      <xdr:spPr>
        <a:xfrm>
          <a:off x="13436111" y="590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78303</xdr:rowOff>
    </xdr:from>
    <xdr:to>
      <xdr:col>18</xdr:col>
      <xdr:colOff>492125</xdr:colOff>
      <xdr:row>38</xdr:row>
      <xdr:rowOff>8452</xdr:rowOff>
    </xdr:to>
    <xdr:sp macro="" textlink="">
      <xdr:nvSpPr>
        <xdr:cNvPr id="547" name="円/楕円 546"/>
        <xdr:cNvSpPr/>
      </xdr:nvSpPr>
      <xdr:spPr>
        <a:xfrm>
          <a:off x="12763500" y="6421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37</xdr:row>
      <xdr:rowOff>137450</xdr:rowOff>
    </xdr:from>
    <xdr:ext cx="534377" cy="259045"/>
    <xdr:sp macro="" textlink="">
      <xdr:nvSpPr>
        <xdr:cNvPr id="548" name="テキスト ボックス 547"/>
        <xdr:cNvSpPr txBox="1"/>
      </xdr:nvSpPr>
      <xdr:spPr>
        <a:xfrm>
          <a:off x="12547111" y="648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91099</xdr:rowOff>
    </xdr:from>
    <xdr:ext cx="248786" cy="259045"/>
    <xdr:sp macro="" textlink="">
      <xdr:nvSpPr>
        <xdr:cNvPr id="560" name="テキスト ボックス 559"/>
        <xdr:cNvSpPr txBox="1"/>
      </xdr:nvSpPr>
      <xdr:spPr>
        <a:xfrm>
          <a:off x="12197214" y="10035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110854</xdr:rowOff>
    </xdr:from>
    <xdr:ext cx="531299" cy="259045"/>
    <xdr:sp macro="" textlink="">
      <xdr:nvSpPr>
        <xdr:cNvPr id="562" name="テキスト ボックス 561"/>
        <xdr:cNvSpPr txBox="1"/>
      </xdr:nvSpPr>
      <xdr:spPr>
        <a:xfrm>
          <a:off x="11914701" y="9712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127182</xdr:rowOff>
    </xdr:from>
    <xdr:ext cx="595419" cy="259045"/>
    <xdr:sp macro="" textlink="">
      <xdr:nvSpPr>
        <xdr:cNvPr id="564" name="テキスト ボックス 563"/>
        <xdr:cNvSpPr txBox="1"/>
      </xdr:nvSpPr>
      <xdr:spPr>
        <a:xfrm>
          <a:off x="11850581" y="9385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143512</xdr:rowOff>
    </xdr:from>
    <xdr:ext cx="595419" cy="259045"/>
    <xdr:sp macro="" textlink="">
      <xdr:nvSpPr>
        <xdr:cNvPr id="566" name="テキスト ボックス 565"/>
        <xdr:cNvSpPr txBox="1"/>
      </xdr:nvSpPr>
      <xdr:spPr>
        <a:xfrm>
          <a:off x="11850581" y="9058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156414</xdr:rowOff>
    </xdr:from>
    <xdr:ext cx="595419" cy="259045"/>
    <xdr:sp macro="" textlink="">
      <xdr:nvSpPr>
        <xdr:cNvPr id="568" name="テキスト ボックス 567"/>
        <xdr:cNvSpPr txBox="1"/>
      </xdr:nvSpPr>
      <xdr:spPr>
        <a:xfrm>
          <a:off x="11850581" y="8728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4719</xdr:rowOff>
    </xdr:from>
    <xdr:ext cx="595419" cy="259045"/>
    <xdr:sp macro="" textlink="">
      <xdr:nvSpPr>
        <xdr:cNvPr id="570" name="テキスト ボックス 569"/>
        <xdr:cNvSpPr txBox="1"/>
      </xdr:nvSpPr>
      <xdr:spPr>
        <a:xfrm>
          <a:off x="11850581" y="8405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21047</xdr:rowOff>
    </xdr:from>
    <xdr:ext cx="595419" cy="259045"/>
    <xdr:sp macro="" textlink="">
      <xdr:nvSpPr>
        <xdr:cNvPr id="572" name="テキスト ボックス 571"/>
        <xdr:cNvSpPr txBox="1"/>
      </xdr:nvSpPr>
      <xdr:spPr>
        <a:xfrm>
          <a:off x="11850581"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62823</xdr:rowOff>
    </xdr:from>
    <xdr:ext cx="534377" cy="259045"/>
    <xdr:sp macro="" textlink="">
      <xdr:nvSpPr>
        <xdr:cNvPr id="575" name="教育費最小値テキスト"/>
        <xdr:cNvSpPr txBox="1"/>
      </xdr:nvSpPr>
      <xdr:spPr>
        <a:xfrm>
          <a:off x="16370300" y="1000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138679</xdr:rowOff>
    </xdr:from>
    <xdr:ext cx="599010" cy="259045"/>
    <xdr:sp macro="" textlink="">
      <xdr:nvSpPr>
        <xdr:cNvPr id="577" name="教育費最大値テキスト"/>
        <xdr:cNvSpPr txBox="1"/>
      </xdr:nvSpPr>
      <xdr:spPr>
        <a:xfrm>
          <a:off x="16370300" y="853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144886</xdr:rowOff>
    </xdr:from>
    <xdr:to>
      <xdr:col>23</xdr:col>
      <xdr:colOff>517525</xdr:colOff>
      <xdr:row>58</xdr:row>
      <xdr:rowOff>13271</xdr:rowOff>
    </xdr:to>
    <xdr:cxnSp macro="">
      <xdr:nvCxnSpPr>
        <xdr:cNvPr id="579" name="直線コネクタ 578"/>
        <xdr:cNvCxnSpPr/>
      </xdr:nvCxnSpPr>
      <xdr:spPr>
        <a:xfrm>
          <a:off x="15481300" y="9917536"/>
          <a:ext cx="838200" cy="3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158546</xdr:rowOff>
    </xdr:from>
    <xdr:ext cx="534377" cy="259045"/>
    <xdr:sp macro="" textlink="">
      <xdr:nvSpPr>
        <xdr:cNvPr id="580" name="教育費平均値テキスト"/>
        <xdr:cNvSpPr txBox="1"/>
      </xdr:nvSpPr>
      <xdr:spPr>
        <a:xfrm>
          <a:off x="16370300" y="9588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57</xdr:row>
      <xdr:rowOff>144886</xdr:rowOff>
    </xdr:from>
    <xdr:to>
      <xdr:col>22</xdr:col>
      <xdr:colOff>365125</xdr:colOff>
      <xdr:row>58</xdr:row>
      <xdr:rowOff>22788</xdr:rowOff>
    </xdr:to>
    <xdr:cxnSp macro="">
      <xdr:nvCxnSpPr>
        <xdr:cNvPr id="582" name="直線コネクタ 581"/>
        <xdr:cNvCxnSpPr/>
      </xdr:nvCxnSpPr>
      <xdr:spPr>
        <a:xfrm flipV="1">
          <a:off x="14592300" y="9917536"/>
          <a:ext cx="889000" cy="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55</xdr:row>
      <xdr:rowOff>78911</xdr:rowOff>
    </xdr:from>
    <xdr:ext cx="534377" cy="259045"/>
    <xdr:sp macro="" textlink="">
      <xdr:nvSpPr>
        <xdr:cNvPr id="584" name="テキスト ボックス 583"/>
        <xdr:cNvSpPr txBox="1"/>
      </xdr:nvSpPr>
      <xdr:spPr>
        <a:xfrm>
          <a:off x="15214111" y="950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22788</xdr:rowOff>
    </xdr:from>
    <xdr:to>
      <xdr:col>21</xdr:col>
      <xdr:colOff>161925</xdr:colOff>
      <xdr:row>58</xdr:row>
      <xdr:rowOff>33668</xdr:rowOff>
    </xdr:to>
    <xdr:cxnSp macro="">
      <xdr:nvCxnSpPr>
        <xdr:cNvPr id="585" name="直線コネクタ 584"/>
        <xdr:cNvCxnSpPr/>
      </xdr:nvCxnSpPr>
      <xdr:spPr>
        <a:xfrm flipV="1">
          <a:off x="13703300" y="9966888"/>
          <a:ext cx="889000" cy="1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55</xdr:row>
      <xdr:rowOff>110200</xdr:rowOff>
    </xdr:from>
    <xdr:ext cx="534377" cy="259045"/>
    <xdr:sp macro="" textlink="">
      <xdr:nvSpPr>
        <xdr:cNvPr id="587" name="テキスト ボックス 586"/>
        <xdr:cNvSpPr txBox="1"/>
      </xdr:nvSpPr>
      <xdr:spPr>
        <a:xfrm>
          <a:off x="14325111" y="95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33668</xdr:rowOff>
    </xdr:from>
    <xdr:to>
      <xdr:col>19</xdr:col>
      <xdr:colOff>644525</xdr:colOff>
      <xdr:row>58</xdr:row>
      <xdr:rowOff>62205</xdr:rowOff>
    </xdr:to>
    <xdr:cxnSp macro="">
      <xdr:nvCxnSpPr>
        <xdr:cNvPr id="588" name="直線コネクタ 587"/>
        <xdr:cNvCxnSpPr/>
      </xdr:nvCxnSpPr>
      <xdr:spPr>
        <a:xfrm flipV="1">
          <a:off x="12814300" y="9977768"/>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55</xdr:row>
      <xdr:rowOff>125291</xdr:rowOff>
    </xdr:from>
    <xdr:ext cx="534377" cy="259045"/>
    <xdr:sp macro="" textlink="">
      <xdr:nvSpPr>
        <xdr:cNvPr id="590" name="テキスト ボックス 589"/>
        <xdr:cNvSpPr txBox="1"/>
      </xdr:nvSpPr>
      <xdr:spPr>
        <a:xfrm>
          <a:off x="13436111" y="955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55</xdr:row>
      <xdr:rowOff>136982</xdr:rowOff>
    </xdr:from>
    <xdr:ext cx="534377" cy="259045"/>
    <xdr:sp macro="" textlink="">
      <xdr:nvSpPr>
        <xdr:cNvPr id="592" name="テキスト ボックス 591"/>
        <xdr:cNvSpPr txBox="1"/>
      </xdr:nvSpPr>
      <xdr:spPr>
        <a:xfrm>
          <a:off x="12547111" y="95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133921</xdr:rowOff>
    </xdr:from>
    <xdr:to>
      <xdr:col>23</xdr:col>
      <xdr:colOff>568325</xdr:colOff>
      <xdr:row>58</xdr:row>
      <xdr:rowOff>64071</xdr:rowOff>
    </xdr:to>
    <xdr:sp macro="" textlink="">
      <xdr:nvSpPr>
        <xdr:cNvPr id="598" name="円/楕円 597"/>
        <xdr:cNvSpPr/>
      </xdr:nvSpPr>
      <xdr:spPr>
        <a:xfrm>
          <a:off x="16268700" y="99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57</xdr:row>
      <xdr:rowOff>15268</xdr:rowOff>
    </xdr:from>
    <xdr:ext cx="534377" cy="259045"/>
    <xdr:sp macro="" textlink="">
      <xdr:nvSpPr>
        <xdr:cNvPr id="599" name="教育費該当値テキスト"/>
        <xdr:cNvSpPr txBox="1"/>
      </xdr:nvSpPr>
      <xdr:spPr>
        <a:xfrm>
          <a:off x="16370300" y="978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94086</xdr:rowOff>
    </xdr:from>
    <xdr:to>
      <xdr:col>22</xdr:col>
      <xdr:colOff>415925</xdr:colOff>
      <xdr:row>58</xdr:row>
      <xdr:rowOff>24236</xdr:rowOff>
    </xdr:to>
    <xdr:sp macro="" textlink="">
      <xdr:nvSpPr>
        <xdr:cNvPr id="600" name="円/楕円 599"/>
        <xdr:cNvSpPr/>
      </xdr:nvSpPr>
      <xdr:spPr>
        <a:xfrm>
          <a:off x="15430500" y="986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57</xdr:row>
      <xdr:rowOff>153233</xdr:rowOff>
    </xdr:from>
    <xdr:ext cx="534377" cy="259045"/>
    <xdr:sp macro="" textlink="">
      <xdr:nvSpPr>
        <xdr:cNvPr id="601" name="テキスト ボックス 600"/>
        <xdr:cNvSpPr txBox="1"/>
      </xdr:nvSpPr>
      <xdr:spPr>
        <a:xfrm>
          <a:off x="15214111" y="992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143438</xdr:rowOff>
    </xdr:from>
    <xdr:to>
      <xdr:col>21</xdr:col>
      <xdr:colOff>212725</xdr:colOff>
      <xdr:row>58</xdr:row>
      <xdr:rowOff>73588</xdr:rowOff>
    </xdr:to>
    <xdr:sp macro="" textlink="">
      <xdr:nvSpPr>
        <xdr:cNvPr id="602" name="円/楕円 601"/>
        <xdr:cNvSpPr/>
      </xdr:nvSpPr>
      <xdr:spPr>
        <a:xfrm>
          <a:off x="14541500" y="99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58</xdr:row>
      <xdr:rowOff>31135</xdr:rowOff>
    </xdr:from>
    <xdr:ext cx="534377" cy="259045"/>
    <xdr:sp macro="" textlink="">
      <xdr:nvSpPr>
        <xdr:cNvPr id="603" name="テキスト ボックス 602"/>
        <xdr:cNvSpPr txBox="1"/>
      </xdr:nvSpPr>
      <xdr:spPr>
        <a:xfrm>
          <a:off x="14325111" y="997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154318</xdr:rowOff>
    </xdr:from>
    <xdr:to>
      <xdr:col>20</xdr:col>
      <xdr:colOff>9525</xdr:colOff>
      <xdr:row>58</xdr:row>
      <xdr:rowOff>84468</xdr:rowOff>
    </xdr:to>
    <xdr:sp macro="" textlink="">
      <xdr:nvSpPr>
        <xdr:cNvPr id="604" name="円/楕円 603"/>
        <xdr:cNvSpPr/>
      </xdr:nvSpPr>
      <xdr:spPr>
        <a:xfrm>
          <a:off x="13652500" y="99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58</xdr:row>
      <xdr:rowOff>42015</xdr:rowOff>
    </xdr:from>
    <xdr:ext cx="534377" cy="259045"/>
    <xdr:sp macro="" textlink="">
      <xdr:nvSpPr>
        <xdr:cNvPr id="605" name="テキスト ボックス 604"/>
        <xdr:cNvSpPr txBox="1"/>
      </xdr:nvSpPr>
      <xdr:spPr>
        <a:xfrm>
          <a:off x="13436111" y="998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11405</xdr:rowOff>
    </xdr:from>
    <xdr:to>
      <xdr:col>18</xdr:col>
      <xdr:colOff>492125</xdr:colOff>
      <xdr:row>58</xdr:row>
      <xdr:rowOff>113005</xdr:rowOff>
    </xdr:to>
    <xdr:sp macro="" textlink="">
      <xdr:nvSpPr>
        <xdr:cNvPr id="606" name="円/楕円 605"/>
        <xdr:cNvSpPr/>
      </xdr:nvSpPr>
      <xdr:spPr>
        <a:xfrm>
          <a:off x="12763500" y="99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58</xdr:row>
      <xdr:rowOff>70552</xdr:rowOff>
    </xdr:from>
    <xdr:ext cx="534377" cy="259045"/>
    <xdr:sp macro="" textlink="">
      <xdr:nvSpPr>
        <xdr:cNvPr id="607" name="テキスト ボックス 606"/>
        <xdr:cNvSpPr txBox="1"/>
      </xdr:nvSpPr>
      <xdr:spPr>
        <a:xfrm>
          <a:off x="12547111" y="1001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135347</xdr:rowOff>
    </xdr:from>
    <xdr:ext cx="248786" cy="259045"/>
    <xdr:sp macro="" textlink="">
      <xdr:nvSpPr>
        <xdr:cNvPr id="619" name="テキスト ボックス 618"/>
        <xdr:cNvSpPr txBox="1"/>
      </xdr:nvSpPr>
      <xdr:spPr>
        <a:xfrm>
          <a:off x="12197214" y="13336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21047</xdr:rowOff>
    </xdr:from>
    <xdr:ext cx="595419" cy="259045"/>
    <xdr:sp macro="" textlink="">
      <xdr:nvSpPr>
        <xdr:cNvPr id="621" name="テキスト ボックス 620"/>
        <xdr:cNvSpPr txBox="1"/>
      </xdr:nvSpPr>
      <xdr:spPr>
        <a:xfrm>
          <a:off x="11850581" y="12879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78197</xdr:rowOff>
    </xdr:from>
    <xdr:ext cx="595419" cy="259045"/>
    <xdr:sp macro="" textlink="">
      <xdr:nvSpPr>
        <xdr:cNvPr id="623" name="テキスト ボックス 622"/>
        <xdr:cNvSpPr txBox="1"/>
      </xdr:nvSpPr>
      <xdr:spPr>
        <a:xfrm>
          <a:off x="11850581" y="12422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135347</xdr:rowOff>
    </xdr:from>
    <xdr:ext cx="595419" cy="259045"/>
    <xdr:sp macro="" textlink="">
      <xdr:nvSpPr>
        <xdr:cNvPr id="625" name="テキスト ボックス 624"/>
        <xdr:cNvSpPr txBox="1"/>
      </xdr:nvSpPr>
      <xdr:spPr>
        <a:xfrm>
          <a:off x="11850581" y="11965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21047</xdr:rowOff>
    </xdr:from>
    <xdr:ext cx="595419" cy="259045"/>
    <xdr:sp macro="" textlink="">
      <xdr:nvSpPr>
        <xdr:cNvPr id="627" name="テキスト ボックス 626"/>
        <xdr:cNvSpPr txBox="1"/>
      </xdr:nvSpPr>
      <xdr:spPr>
        <a:xfrm>
          <a:off x="11850581"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138038</xdr:rowOff>
    </xdr:from>
    <xdr:ext cx="249299" cy="259045"/>
    <xdr:sp macro="" textlink="">
      <xdr:nvSpPr>
        <xdr:cNvPr id="630" name="災害復旧費最小値テキスト"/>
        <xdr:cNvSpPr txBox="1"/>
      </xdr:nvSpPr>
      <xdr:spPr>
        <a:xfrm>
          <a:off x="16370300" y="135111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147245</xdr:rowOff>
    </xdr:from>
    <xdr:ext cx="599010" cy="259045"/>
    <xdr:sp macro="" textlink="">
      <xdr:nvSpPr>
        <xdr:cNvPr id="632" name="災害復旧費最大値テキスト"/>
        <xdr:cNvSpPr txBox="1"/>
      </xdr:nvSpPr>
      <xdr:spPr>
        <a:xfrm>
          <a:off x="16370300" y="1180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115303</xdr:rowOff>
    </xdr:from>
    <xdr:to>
      <xdr:col>23</xdr:col>
      <xdr:colOff>517525</xdr:colOff>
      <xdr:row>78</xdr:row>
      <xdr:rowOff>128508</xdr:rowOff>
    </xdr:to>
    <xdr:cxnSp macro="">
      <xdr:nvCxnSpPr>
        <xdr:cNvPr id="634" name="直線コネクタ 633"/>
        <xdr:cNvCxnSpPr/>
      </xdr:nvCxnSpPr>
      <xdr:spPr>
        <a:xfrm>
          <a:off x="15481300" y="13488403"/>
          <a:ext cx="8382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52062</xdr:rowOff>
    </xdr:from>
    <xdr:ext cx="469744" cy="259045"/>
    <xdr:sp macro="" textlink="">
      <xdr:nvSpPr>
        <xdr:cNvPr id="635" name="災害復旧費平均値テキスト"/>
        <xdr:cNvSpPr txBox="1"/>
      </xdr:nvSpPr>
      <xdr:spPr>
        <a:xfrm>
          <a:off x="16370300" y="13253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78</xdr:row>
      <xdr:rowOff>115303</xdr:rowOff>
    </xdr:from>
    <xdr:to>
      <xdr:col>22</xdr:col>
      <xdr:colOff>365125</xdr:colOff>
      <xdr:row>78</xdr:row>
      <xdr:rowOff>125997</xdr:rowOff>
    </xdr:to>
    <xdr:cxnSp macro="">
      <xdr:nvCxnSpPr>
        <xdr:cNvPr id="637" name="直線コネクタ 636"/>
        <xdr:cNvCxnSpPr/>
      </xdr:nvCxnSpPr>
      <xdr:spPr>
        <a:xfrm flipV="1">
          <a:off x="14592300" y="13488403"/>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76</xdr:row>
      <xdr:rowOff>136364</xdr:rowOff>
    </xdr:from>
    <xdr:ext cx="469745" cy="259045"/>
    <xdr:sp macro="" textlink="">
      <xdr:nvSpPr>
        <xdr:cNvPr id="639" name="テキスト ボックス 638"/>
        <xdr:cNvSpPr txBox="1"/>
      </xdr:nvSpPr>
      <xdr:spPr>
        <a:xfrm>
          <a:off x="15246427" y="131665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97551</xdr:rowOff>
    </xdr:from>
    <xdr:to>
      <xdr:col>21</xdr:col>
      <xdr:colOff>161925</xdr:colOff>
      <xdr:row>78</xdr:row>
      <xdr:rowOff>125997</xdr:rowOff>
    </xdr:to>
    <xdr:cxnSp macro="">
      <xdr:nvCxnSpPr>
        <xdr:cNvPr id="640" name="直線コネクタ 639"/>
        <xdr:cNvCxnSpPr/>
      </xdr:nvCxnSpPr>
      <xdr:spPr>
        <a:xfrm>
          <a:off x="13703300" y="13470651"/>
          <a:ext cx="889000" cy="2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76</xdr:row>
      <xdr:rowOff>137286</xdr:rowOff>
    </xdr:from>
    <xdr:ext cx="469744" cy="259045"/>
    <xdr:sp macro="" textlink="">
      <xdr:nvSpPr>
        <xdr:cNvPr id="642" name="テキスト ボックス 641"/>
        <xdr:cNvSpPr txBox="1"/>
      </xdr:nvSpPr>
      <xdr:spPr>
        <a:xfrm>
          <a:off x="14357427" y="1316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97551</xdr:rowOff>
    </xdr:from>
    <xdr:to>
      <xdr:col>19</xdr:col>
      <xdr:colOff>644525</xdr:colOff>
      <xdr:row>78</xdr:row>
      <xdr:rowOff>110334</xdr:rowOff>
    </xdr:to>
    <xdr:cxnSp macro="">
      <xdr:nvCxnSpPr>
        <xdr:cNvPr id="643" name="直線コネクタ 642"/>
        <xdr:cNvCxnSpPr/>
      </xdr:nvCxnSpPr>
      <xdr:spPr>
        <a:xfrm flipV="1">
          <a:off x="12814300" y="1347065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76</xdr:row>
      <xdr:rowOff>118792</xdr:rowOff>
    </xdr:from>
    <xdr:ext cx="534377" cy="259045"/>
    <xdr:sp macro="" textlink="">
      <xdr:nvSpPr>
        <xdr:cNvPr id="645" name="テキスト ボックス 644"/>
        <xdr:cNvSpPr txBox="1"/>
      </xdr:nvSpPr>
      <xdr:spPr>
        <a:xfrm>
          <a:off x="13436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76</xdr:row>
      <xdr:rowOff>137414</xdr:rowOff>
    </xdr:from>
    <xdr:ext cx="469745" cy="259045"/>
    <xdr:sp macro="" textlink="">
      <xdr:nvSpPr>
        <xdr:cNvPr id="647" name="テキスト ボックス 646"/>
        <xdr:cNvSpPr txBox="1"/>
      </xdr:nvSpPr>
      <xdr:spPr>
        <a:xfrm>
          <a:off x="12579427" y="1316761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77708</xdr:rowOff>
    </xdr:from>
    <xdr:to>
      <xdr:col>23</xdr:col>
      <xdr:colOff>568325</xdr:colOff>
      <xdr:row>79</xdr:row>
      <xdr:rowOff>7858</xdr:rowOff>
    </xdr:to>
    <xdr:sp macro="" textlink="">
      <xdr:nvSpPr>
        <xdr:cNvPr id="653" name="円/楕円 652"/>
        <xdr:cNvSpPr/>
      </xdr:nvSpPr>
      <xdr:spPr>
        <a:xfrm>
          <a:off x="16268700" y="134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78</xdr:row>
      <xdr:rowOff>11038</xdr:rowOff>
    </xdr:from>
    <xdr:ext cx="469744" cy="259045"/>
    <xdr:sp macro="" textlink="">
      <xdr:nvSpPr>
        <xdr:cNvPr id="654" name="災害復旧費該当値テキスト"/>
        <xdr:cNvSpPr txBox="1"/>
      </xdr:nvSpPr>
      <xdr:spPr>
        <a:xfrm>
          <a:off x="16370300" y="1338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64503</xdr:rowOff>
    </xdr:from>
    <xdr:to>
      <xdr:col>22</xdr:col>
      <xdr:colOff>415925</xdr:colOff>
      <xdr:row>78</xdr:row>
      <xdr:rowOff>166103</xdr:rowOff>
    </xdr:to>
    <xdr:sp macro="" textlink="">
      <xdr:nvSpPr>
        <xdr:cNvPr id="655" name="円/楕円 654"/>
        <xdr:cNvSpPr/>
      </xdr:nvSpPr>
      <xdr:spPr>
        <a:xfrm>
          <a:off x="15430500" y="1343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130252</xdr:colOff>
      <xdr:row>78</xdr:row>
      <xdr:rowOff>123650</xdr:rowOff>
    </xdr:from>
    <xdr:ext cx="469745" cy="259045"/>
    <xdr:sp macro="" textlink="">
      <xdr:nvSpPr>
        <xdr:cNvPr id="656" name="テキスト ボックス 655"/>
        <xdr:cNvSpPr txBox="1"/>
      </xdr:nvSpPr>
      <xdr:spPr>
        <a:xfrm>
          <a:off x="15246427" y="1349675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75197</xdr:rowOff>
    </xdr:from>
    <xdr:to>
      <xdr:col>21</xdr:col>
      <xdr:colOff>212725</xdr:colOff>
      <xdr:row>79</xdr:row>
      <xdr:rowOff>5347</xdr:rowOff>
    </xdr:to>
    <xdr:sp macro="" textlink="">
      <xdr:nvSpPr>
        <xdr:cNvPr id="657" name="円/楕円 656"/>
        <xdr:cNvSpPr/>
      </xdr:nvSpPr>
      <xdr:spPr>
        <a:xfrm>
          <a:off x="14541500" y="1344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612852</xdr:colOff>
      <xdr:row>78</xdr:row>
      <xdr:rowOff>134344</xdr:rowOff>
    </xdr:from>
    <xdr:ext cx="469744" cy="259045"/>
    <xdr:sp macro="" textlink="">
      <xdr:nvSpPr>
        <xdr:cNvPr id="658" name="テキスト ボックス 657"/>
        <xdr:cNvSpPr txBox="1"/>
      </xdr:nvSpPr>
      <xdr:spPr>
        <a:xfrm>
          <a:off x="14357427" y="1350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46751</xdr:rowOff>
    </xdr:from>
    <xdr:to>
      <xdr:col>20</xdr:col>
      <xdr:colOff>9525</xdr:colOff>
      <xdr:row>78</xdr:row>
      <xdr:rowOff>148351</xdr:rowOff>
    </xdr:to>
    <xdr:sp macro="" textlink="">
      <xdr:nvSpPr>
        <xdr:cNvPr id="659" name="円/楕円 658"/>
        <xdr:cNvSpPr/>
      </xdr:nvSpPr>
      <xdr:spPr>
        <a:xfrm>
          <a:off x="13652500" y="1341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409652</xdr:colOff>
      <xdr:row>78</xdr:row>
      <xdr:rowOff>105898</xdr:rowOff>
    </xdr:from>
    <xdr:ext cx="469745" cy="259045"/>
    <xdr:sp macro="" textlink="">
      <xdr:nvSpPr>
        <xdr:cNvPr id="660" name="テキスト ボックス 659"/>
        <xdr:cNvSpPr txBox="1"/>
      </xdr:nvSpPr>
      <xdr:spPr>
        <a:xfrm>
          <a:off x="13468427" y="1347899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59534</xdr:rowOff>
    </xdr:from>
    <xdr:to>
      <xdr:col>18</xdr:col>
      <xdr:colOff>492125</xdr:colOff>
      <xdr:row>78</xdr:row>
      <xdr:rowOff>161134</xdr:rowOff>
    </xdr:to>
    <xdr:sp macro="" textlink="">
      <xdr:nvSpPr>
        <xdr:cNvPr id="661" name="円/楕円 660"/>
        <xdr:cNvSpPr/>
      </xdr:nvSpPr>
      <xdr:spPr>
        <a:xfrm>
          <a:off x="12763500" y="134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206452</xdr:colOff>
      <xdr:row>78</xdr:row>
      <xdr:rowOff>118681</xdr:rowOff>
    </xdr:from>
    <xdr:ext cx="469745" cy="259045"/>
    <xdr:sp macro="" textlink="">
      <xdr:nvSpPr>
        <xdr:cNvPr id="662" name="テキスト ボックス 661"/>
        <xdr:cNvSpPr txBox="1"/>
      </xdr:nvSpPr>
      <xdr:spPr>
        <a:xfrm>
          <a:off x="12579427" y="1349178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40097</xdr:rowOff>
    </xdr:from>
    <xdr:ext cx="248786" cy="259045"/>
    <xdr:sp macro="" textlink="">
      <xdr:nvSpPr>
        <xdr:cNvPr id="674" name="テキスト ボックス 673"/>
        <xdr:cNvSpPr txBox="1"/>
      </xdr:nvSpPr>
      <xdr:spPr>
        <a:xfrm>
          <a:off x="12197214"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1997</xdr:rowOff>
    </xdr:from>
    <xdr:ext cx="595419" cy="259045"/>
    <xdr:sp macro="" textlink="">
      <xdr:nvSpPr>
        <xdr:cNvPr id="676" name="テキスト ボックス 675"/>
        <xdr:cNvSpPr txBox="1"/>
      </xdr:nvSpPr>
      <xdr:spPr>
        <a:xfrm>
          <a:off x="11850581" y="1646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135347</xdr:rowOff>
    </xdr:from>
    <xdr:ext cx="595419" cy="259045"/>
    <xdr:sp macro="" textlink="">
      <xdr:nvSpPr>
        <xdr:cNvPr id="678" name="テキスト ボックス 677"/>
        <xdr:cNvSpPr txBox="1"/>
      </xdr:nvSpPr>
      <xdr:spPr>
        <a:xfrm>
          <a:off x="11850581" y="1608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97247</xdr:rowOff>
    </xdr:from>
    <xdr:ext cx="595419" cy="259045"/>
    <xdr:sp macro="" textlink="">
      <xdr:nvSpPr>
        <xdr:cNvPr id="680" name="テキスト ボックス 679"/>
        <xdr:cNvSpPr txBox="1"/>
      </xdr:nvSpPr>
      <xdr:spPr>
        <a:xfrm>
          <a:off x="11850581" y="1569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59147</xdr:rowOff>
    </xdr:from>
    <xdr:ext cx="595419" cy="259045"/>
    <xdr:sp macro="" textlink="">
      <xdr:nvSpPr>
        <xdr:cNvPr id="682" name="テキスト ボックス 681"/>
        <xdr:cNvSpPr txBox="1"/>
      </xdr:nvSpPr>
      <xdr:spPr>
        <a:xfrm>
          <a:off x="11850581"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21047</xdr:rowOff>
    </xdr:from>
    <xdr:ext cx="595419" cy="259045"/>
    <xdr:sp macro="" textlink="">
      <xdr:nvSpPr>
        <xdr:cNvPr id="684" name="テキスト ボックス 683"/>
        <xdr:cNvSpPr txBox="1"/>
      </xdr:nvSpPr>
      <xdr:spPr>
        <a:xfrm>
          <a:off x="11850581"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109208</xdr:rowOff>
    </xdr:from>
    <xdr:ext cx="534377" cy="259045"/>
    <xdr:sp macro="" textlink="">
      <xdr:nvSpPr>
        <xdr:cNvPr id="687" name="公債費最小値テキスト"/>
        <xdr:cNvSpPr txBox="1"/>
      </xdr:nvSpPr>
      <xdr:spPr>
        <a:xfrm>
          <a:off x="16370300" y="1691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129591</xdr:rowOff>
    </xdr:from>
    <xdr:ext cx="599010" cy="259045"/>
    <xdr:sp macro="" textlink="">
      <xdr:nvSpPr>
        <xdr:cNvPr id="689" name="公債費最大値テキスト"/>
        <xdr:cNvSpPr txBox="1"/>
      </xdr:nvSpPr>
      <xdr:spPr>
        <a:xfrm>
          <a:off x="16370300" y="1521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152864</xdr:rowOff>
    </xdr:from>
    <xdr:to>
      <xdr:col>23</xdr:col>
      <xdr:colOff>517525</xdr:colOff>
      <xdr:row>98</xdr:row>
      <xdr:rowOff>6486</xdr:rowOff>
    </xdr:to>
    <xdr:cxnSp macro="">
      <xdr:nvCxnSpPr>
        <xdr:cNvPr id="691" name="直線コネクタ 690"/>
        <xdr:cNvCxnSpPr/>
      </xdr:nvCxnSpPr>
      <xdr:spPr>
        <a:xfrm>
          <a:off x="15481300" y="16783514"/>
          <a:ext cx="8382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53214</xdr:rowOff>
    </xdr:from>
    <xdr:ext cx="534377" cy="259045"/>
    <xdr:sp macro="" textlink="">
      <xdr:nvSpPr>
        <xdr:cNvPr id="692" name="公債費平均値テキスト"/>
        <xdr:cNvSpPr txBox="1"/>
      </xdr:nvSpPr>
      <xdr:spPr>
        <a:xfrm>
          <a:off x="16370300" y="16512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97</xdr:row>
      <xdr:rowOff>152864</xdr:rowOff>
    </xdr:from>
    <xdr:to>
      <xdr:col>22</xdr:col>
      <xdr:colOff>365125</xdr:colOff>
      <xdr:row>97</xdr:row>
      <xdr:rowOff>157359</xdr:rowOff>
    </xdr:to>
    <xdr:cxnSp macro="">
      <xdr:nvCxnSpPr>
        <xdr:cNvPr id="694" name="直線コネクタ 693"/>
        <xdr:cNvCxnSpPr/>
      </xdr:nvCxnSpPr>
      <xdr:spPr>
        <a:xfrm flipV="1">
          <a:off x="14592300" y="16783514"/>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95</xdr:row>
      <xdr:rowOff>162691</xdr:rowOff>
    </xdr:from>
    <xdr:ext cx="534377" cy="259045"/>
    <xdr:sp macro="" textlink="">
      <xdr:nvSpPr>
        <xdr:cNvPr id="696" name="テキスト ボックス 695"/>
        <xdr:cNvSpPr txBox="1"/>
      </xdr:nvSpPr>
      <xdr:spPr>
        <a:xfrm>
          <a:off x="15214111" y="1645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151899</xdr:rowOff>
    </xdr:from>
    <xdr:to>
      <xdr:col>21</xdr:col>
      <xdr:colOff>161925</xdr:colOff>
      <xdr:row>97</xdr:row>
      <xdr:rowOff>157359</xdr:rowOff>
    </xdr:to>
    <xdr:cxnSp macro="">
      <xdr:nvCxnSpPr>
        <xdr:cNvPr id="697" name="直線コネクタ 696"/>
        <xdr:cNvCxnSpPr/>
      </xdr:nvCxnSpPr>
      <xdr:spPr>
        <a:xfrm>
          <a:off x="13703300" y="16782549"/>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95</xdr:row>
      <xdr:rowOff>157265</xdr:rowOff>
    </xdr:from>
    <xdr:ext cx="534377" cy="259045"/>
    <xdr:sp macro="" textlink="">
      <xdr:nvSpPr>
        <xdr:cNvPr id="699" name="テキスト ボックス 698"/>
        <xdr:cNvSpPr txBox="1"/>
      </xdr:nvSpPr>
      <xdr:spPr>
        <a:xfrm>
          <a:off x="14325111" y="1644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151899</xdr:rowOff>
    </xdr:from>
    <xdr:to>
      <xdr:col>19</xdr:col>
      <xdr:colOff>644525</xdr:colOff>
      <xdr:row>97</xdr:row>
      <xdr:rowOff>152273</xdr:rowOff>
    </xdr:to>
    <xdr:cxnSp macro="">
      <xdr:nvCxnSpPr>
        <xdr:cNvPr id="700" name="直線コネクタ 699"/>
        <xdr:cNvCxnSpPr/>
      </xdr:nvCxnSpPr>
      <xdr:spPr>
        <a:xfrm flipV="1">
          <a:off x="12814300" y="16782549"/>
          <a:ext cx="8890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95</xdr:row>
      <xdr:rowOff>156518</xdr:rowOff>
    </xdr:from>
    <xdr:ext cx="534377" cy="259045"/>
    <xdr:sp macro="" textlink="">
      <xdr:nvSpPr>
        <xdr:cNvPr id="702" name="テキスト ボックス 701"/>
        <xdr:cNvSpPr txBox="1"/>
      </xdr:nvSpPr>
      <xdr:spPr>
        <a:xfrm>
          <a:off x="13436111" y="1644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95</xdr:row>
      <xdr:rowOff>155540</xdr:rowOff>
    </xdr:from>
    <xdr:ext cx="534377" cy="259045"/>
    <xdr:sp macro="" textlink="">
      <xdr:nvSpPr>
        <xdr:cNvPr id="704" name="テキスト ボックス 703"/>
        <xdr:cNvSpPr txBox="1"/>
      </xdr:nvSpPr>
      <xdr:spPr>
        <a:xfrm>
          <a:off x="12547111" y="164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127136</xdr:rowOff>
    </xdr:from>
    <xdr:to>
      <xdr:col>23</xdr:col>
      <xdr:colOff>568325</xdr:colOff>
      <xdr:row>98</xdr:row>
      <xdr:rowOff>57286</xdr:rowOff>
    </xdr:to>
    <xdr:sp macro="" textlink="">
      <xdr:nvSpPr>
        <xdr:cNvPr id="710" name="円/楕円 709"/>
        <xdr:cNvSpPr/>
      </xdr:nvSpPr>
      <xdr:spPr>
        <a:xfrm>
          <a:off x="16268700" y="167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71983</xdr:rowOff>
    </xdr:from>
    <xdr:ext cx="534377" cy="259045"/>
    <xdr:sp macro="" textlink="">
      <xdr:nvSpPr>
        <xdr:cNvPr id="711" name="公債費該当値テキスト"/>
        <xdr:cNvSpPr txBox="1"/>
      </xdr:nvSpPr>
      <xdr:spPr>
        <a:xfrm>
          <a:off x="16370300" y="1670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54,964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102064</xdr:rowOff>
    </xdr:from>
    <xdr:to>
      <xdr:col>22</xdr:col>
      <xdr:colOff>415925</xdr:colOff>
      <xdr:row>98</xdr:row>
      <xdr:rowOff>32214</xdr:rowOff>
    </xdr:to>
    <xdr:sp macro="" textlink="">
      <xdr:nvSpPr>
        <xdr:cNvPr id="712" name="円/楕円 711"/>
        <xdr:cNvSpPr/>
      </xdr:nvSpPr>
      <xdr:spPr>
        <a:xfrm>
          <a:off x="15430500" y="167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97936</xdr:colOff>
      <xdr:row>97</xdr:row>
      <xdr:rowOff>157785</xdr:rowOff>
    </xdr:from>
    <xdr:ext cx="534377" cy="259045"/>
    <xdr:sp macro="" textlink="">
      <xdr:nvSpPr>
        <xdr:cNvPr id="713" name="テキスト ボックス 712"/>
        <xdr:cNvSpPr txBox="1"/>
      </xdr:nvSpPr>
      <xdr:spPr>
        <a:xfrm>
          <a:off x="15214111" y="1678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106559</xdr:rowOff>
    </xdr:from>
    <xdr:to>
      <xdr:col>21</xdr:col>
      <xdr:colOff>212725</xdr:colOff>
      <xdr:row>98</xdr:row>
      <xdr:rowOff>36709</xdr:rowOff>
    </xdr:to>
    <xdr:sp macro="" textlink="">
      <xdr:nvSpPr>
        <xdr:cNvPr id="714" name="円/楕円 713"/>
        <xdr:cNvSpPr/>
      </xdr:nvSpPr>
      <xdr:spPr>
        <a:xfrm>
          <a:off x="14541500" y="167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580536</xdr:colOff>
      <xdr:row>97</xdr:row>
      <xdr:rowOff>165706</xdr:rowOff>
    </xdr:from>
    <xdr:ext cx="534377" cy="259045"/>
    <xdr:sp macro="" textlink="">
      <xdr:nvSpPr>
        <xdr:cNvPr id="715" name="テキスト ボックス 714"/>
        <xdr:cNvSpPr txBox="1"/>
      </xdr:nvSpPr>
      <xdr:spPr>
        <a:xfrm>
          <a:off x="14325111" y="1679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101099</xdr:rowOff>
    </xdr:from>
    <xdr:to>
      <xdr:col>20</xdr:col>
      <xdr:colOff>9525</xdr:colOff>
      <xdr:row>98</xdr:row>
      <xdr:rowOff>31249</xdr:rowOff>
    </xdr:to>
    <xdr:sp macro="" textlink="">
      <xdr:nvSpPr>
        <xdr:cNvPr id="716" name="円/楕円 715"/>
        <xdr:cNvSpPr/>
      </xdr:nvSpPr>
      <xdr:spPr>
        <a:xfrm>
          <a:off x="13652500" y="167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377336</xdr:colOff>
      <xdr:row>97</xdr:row>
      <xdr:rowOff>156820</xdr:rowOff>
    </xdr:from>
    <xdr:ext cx="534377" cy="259045"/>
    <xdr:sp macro="" textlink="">
      <xdr:nvSpPr>
        <xdr:cNvPr id="717" name="テキスト ボックス 716"/>
        <xdr:cNvSpPr txBox="1"/>
      </xdr:nvSpPr>
      <xdr:spPr>
        <a:xfrm>
          <a:off x="13436111" y="167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101473</xdr:rowOff>
    </xdr:from>
    <xdr:to>
      <xdr:col>18</xdr:col>
      <xdr:colOff>492125</xdr:colOff>
      <xdr:row>98</xdr:row>
      <xdr:rowOff>31623</xdr:rowOff>
    </xdr:to>
    <xdr:sp macro="" textlink="">
      <xdr:nvSpPr>
        <xdr:cNvPr id="718" name="円/楕円 717"/>
        <xdr:cNvSpPr/>
      </xdr:nvSpPr>
      <xdr:spPr>
        <a:xfrm>
          <a:off x="12763500" y="167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174136</xdr:colOff>
      <xdr:row>97</xdr:row>
      <xdr:rowOff>157194</xdr:rowOff>
    </xdr:from>
    <xdr:ext cx="534377" cy="259045"/>
    <xdr:sp macro="" textlink="">
      <xdr:nvSpPr>
        <xdr:cNvPr id="719" name="テキスト ボックス 718"/>
        <xdr:cNvSpPr txBox="1"/>
      </xdr:nvSpPr>
      <xdr:spPr>
        <a:xfrm>
          <a:off x="12547111" y="1678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40097</xdr:rowOff>
    </xdr:from>
    <xdr:ext cx="248786" cy="259045"/>
    <xdr:sp macro="" textlink="">
      <xdr:nvSpPr>
        <xdr:cNvPr id="731" name="テキスト ボックス 730"/>
        <xdr:cNvSpPr txBox="1"/>
      </xdr:nvSpPr>
      <xdr:spPr>
        <a:xfrm>
          <a:off x="18039214"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1997</xdr:rowOff>
    </xdr:from>
    <xdr:ext cx="467179" cy="259045"/>
    <xdr:sp macro="" textlink="">
      <xdr:nvSpPr>
        <xdr:cNvPr id="733" name="テキスト ボックス 732"/>
        <xdr:cNvSpPr txBox="1"/>
      </xdr:nvSpPr>
      <xdr:spPr>
        <a:xfrm>
          <a:off x="17820821"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135347</xdr:rowOff>
    </xdr:from>
    <xdr:ext cx="467179" cy="259045"/>
    <xdr:sp macro="" textlink="">
      <xdr:nvSpPr>
        <xdr:cNvPr id="735" name="テキスト ボックス 734"/>
        <xdr:cNvSpPr txBox="1"/>
      </xdr:nvSpPr>
      <xdr:spPr>
        <a:xfrm>
          <a:off x="17820821"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97247</xdr:rowOff>
    </xdr:from>
    <xdr:ext cx="467179" cy="259045"/>
    <xdr:sp macro="" textlink="">
      <xdr:nvSpPr>
        <xdr:cNvPr id="737" name="テキスト ボックス 736"/>
        <xdr:cNvSpPr txBox="1"/>
      </xdr:nvSpPr>
      <xdr:spPr>
        <a:xfrm>
          <a:off x="17820821"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59147</xdr:rowOff>
    </xdr:from>
    <xdr:ext cx="531299" cy="259045"/>
    <xdr:sp macro="" textlink="">
      <xdr:nvSpPr>
        <xdr:cNvPr id="739" name="テキスト ボックス 738"/>
        <xdr:cNvSpPr txBox="1"/>
      </xdr:nvSpPr>
      <xdr:spPr>
        <a:xfrm>
          <a:off x="17756701"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21047</xdr:rowOff>
    </xdr:from>
    <xdr:ext cx="531299" cy="259045"/>
    <xdr:sp macro="" textlink="">
      <xdr:nvSpPr>
        <xdr:cNvPr id="741" name="テキスト ボックス 740"/>
        <xdr:cNvSpPr txBox="1"/>
      </xdr:nvSpPr>
      <xdr:spPr>
        <a:xfrm>
          <a:off x="1775670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36</xdr:row>
      <xdr:rowOff>15240</xdr:rowOff>
    </xdr:from>
    <xdr:to>
      <xdr:col>32</xdr:col>
      <xdr:colOff>186689</xdr:colOff>
      <xdr:row>39</xdr:row>
      <xdr:rowOff>44450</xdr:rowOff>
    </xdr:to>
    <xdr:cxnSp macro="">
      <xdr:nvCxnSpPr>
        <xdr:cNvPr id="743" name="直線コネクタ 742"/>
        <xdr:cNvCxnSpPr/>
      </xdr:nvCxnSpPr>
      <xdr:spPr>
        <a:xfrm flipV="1">
          <a:off x="22159595" y="6187440"/>
          <a:ext cx="1269" cy="543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47463</xdr:rowOff>
    </xdr:from>
    <xdr:ext cx="249299" cy="259045"/>
    <xdr:sp macro="" textlink="">
      <xdr:nvSpPr>
        <xdr:cNvPr id="744" name="諸支出金最小値テキスト"/>
        <xdr:cNvSpPr txBox="1"/>
      </xdr:nvSpPr>
      <xdr:spPr>
        <a:xfrm>
          <a:off x="22212300" y="67340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99787</xdr:rowOff>
    </xdr:from>
    <xdr:ext cx="469744" cy="259045"/>
    <xdr:sp macro="" textlink="">
      <xdr:nvSpPr>
        <xdr:cNvPr id="746" name="諸支出金最大値テキスト"/>
        <xdr:cNvSpPr txBox="1"/>
      </xdr:nvSpPr>
      <xdr:spPr>
        <a:xfrm>
          <a:off x="22212300" y="592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36</xdr:row>
      <xdr:rowOff>15240</xdr:rowOff>
    </xdr:from>
    <xdr:to>
      <xdr:col>32</xdr:col>
      <xdr:colOff>276225</xdr:colOff>
      <xdr:row>36</xdr:row>
      <xdr:rowOff>15240</xdr:rowOff>
    </xdr:to>
    <xdr:cxnSp macro="">
      <xdr:nvCxnSpPr>
        <xdr:cNvPr id="747" name="直線コネクタ 746"/>
        <xdr:cNvCxnSpPr/>
      </xdr:nvCxnSpPr>
      <xdr:spPr>
        <a:xfrm>
          <a:off x="22072600" y="618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16383</xdr:rowOff>
    </xdr:from>
    <xdr:to>
      <xdr:col>32</xdr:col>
      <xdr:colOff>187325</xdr:colOff>
      <xdr:row>39</xdr:row>
      <xdr:rowOff>8128</xdr:rowOff>
    </xdr:to>
    <xdr:cxnSp macro="">
      <xdr:nvCxnSpPr>
        <xdr:cNvPr id="748" name="直線コネクタ 747"/>
        <xdr:cNvCxnSpPr/>
      </xdr:nvCxnSpPr>
      <xdr:spPr>
        <a:xfrm>
          <a:off x="21323300" y="5159883"/>
          <a:ext cx="838200" cy="153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91913</xdr:rowOff>
    </xdr:from>
    <xdr:ext cx="378565" cy="259045"/>
    <xdr:sp macro="" textlink="">
      <xdr:nvSpPr>
        <xdr:cNvPr id="749" name="諸支出金平均値テキスト"/>
        <xdr:cNvSpPr txBox="1"/>
      </xdr:nvSpPr>
      <xdr:spPr>
        <a:xfrm>
          <a:off x="22212300" y="66070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147066</xdr:rowOff>
    </xdr:from>
    <xdr:to>
      <xdr:col>32</xdr:col>
      <xdr:colOff>238125</xdr:colOff>
      <xdr:row>39</xdr:row>
      <xdr:rowOff>77216</xdr:rowOff>
    </xdr:to>
    <xdr:sp macro="" textlink="">
      <xdr:nvSpPr>
        <xdr:cNvPr id="750" name="フローチャート : 判断 749"/>
        <xdr:cNvSpPr/>
      </xdr:nvSpPr>
      <xdr:spPr>
        <a:xfrm>
          <a:off x="22110700" y="66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30</xdr:row>
      <xdr:rowOff>16383</xdr:rowOff>
    </xdr:from>
    <xdr:to>
      <xdr:col>31</xdr:col>
      <xdr:colOff>34925</xdr:colOff>
      <xdr:row>33</xdr:row>
      <xdr:rowOff>58039</xdr:rowOff>
    </xdr:to>
    <xdr:cxnSp macro="">
      <xdr:nvCxnSpPr>
        <xdr:cNvPr id="751" name="直線コネクタ 750"/>
        <xdr:cNvCxnSpPr/>
      </xdr:nvCxnSpPr>
      <xdr:spPr>
        <a:xfrm flipV="1">
          <a:off x="20434300" y="5159883"/>
          <a:ext cx="889000" cy="5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134366</xdr:rowOff>
    </xdr:from>
    <xdr:to>
      <xdr:col>31</xdr:col>
      <xdr:colOff>85725</xdr:colOff>
      <xdr:row>39</xdr:row>
      <xdr:rowOff>64516</xdr:rowOff>
    </xdr:to>
    <xdr:sp macro="" textlink="">
      <xdr:nvSpPr>
        <xdr:cNvPr id="752" name="フローチャート : 判断 751"/>
        <xdr:cNvSpPr/>
      </xdr:nvSpPr>
      <xdr:spPr>
        <a:xfrm>
          <a:off x="21272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531442</xdr:colOff>
      <xdr:row>39</xdr:row>
      <xdr:rowOff>22063</xdr:rowOff>
    </xdr:from>
    <xdr:ext cx="378566" cy="259045"/>
    <xdr:sp macro="" textlink="">
      <xdr:nvSpPr>
        <xdr:cNvPr id="753" name="テキスト ボックス 752"/>
        <xdr:cNvSpPr txBox="1"/>
      </xdr:nvSpPr>
      <xdr:spPr>
        <a:xfrm>
          <a:off x="21134017" y="6708613"/>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89027</xdr:rowOff>
    </xdr:from>
    <xdr:to>
      <xdr:col>29</xdr:col>
      <xdr:colOff>517525</xdr:colOff>
      <xdr:row>33</xdr:row>
      <xdr:rowOff>58039</xdr:rowOff>
    </xdr:to>
    <xdr:cxnSp macro="">
      <xdr:nvCxnSpPr>
        <xdr:cNvPr id="754" name="直線コネクタ 753"/>
        <xdr:cNvCxnSpPr/>
      </xdr:nvCxnSpPr>
      <xdr:spPr>
        <a:xfrm>
          <a:off x="19545300" y="5575427"/>
          <a:ext cx="8890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82296</xdr:rowOff>
    </xdr:from>
    <xdr:to>
      <xdr:col>29</xdr:col>
      <xdr:colOff>568325</xdr:colOff>
      <xdr:row>39</xdr:row>
      <xdr:rowOff>12446</xdr:rowOff>
    </xdr:to>
    <xdr:sp macro="" textlink="">
      <xdr:nvSpPr>
        <xdr:cNvPr id="755" name="フローチャート : 判断 754"/>
        <xdr:cNvSpPr/>
      </xdr:nvSpPr>
      <xdr:spPr>
        <a:xfrm>
          <a:off x="20383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328242</xdr:colOff>
      <xdr:row>38</xdr:row>
      <xdr:rowOff>138017</xdr:rowOff>
    </xdr:from>
    <xdr:ext cx="378566" cy="259045"/>
    <xdr:sp macro="" textlink="">
      <xdr:nvSpPr>
        <xdr:cNvPr id="756" name="テキスト ボックス 755"/>
        <xdr:cNvSpPr txBox="1"/>
      </xdr:nvSpPr>
      <xdr:spPr>
        <a:xfrm>
          <a:off x="20245017" y="665311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89027</xdr:rowOff>
    </xdr:from>
    <xdr:to>
      <xdr:col>28</xdr:col>
      <xdr:colOff>314325</xdr:colOff>
      <xdr:row>33</xdr:row>
      <xdr:rowOff>14732</xdr:rowOff>
    </xdr:to>
    <xdr:cxnSp macro="">
      <xdr:nvCxnSpPr>
        <xdr:cNvPr id="757" name="直線コネクタ 756"/>
        <xdr:cNvCxnSpPr/>
      </xdr:nvCxnSpPr>
      <xdr:spPr>
        <a:xfrm flipV="1">
          <a:off x="18656300" y="5575427"/>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101219</xdr:rowOff>
    </xdr:from>
    <xdr:to>
      <xdr:col>28</xdr:col>
      <xdr:colOff>365125</xdr:colOff>
      <xdr:row>39</xdr:row>
      <xdr:rowOff>31369</xdr:rowOff>
    </xdr:to>
    <xdr:sp macro="" textlink="">
      <xdr:nvSpPr>
        <xdr:cNvPr id="758" name="フローチャート : 判断 757"/>
        <xdr:cNvSpPr/>
      </xdr:nvSpPr>
      <xdr:spPr>
        <a:xfrm>
          <a:off x="19494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125042</xdr:colOff>
      <xdr:row>38</xdr:row>
      <xdr:rowOff>156940</xdr:rowOff>
    </xdr:from>
    <xdr:ext cx="378566" cy="259045"/>
    <xdr:sp macro="" textlink="">
      <xdr:nvSpPr>
        <xdr:cNvPr id="759" name="テキスト ボックス 758"/>
        <xdr:cNvSpPr txBox="1"/>
      </xdr:nvSpPr>
      <xdr:spPr>
        <a:xfrm>
          <a:off x="19356017" y="667204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84455</xdr:rowOff>
    </xdr:from>
    <xdr:to>
      <xdr:col>27</xdr:col>
      <xdr:colOff>161925</xdr:colOff>
      <xdr:row>39</xdr:row>
      <xdr:rowOff>14605</xdr:rowOff>
    </xdr:to>
    <xdr:sp macro="" textlink="">
      <xdr:nvSpPr>
        <xdr:cNvPr id="760" name="フローチャート : 判断 759"/>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607642</xdr:colOff>
      <xdr:row>38</xdr:row>
      <xdr:rowOff>143602</xdr:rowOff>
    </xdr:from>
    <xdr:ext cx="378566" cy="259045"/>
    <xdr:sp macro="" textlink="">
      <xdr:nvSpPr>
        <xdr:cNvPr id="761" name="テキスト ボックス 760"/>
        <xdr:cNvSpPr txBox="1"/>
      </xdr:nvSpPr>
      <xdr:spPr>
        <a:xfrm>
          <a:off x="18467017" y="665870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128778</xdr:rowOff>
    </xdr:from>
    <xdr:to>
      <xdr:col>32</xdr:col>
      <xdr:colOff>238125</xdr:colOff>
      <xdr:row>39</xdr:row>
      <xdr:rowOff>58928</xdr:rowOff>
    </xdr:to>
    <xdr:sp macro="" textlink="">
      <xdr:nvSpPr>
        <xdr:cNvPr id="767" name="円/楕円 766"/>
        <xdr:cNvSpPr/>
      </xdr:nvSpPr>
      <xdr:spPr>
        <a:xfrm>
          <a:off x="22110700" y="66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37</xdr:row>
      <xdr:rowOff>54575</xdr:rowOff>
    </xdr:from>
    <xdr:ext cx="378565" cy="259045"/>
    <xdr:sp macro="" textlink="">
      <xdr:nvSpPr>
        <xdr:cNvPr id="768" name="諸支出金該当値テキスト"/>
        <xdr:cNvSpPr txBox="1"/>
      </xdr:nvSpPr>
      <xdr:spPr>
        <a:xfrm>
          <a:off x="22212300" y="639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30</xdr:col>
      <xdr:colOff>669925</xdr:colOff>
      <xdr:row>29</xdr:row>
      <xdr:rowOff>137033</xdr:rowOff>
    </xdr:from>
    <xdr:to>
      <xdr:col>31</xdr:col>
      <xdr:colOff>85725</xdr:colOff>
      <xdr:row>30</xdr:row>
      <xdr:rowOff>67183</xdr:rowOff>
    </xdr:to>
    <xdr:sp macro="" textlink="">
      <xdr:nvSpPr>
        <xdr:cNvPr id="769" name="円/楕円 768"/>
        <xdr:cNvSpPr/>
      </xdr:nvSpPr>
      <xdr:spPr>
        <a:xfrm>
          <a:off x="21272500" y="510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453536</xdr:colOff>
      <xdr:row>28</xdr:row>
      <xdr:rowOff>50130</xdr:rowOff>
    </xdr:from>
    <xdr:ext cx="534377" cy="259045"/>
    <xdr:sp macro="" textlink="">
      <xdr:nvSpPr>
        <xdr:cNvPr id="770" name="テキスト ボックス 769"/>
        <xdr:cNvSpPr txBox="1"/>
      </xdr:nvSpPr>
      <xdr:spPr>
        <a:xfrm>
          <a:off x="21056111" y="4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12,371</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7239</xdr:rowOff>
    </xdr:from>
    <xdr:to>
      <xdr:col>29</xdr:col>
      <xdr:colOff>568325</xdr:colOff>
      <xdr:row>33</xdr:row>
      <xdr:rowOff>108839</xdr:rowOff>
    </xdr:to>
    <xdr:sp macro="" textlink="">
      <xdr:nvSpPr>
        <xdr:cNvPr id="771" name="円/楕円 770"/>
        <xdr:cNvSpPr/>
      </xdr:nvSpPr>
      <xdr:spPr>
        <a:xfrm>
          <a:off x="20383500" y="56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282652</xdr:colOff>
      <xdr:row>31</xdr:row>
      <xdr:rowOff>91786</xdr:rowOff>
    </xdr:from>
    <xdr:ext cx="469745" cy="259045"/>
    <xdr:sp macro="" textlink="">
      <xdr:nvSpPr>
        <xdr:cNvPr id="772" name="テキスト ボックス 771"/>
        <xdr:cNvSpPr txBox="1"/>
      </xdr:nvSpPr>
      <xdr:spPr>
        <a:xfrm>
          <a:off x="20199427" y="540673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7,993</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38227</xdr:rowOff>
    </xdr:from>
    <xdr:to>
      <xdr:col>28</xdr:col>
      <xdr:colOff>365125</xdr:colOff>
      <xdr:row>32</xdr:row>
      <xdr:rowOff>139827</xdr:rowOff>
    </xdr:to>
    <xdr:sp macro="" textlink="">
      <xdr:nvSpPr>
        <xdr:cNvPr id="773" name="円/楕円 772"/>
        <xdr:cNvSpPr/>
      </xdr:nvSpPr>
      <xdr:spPr>
        <a:xfrm>
          <a:off x="19494500" y="5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79452</xdr:colOff>
      <xdr:row>30</xdr:row>
      <xdr:rowOff>119348</xdr:rowOff>
    </xdr:from>
    <xdr:ext cx="469744" cy="259045"/>
    <xdr:sp macro="" textlink="">
      <xdr:nvSpPr>
        <xdr:cNvPr id="774" name="テキスト ボックス 773"/>
        <xdr:cNvSpPr txBox="1"/>
      </xdr:nvSpPr>
      <xdr:spPr>
        <a:xfrm>
          <a:off x="19310427" y="52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9,099</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135382</xdr:rowOff>
    </xdr:from>
    <xdr:to>
      <xdr:col>27</xdr:col>
      <xdr:colOff>161925</xdr:colOff>
      <xdr:row>33</xdr:row>
      <xdr:rowOff>65532</xdr:rowOff>
    </xdr:to>
    <xdr:sp macro="" textlink="">
      <xdr:nvSpPr>
        <xdr:cNvPr id="775" name="円/楕円 774"/>
        <xdr:cNvSpPr/>
      </xdr:nvSpPr>
      <xdr:spPr>
        <a:xfrm>
          <a:off x="18605500" y="562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562052</xdr:colOff>
      <xdr:row>31</xdr:row>
      <xdr:rowOff>48479</xdr:rowOff>
    </xdr:from>
    <xdr:ext cx="469745" cy="259045"/>
    <xdr:sp macro="" textlink="">
      <xdr:nvSpPr>
        <xdr:cNvPr id="776" name="テキスト ボックス 775"/>
        <xdr:cNvSpPr txBox="1"/>
      </xdr:nvSpPr>
      <xdr:spPr>
        <a:xfrm>
          <a:off x="18421427" y="53634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91099</xdr:rowOff>
    </xdr:from>
    <xdr:ext cx="248786" cy="259045"/>
    <xdr:sp macro="" textlink="">
      <xdr:nvSpPr>
        <xdr:cNvPr id="788" name="テキスト ボックス 787"/>
        <xdr:cNvSpPr txBox="1"/>
      </xdr:nvSpPr>
      <xdr:spPr>
        <a:xfrm>
          <a:off x="18039214" y="10035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110854</xdr:rowOff>
    </xdr:from>
    <xdr:ext cx="467179" cy="259045"/>
    <xdr:sp macro="" textlink="">
      <xdr:nvSpPr>
        <xdr:cNvPr id="790" name="テキスト ボックス 789"/>
        <xdr:cNvSpPr txBox="1"/>
      </xdr:nvSpPr>
      <xdr:spPr>
        <a:xfrm>
          <a:off x="17820821" y="97120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127182</xdr:rowOff>
    </xdr:from>
    <xdr:ext cx="467179" cy="259045"/>
    <xdr:sp macro="" textlink="">
      <xdr:nvSpPr>
        <xdr:cNvPr id="792" name="テキスト ボックス 791"/>
        <xdr:cNvSpPr txBox="1"/>
      </xdr:nvSpPr>
      <xdr:spPr>
        <a:xfrm>
          <a:off x="17820821" y="9385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143512</xdr:rowOff>
    </xdr:from>
    <xdr:ext cx="467179" cy="259045"/>
    <xdr:sp macro="" textlink="">
      <xdr:nvSpPr>
        <xdr:cNvPr id="794" name="テキスト ボックス 793"/>
        <xdr:cNvSpPr txBox="1"/>
      </xdr:nvSpPr>
      <xdr:spPr>
        <a:xfrm>
          <a:off x="17820821" y="90589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50</xdr:row>
      <xdr:rowOff>156414</xdr:rowOff>
    </xdr:from>
    <xdr:ext cx="467179" cy="259045"/>
    <xdr:sp macro="" textlink="">
      <xdr:nvSpPr>
        <xdr:cNvPr id="796" name="テキスト ボックス 795"/>
        <xdr:cNvSpPr txBox="1"/>
      </xdr:nvSpPr>
      <xdr:spPr>
        <a:xfrm>
          <a:off x="17820821" y="87289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4719</xdr:rowOff>
    </xdr:from>
    <xdr:ext cx="531299" cy="259045"/>
    <xdr:sp macro="" textlink="">
      <xdr:nvSpPr>
        <xdr:cNvPr id="798" name="テキスト ボックス 797"/>
        <xdr:cNvSpPr txBox="1"/>
      </xdr:nvSpPr>
      <xdr:spPr>
        <a:xfrm>
          <a:off x="17756701" y="8405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21047</xdr:rowOff>
    </xdr:from>
    <xdr:ext cx="531299" cy="259045"/>
    <xdr:sp macro="" textlink="">
      <xdr:nvSpPr>
        <xdr:cNvPr id="800" name="テキスト ボックス 799"/>
        <xdr:cNvSpPr txBox="1"/>
      </xdr:nvSpPr>
      <xdr:spPr>
        <a:xfrm>
          <a:off x="17756701" y="807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110618</xdr:rowOff>
    </xdr:from>
    <xdr:ext cx="249299" cy="259045"/>
    <xdr:sp macro="" textlink="">
      <xdr:nvSpPr>
        <xdr:cNvPr id="803" name="前年度繰上充用金最小値テキスト"/>
        <xdr:cNvSpPr txBox="1"/>
      </xdr:nvSpPr>
      <xdr:spPr>
        <a:xfrm>
          <a:off x="22212300" y="102261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9690</xdr:rowOff>
    </xdr:from>
    <xdr:ext cx="469744" cy="259045"/>
    <xdr:sp macro="" textlink="">
      <xdr:nvSpPr>
        <xdr:cNvPr id="805" name="前年度繰上充用金最大値テキスト"/>
        <xdr:cNvSpPr txBox="1"/>
      </xdr:nvSpPr>
      <xdr:spPr>
        <a:xfrm>
          <a:off x="22212300" y="841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24642</xdr:rowOff>
    </xdr:from>
    <xdr:ext cx="313932" cy="259045"/>
    <xdr:sp macro="" textlink="">
      <xdr:nvSpPr>
        <xdr:cNvPr id="808" name="前年度繰上充用金平均値テキスト"/>
        <xdr:cNvSpPr txBox="1"/>
      </xdr:nvSpPr>
      <xdr:spPr>
        <a:xfrm>
          <a:off x="22212300" y="99687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563758</xdr:colOff>
      <xdr:row>57</xdr:row>
      <xdr:rowOff>127237</xdr:rowOff>
    </xdr:from>
    <xdr:ext cx="313932" cy="259045"/>
    <xdr:sp macro="" textlink="">
      <xdr:nvSpPr>
        <xdr:cNvPr id="812" name="テキスト ボックス 811"/>
        <xdr:cNvSpPr txBox="1"/>
      </xdr:nvSpPr>
      <xdr:spPr>
        <a:xfrm>
          <a:off x="21166333" y="9899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360558</xdr:colOff>
      <xdr:row>57</xdr:row>
      <xdr:rowOff>128380</xdr:rowOff>
    </xdr:from>
    <xdr:ext cx="313932" cy="259045"/>
    <xdr:sp macro="" textlink="">
      <xdr:nvSpPr>
        <xdr:cNvPr id="815" name="テキスト ボックス 814"/>
        <xdr:cNvSpPr txBox="1"/>
      </xdr:nvSpPr>
      <xdr:spPr>
        <a:xfrm>
          <a:off x="20277333" y="99010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157358</xdr:colOff>
      <xdr:row>57</xdr:row>
      <xdr:rowOff>130013</xdr:rowOff>
    </xdr:from>
    <xdr:ext cx="313933" cy="259045"/>
    <xdr:sp macro="" textlink="">
      <xdr:nvSpPr>
        <xdr:cNvPr id="818" name="テキスト ボックス 817"/>
        <xdr:cNvSpPr txBox="1"/>
      </xdr:nvSpPr>
      <xdr:spPr>
        <a:xfrm>
          <a:off x="19388333" y="9902663"/>
          <a:ext cx="313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639958</xdr:colOff>
      <xdr:row>57</xdr:row>
      <xdr:rowOff>125441</xdr:rowOff>
    </xdr:from>
    <xdr:ext cx="313932" cy="259045"/>
    <xdr:sp macro="" textlink="">
      <xdr:nvSpPr>
        <xdr:cNvPr id="820" name="テキスト ボックス 819"/>
        <xdr:cNvSpPr txBox="1"/>
      </xdr:nvSpPr>
      <xdr:spPr>
        <a:xfrm>
          <a:off x="18499333" y="9898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155068</xdr:rowOff>
    </xdr:from>
    <xdr:ext cx="249299" cy="259045"/>
    <xdr:sp macro="" textlink="">
      <xdr:nvSpPr>
        <xdr:cNvPr id="827" name="前年度繰上充用金該当値テキスト"/>
        <xdr:cNvSpPr txBox="1"/>
      </xdr:nvSpPr>
      <xdr:spPr>
        <a:xfrm>
          <a:off x="22212300" y="100991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596074</xdr:colOff>
      <xdr:row>59</xdr:row>
      <xdr:rowOff>107225</xdr:rowOff>
    </xdr:from>
    <xdr:ext cx="249299" cy="259045"/>
    <xdr:sp macro="" textlink="">
      <xdr:nvSpPr>
        <xdr:cNvPr id="829" name="テキスト ボックス 828"/>
        <xdr:cNvSpPr txBox="1"/>
      </xdr:nvSpPr>
      <xdr:spPr>
        <a:xfrm>
          <a:off x="21198649" y="10222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392874</xdr:colOff>
      <xdr:row>59</xdr:row>
      <xdr:rowOff>107225</xdr:rowOff>
    </xdr:from>
    <xdr:ext cx="249299" cy="259045"/>
    <xdr:sp macro="" textlink="">
      <xdr:nvSpPr>
        <xdr:cNvPr id="831" name="テキスト ボックス 830"/>
        <xdr:cNvSpPr txBox="1"/>
      </xdr:nvSpPr>
      <xdr:spPr>
        <a:xfrm>
          <a:off x="20309649" y="10222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189674</xdr:colOff>
      <xdr:row>59</xdr:row>
      <xdr:rowOff>107225</xdr:rowOff>
    </xdr:from>
    <xdr:ext cx="249299" cy="259045"/>
    <xdr:sp macro="" textlink="">
      <xdr:nvSpPr>
        <xdr:cNvPr id="833" name="テキスト ボックス 832"/>
        <xdr:cNvSpPr txBox="1"/>
      </xdr:nvSpPr>
      <xdr:spPr>
        <a:xfrm>
          <a:off x="19420649" y="10222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672274</xdr:colOff>
      <xdr:row>59</xdr:row>
      <xdr:rowOff>107225</xdr:rowOff>
    </xdr:from>
    <xdr:ext cx="249299" cy="259045"/>
    <xdr:sp macro="" textlink="">
      <xdr:nvSpPr>
        <xdr:cNvPr id="835" name="テキスト ボックス 834"/>
        <xdr:cNvSpPr txBox="1"/>
      </xdr:nvSpPr>
      <xdr:spPr>
        <a:xfrm>
          <a:off x="18531649" y="102227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総務費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職員退職手当</a:t>
          </a:r>
          <a:r>
            <a:rPr lang="en-US" altLang="ja-JP" sz="1000" b="0" i="0">
              <a:solidFill>
                <a:schemeClr val="dk1"/>
              </a:solidFill>
              <a:effectLst/>
              <a:latin typeface="+mn-lt"/>
              <a:ea typeface="+mn-ea"/>
              <a:cs typeface="+mn-cs"/>
            </a:rPr>
            <a:t>137,029</a:t>
          </a:r>
          <a:r>
            <a:rPr lang="ja-JP" altLang="ja-JP" sz="1000" b="0" i="0">
              <a:solidFill>
                <a:schemeClr val="dk1"/>
              </a:solidFill>
              <a:effectLst/>
              <a:latin typeface="+mn-lt"/>
              <a:ea typeface="+mn-ea"/>
              <a:cs typeface="+mn-cs"/>
            </a:rPr>
            <a:t>千円の増、固定資産台帳整備委託料</a:t>
          </a:r>
          <a:r>
            <a:rPr lang="en-US" altLang="ja-JP" sz="1000" b="0" i="0">
              <a:solidFill>
                <a:schemeClr val="dk1"/>
              </a:solidFill>
              <a:effectLst/>
              <a:latin typeface="+mn-lt"/>
              <a:ea typeface="+mn-ea"/>
              <a:cs typeface="+mn-cs"/>
            </a:rPr>
            <a:t>8,640</a:t>
          </a:r>
          <a:r>
            <a:rPr lang="ja-JP" altLang="ja-JP" sz="1000" b="0" i="0">
              <a:solidFill>
                <a:schemeClr val="dk1"/>
              </a:solidFill>
              <a:effectLst/>
              <a:latin typeface="+mn-lt"/>
              <a:ea typeface="+mn-ea"/>
              <a:cs typeface="+mn-cs"/>
            </a:rPr>
            <a:t>千円の増（皆増）、減債基金積立金</a:t>
          </a:r>
          <a:r>
            <a:rPr lang="en-US" altLang="ja-JP" sz="1000" b="0" i="0">
              <a:solidFill>
                <a:schemeClr val="dk1"/>
              </a:solidFill>
              <a:effectLst/>
              <a:latin typeface="+mn-lt"/>
              <a:ea typeface="+mn-ea"/>
              <a:cs typeface="+mn-cs"/>
            </a:rPr>
            <a:t>133,422</a:t>
          </a:r>
          <a:r>
            <a:rPr lang="ja-JP" altLang="ja-JP" sz="1000" b="0" i="0">
              <a:solidFill>
                <a:schemeClr val="dk1"/>
              </a:solidFill>
              <a:effectLst/>
              <a:latin typeface="+mn-lt"/>
              <a:ea typeface="+mn-ea"/>
              <a:cs typeface="+mn-cs"/>
            </a:rPr>
            <a:t>千円の増、旧県立宿毛病院跡地整備工事費及び購入費</a:t>
          </a:r>
          <a:r>
            <a:rPr lang="en-US" altLang="ja-JP" sz="1000" b="0" i="0">
              <a:solidFill>
                <a:schemeClr val="dk1"/>
              </a:solidFill>
              <a:effectLst/>
              <a:latin typeface="+mn-lt"/>
              <a:ea typeface="+mn-ea"/>
              <a:cs typeface="+mn-cs"/>
            </a:rPr>
            <a:t>14,801</a:t>
          </a:r>
          <a:r>
            <a:rPr lang="ja-JP" altLang="ja-JP" sz="1000" b="0" i="0">
              <a:solidFill>
                <a:schemeClr val="dk1"/>
              </a:solidFill>
              <a:effectLst/>
              <a:latin typeface="+mn-lt"/>
              <a:ea typeface="+mn-ea"/>
              <a:cs typeface="+mn-cs"/>
            </a:rPr>
            <a:t>千円の増（皆増）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民生費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社会福祉法人運営補助金</a:t>
          </a:r>
          <a:r>
            <a:rPr lang="en-US" altLang="ja-JP" sz="1000" b="0" i="0">
              <a:solidFill>
                <a:schemeClr val="dk1"/>
              </a:solidFill>
              <a:effectLst/>
              <a:latin typeface="+mn-lt"/>
              <a:ea typeface="+mn-ea"/>
              <a:cs typeface="+mn-cs"/>
            </a:rPr>
            <a:t>22,502</a:t>
          </a:r>
          <a:r>
            <a:rPr lang="ja-JP" altLang="ja-JP" sz="1000" b="0" i="0">
              <a:solidFill>
                <a:schemeClr val="dk1"/>
              </a:solidFill>
              <a:effectLst/>
              <a:latin typeface="+mn-lt"/>
              <a:ea typeface="+mn-ea"/>
              <a:cs typeface="+mn-cs"/>
            </a:rPr>
            <a:t>千円の増（皆増）、障害介護給付費等扶助</a:t>
          </a:r>
          <a:r>
            <a:rPr lang="en-US" altLang="ja-JP" sz="1000" b="0" i="0">
              <a:solidFill>
                <a:schemeClr val="dk1"/>
              </a:solidFill>
              <a:effectLst/>
              <a:latin typeface="+mn-lt"/>
              <a:ea typeface="+mn-ea"/>
              <a:cs typeface="+mn-cs"/>
            </a:rPr>
            <a:t>24,745</a:t>
          </a:r>
          <a:r>
            <a:rPr lang="ja-JP" altLang="ja-JP" sz="1000" b="0" i="0">
              <a:solidFill>
                <a:schemeClr val="dk1"/>
              </a:solidFill>
              <a:effectLst/>
              <a:latin typeface="+mn-lt"/>
              <a:ea typeface="+mn-ea"/>
              <a:cs typeface="+mn-cs"/>
            </a:rPr>
            <a:t>千円の増、後期高齢者医療特別会計繰出金</a:t>
          </a:r>
          <a:r>
            <a:rPr lang="en-US" altLang="ja-JP" sz="1000" b="0" i="0">
              <a:solidFill>
                <a:schemeClr val="dk1"/>
              </a:solidFill>
              <a:effectLst/>
              <a:latin typeface="+mn-lt"/>
              <a:ea typeface="+mn-ea"/>
              <a:cs typeface="+mn-cs"/>
            </a:rPr>
            <a:t>5,633</a:t>
          </a:r>
          <a:r>
            <a:rPr lang="ja-JP" altLang="ja-JP" sz="1000" b="0" i="0">
              <a:solidFill>
                <a:schemeClr val="dk1"/>
              </a:solidFill>
              <a:effectLst/>
              <a:latin typeface="+mn-lt"/>
              <a:ea typeface="+mn-ea"/>
              <a:cs typeface="+mn-cs"/>
            </a:rPr>
            <a:t>千円の増、子どものための教育・保育給付費負担金（施設型給付）</a:t>
          </a:r>
          <a:r>
            <a:rPr lang="en-US" altLang="ja-JP" sz="1000" b="0" i="0">
              <a:solidFill>
                <a:schemeClr val="dk1"/>
              </a:solidFill>
              <a:effectLst/>
              <a:latin typeface="+mn-lt"/>
              <a:ea typeface="+mn-ea"/>
              <a:cs typeface="+mn-cs"/>
            </a:rPr>
            <a:t>93,193</a:t>
          </a:r>
          <a:r>
            <a:rPr lang="ja-JP" altLang="ja-JP" sz="1000" b="0" i="0">
              <a:solidFill>
                <a:schemeClr val="dk1"/>
              </a:solidFill>
              <a:effectLst/>
              <a:latin typeface="+mn-lt"/>
              <a:ea typeface="+mn-ea"/>
              <a:cs typeface="+mn-cs"/>
            </a:rPr>
            <a:t>千円の増（皆増）　　　　　　　　　　　　　　　　　　　　　　　　　　　　　　　　　　　　　　　　　　　　　　　　　　　　　　　　　　　　　　　　　　　　　　　　　　　　　　　　　　　　　　　　　　　　　　　　　　　　　　　　　　　　　　　　　　　　　　　　　　　　　　　　　　　　　　　　　　　　　　　　　　　　　　　　　　　　　　　　　　　　　　　　　　　　　　　　　　　　　　　　　　　　　　　　　　　　　　　　　　　　　　　　　　　　　　　　　　　　　　　　　　　　　　　　　　　　　　　　　　　　　　　　　　　　　　　　　　　　　　　　　　　　　　　　　　　　　　　　　　　　　　　　　　　　　　　　　　　　　　　　　　　　　　　　　　　　　　　　　　　　　　　　　　　　　　　　　　　　　　　　　　</a:t>
          </a:r>
          <a:r>
            <a:rPr lang="ja-JP" altLang="ja-JP" sz="1000">
              <a:solidFill>
                <a:schemeClr val="dk1"/>
              </a:solidFill>
              <a:effectLst/>
              <a:latin typeface="+mn-lt"/>
              <a:ea typeface="+mn-ea"/>
              <a:cs typeface="+mn-cs"/>
            </a:rPr>
            <a:t>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労働費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緊急雇用創出臨時特例基金事業委託料（地域人づくり・企業支援型）</a:t>
          </a:r>
          <a:r>
            <a:rPr lang="en-US" altLang="ja-JP" sz="1000" b="0" i="0">
              <a:solidFill>
                <a:schemeClr val="dk1"/>
              </a:solidFill>
              <a:effectLst/>
              <a:latin typeface="+mn-lt"/>
              <a:ea typeface="+mn-ea"/>
              <a:cs typeface="+mn-cs"/>
            </a:rPr>
            <a:t>101,049</a:t>
          </a:r>
          <a:r>
            <a:rPr lang="ja-JP" altLang="ja-JP" sz="1000" b="0" i="0">
              <a:solidFill>
                <a:schemeClr val="dk1"/>
              </a:solidFill>
              <a:effectLst/>
              <a:latin typeface="+mn-lt"/>
              <a:ea typeface="+mn-ea"/>
              <a:cs typeface="+mn-cs"/>
            </a:rPr>
            <a:t>千円の減　　　　　　　　　　　　　　　　　　　　　　　　　　　　　　　　　　　　　　　　　　　　　　　　　　　　　　　　　　　　　　　　　　　　　　　　　　　　　　　　　　　　　　　　　　　　　　　　　　　　　　　　　　　　　　　　　　　　　　　　　　　　　　　　　　　　　　　　　　　　　　　　　　　　　　　　　　　　　　　　　　　　　　　　　　　　　　　　　　　　　　　　　　　　　　　　　　　　　　　　　　　　　　　　　　　　　　　　　</a:t>
          </a:r>
          <a:r>
            <a:rPr lang="ja-JP" altLang="ja-JP" sz="1000">
              <a:solidFill>
                <a:schemeClr val="dk1"/>
              </a:solidFill>
              <a:effectLst/>
              <a:latin typeface="+mn-lt"/>
              <a:ea typeface="+mn-ea"/>
              <a:cs typeface="+mn-cs"/>
            </a:rPr>
            <a:t>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農林水産業費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山地災害防止工事費</a:t>
          </a:r>
          <a:r>
            <a:rPr lang="en-US" altLang="ja-JP" sz="1000" b="0" i="0">
              <a:solidFill>
                <a:schemeClr val="dk1"/>
              </a:solidFill>
              <a:effectLst/>
              <a:latin typeface="+mn-lt"/>
              <a:ea typeface="+mn-ea"/>
              <a:cs typeface="+mn-cs"/>
            </a:rPr>
            <a:t>18,757</a:t>
          </a:r>
          <a:r>
            <a:rPr lang="ja-JP" altLang="ja-JP" sz="1000" b="0" i="0">
              <a:solidFill>
                <a:schemeClr val="dk1"/>
              </a:solidFill>
              <a:effectLst/>
              <a:latin typeface="+mn-lt"/>
              <a:ea typeface="+mn-ea"/>
              <a:cs typeface="+mn-cs"/>
            </a:rPr>
            <a:t>千円の増（皆増）宿毛市産業振興推進総合支援事業費補助金</a:t>
          </a:r>
          <a:r>
            <a:rPr lang="en-US" altLang="ja-JP" sz="1000" b="0" i="0">
              <a:solidFill>
                <a:schemeClr val="dk1"/>
              </a:solidFill>
              <a:effectLst/>
              <a:latin typeface="+mn-lt"/>
              <a:ea typeface="+mn-ea"/>
              <a:cs typeface="+mn-cs"/>
            </a:rPr>
            <a:t>23,658</a:t>
          </a:r>
          <a:r>
            <a:rPr lang="ja-JP" altLang="ja-JP" sz="1000" b="0" i="0">
              <a:solidFill>
                <a:schemeClr val="dk1"/>
              </a:solidFill>
              <a:effectLst/>
              <a:latin typeface="+mn-lt"/>
              <a:ea typeface="+mn-ea"/>
              <a:cs typeface="+mn-cs"/>
            </a:rPr>
            <a:t>千円の増　　　　　　　　　　　　　　　　　　　　　　　　　　　　　　　　　　　　　　　　　　　　　　　　　　　　　　　　　　　　　　　　　　　　　　　　　　　　　　　　　　　　　　　　　　　　　　　　　　　　　　　　　　　　　　　　　　　　　　　　　　　　　　　　　　　　　　　　　　　　　　　　　　　　　　　　　　　　　　　　　　　　　　　　　　　　　　　　　　　　　　　　　　　　　　　　　　　</a:t>
          </a:r>
          <a:r>
            <a:rPr lang="ja-JP" altLang="ja-JP" sz="1000">
              <a:solidFill>
                <a:schemeClr val="dk1"/>
              </a:solidFill>
              <a:effectLst/>
              <a:latin typeface="+mn-lt"/>
              <a:ea typeface="+mn-ea"/>
              <a:cs typeface="+mn-cs"/>
            </a:rPr>
            <a:t>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商工費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消費喚起プレミアム商品券発行事業費補助金</a:t>
          </a:r>
          <a:r>
            <a:rPr lang="en-US" altLang="ja-JP" sz="1000" b="0" i="0">
              <a:solidFill>
                <a:schemeClr val="dk1"/>
              </a:solidFill>
              <a:effectLst/>
              <a:latin typeface="+mn-lt"/>
              <a:ea typeface="+mn-ea"/>
              <a:cs typeface="+mn-cs"/>
            </a:rPr>
            <a:t>48,894</a:t>
          </a:r>
          <a:r>
            <a:rPr lang="ja-JP" altLang="ja-JP" sz="1000" b="0" i="0">
              <a:solidFill>
                <a:schemeClr val="dk1"/>
              </a:solidFill>
              <a:effectLst/>
              <a:latin typeface="+mn-lt"/>
              <a:ea typeface="+mn-ea"/>
              <a:cs typeface="+mn-cs"/>
            </a:rPr>
            <a:t>千円の増（皆増）、幡多広域観光協議会運営事業費負担金（地方創生先行型）</a:t>
          </a:r>
          <a:r>
            <a:rPr lang="en-US" altLang="ja-JP" sz="1000" b="0" i="0">
              <a:solidFill>
                <a:schemeClr val="dk1"/>
              </a:solidFill>
              <a:effectLst/>
              <a:latin typeface="+mn-lt"/>
              <a:ea typeface="+mn-ea"/>
              <a:cs typeface="+mn-cs"/>
            </a:rPr>
            <a:t>13,131</a:t>
          </a:r>
          <a:r>
            <a:rPr lang="ja-JP" altLang="ja-JP" sz="1000" b="0" i="0">
              <a:solidFill>
                <a:schemeClr val="dk1"/>
              </a:solidFill>
              <a:effectLst/>
              <a:latin typeface="+mn-lt"/>
              <a:ea typeface="+mn-ea"/>
              <a:cs typeface="+mn-cs"/>
            </a:rPr>
            <a:t>千円の増（皆増）、国民宿舎運営事業特別会計繰出金</a:t>
          </a:r>
          <a:r>
            <a:rPr lang="en-US" altLang="ja-JP" sz="1000" b="0" i="0">
              <a:solidFill>
                <a:schemeClr val="dk1"/>
              </a:solidFill>
              <a:effectLst/>
              <a:latin typeface="+mn-lt"/>
              <a:ea typeface="+mn-ea"/>
              <a:cs typeface="+mn-cs"/>
            </a:rPr>
            <a:t>46,622</a:t>
          </a:r>
          <a:r>
            <a:rPr lang="ja-JP" altLang="ja-JP" sz="1000" b="0" i="0">
              <a:solidFill>
                <a:schemeClr val="dk1"/>
              </a:solidFill>
              <a:effectLst/>
              <a:latin typeface="+mn-lt"/>
              <a:ea typeface="+mn-ea"/>
              <a:cs typeface="+mn-cs"/>
            </a:rPr>
            <a:t>千円の減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土木費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道路新設改良費</a:t>
          </a:r>
          <a:r>
            <a:rPr lang="en-US" altLang="ja-JP" sz="1000" b="0" i="0">
              <a:solidFill>
                <a:schemeClr val="dk1"/>
              </a:solidFill>
              <a:effectLst/>
              <a:latin typeface="+mn-lt"/>
              <a:ea typeface="+mn-ea"/>
              <a:cs typeface="+mn-cs"/>
            </a:rPr>
            <a:t>19,017</a:t>
          </a:r>
          <a:r>
            <a:rPr lang="ja-JP" altLang="ja-JP" sz="1000" b="0" i="0">
              <a:solidFill>
                <a:schemeClr val="dk1"/>
              </a:solidFill>
              <a:effectLst/>
              <a:latin typeface="+mn-lt"/>
              <a:ea typeface="+mn-ea"/>
              <a:cs typeface="+mn-cs"/>
            </a:rPr>
            <a:t>千円の減、地方道整備事業費</a:t>
          </a:r>
          <a:r>
            <a:rPr lang="en-US" altLang="ja-JP" sz="1000" b="0" i="0">
              <a:solidFill>
                <a:schemeClr val="dk1"/>
              </a:solidFill>
              <a:effectLst/>
              <a:latin typeface="+mn-lt"/>
              <a:ea typeface="+mn-ea"/>
              <a:cs typeface="+mn-cs"/>
            </a:rPr>
            <a:t>59,407</a:t>
          </a:r>
          <a:r>
            <a:rPr lang="ja-JP" altLang="ja-JP" sz="1000" b="0" i="0">
              <a:solidFill>
                <a:schemeClr val="dk1"/>
              </a:solidFill>
              <a:effectLst/>
              <a:latin typeface="+mn-lt"/>
              <a:ea typeface="+mn-ea"/>
              <a:cs typeface="+mn-cs"/>
            </a:rPr>
            <a:t>千円の減、陸上競技場改修工事費</a:t>
          </a:r>
          <a:r>
            <a:rPr lang="en-US" altLang="ja-JP" sz="1000" b="0" i="0">
              <a:solidFill>
                <a:schemeClr val="dk1"/>
              </a:solidFill>
              <a:effectLst/>
              <a:latin typeface="+mn-lt"/>
              <a:ea typeface="+mn-ea"/>
              <a:cs typeface="+mn-cs"/>
            </a:rPr>
            <a:t>176,415</a:t>
          </a:r>
          <a:r>
            <a:rPr lang="ja-JP" altLang="ja-JP" sz="1000" b="0" i="0">
              <a:solidFill>
                <a:schemeClr val="dk1"/>
              </a:solidFill>
              <a:effectLst/>
              <a:latin typeface="+mn-lt"/>
              <a:ea typeface="+mn-ea"/>
              <a:cs typeface="+mn-cs"/>
            </a:rPr>
            <a:t>千円の減（皆減）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消防費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幡多西部消防組合分担金（消防救急デジタル無線整備）</a:t>
          </a:r>
          <a:r>
            <a:rPr lang="en-US" altLang="ja-JP" sz="1000" b="0" i="0">
              <a:solidFill>
                <a:schemeClr val="dk1"/>
              </a:solidFill>
              <a:effectLst/>
              <a:latin typeface="+mn-lt"/>
              <a:ea typeface="+mn-ea"/>
              <a:cs typeface="+mn-cs"/>
            </a:rPr>
            <a:t>248,630</a:t>
          </a:r>
          <a:r>
            <a:rPr lang="ja-JP" altLang="ja-JP" sz="1000" b="0" i="0">
              <a:solidFill>
                <a:schemeClr val="dk1"/>
              </a:solidFill>
              <a:effectLst/>
              <a:latin typeface="+mn-lt"/>
              <a:ea typeface="+mn-ea"/>
              <a:cs typeface="+mn-cs"/>
            </a:rPr>
            <a:t>千円の減（皆減）、防災情報伝達システム整備事業費</a:t>
          </a:r>
          <a:r>
            <a:rPr lang="en-US" altLang="ja-JP" sz="1000" b="0" i="0">
              <a:solidFill>
                <a:schemeClr val="dk1"/>
              </a:solidFill>
              <a:effectLst/>
              <a:latin typeface="+mn-lt"/>
              <a:ea typeface="+mn-ea"/>
              <a:cs typeface="+mn-cs"/>
            </a:rPr>
            <a:t>386,419</a:t>
          </a:r>
          <a:r>
            <a:rPr lang="ja-JP" altLang="ja-JP" sz="1000" b="0" i="0">
              <a:solidFill>
                <a:schemeClr val="dk1"/>
              </a:solidFill>
              <a:effectLst/>
              <a:latin typeface="+mn-lt"/>
              <a:ea typeface="+mn-ea"/>
              <a:cs typeface="+mn-cs"/>
            </a:rPr>
            <a:t>千円の増（皆増）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教育費</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小学校耐震補強工事費</a:t>
          </a:r>
          <a:r>
            <a:rPr lang="en-US" altLang="ja-JP" sz="1000" b="0" i="0">
              <a:solidFill>
                <a:schemeClr val="dk1"/>
              </a:solidFill>
              <a:effectLst/>
              <a:latin typeface="+mn-lt"/>
              <a:ea typeface="+mn-ea"/>
              <a:cs typeface="+mn-cs"/>
            </a:rPr>
            <a:t>80,723</a:t>
          </a:r>
          <a:r>
            <a:rPr lang="ja-JP" altLang="ja-JP" sz="1000" b="0" i="0">
              <a:solidFill>
                <a:schemeClr val="dk1"/>
              </a:solidFill>
              <a:effectLst/>
              <a:latin typeface="+mn-lt"/>
              <a:ea typeface="+mn-ea"/>
              <a:cs typeface="+mn-cs"/>
            </a:rPr>
            <a:t>千円の減、中学校耐震補強工事費</a:t>
          </a:r>
          <a:r>
            <a:rPr lang="en-US" altLang="ja-JP" sz="1000" b="0" i="0">
              <a:solidFill>
                <a:schemeClr val="dk1"/>
              </a:solidFill>
              <a:effectLst/>
              <a:latin typeface="+mn-lt"/>
              <a:ea typeface="+mn-ea"/>
              <a:cs typeface="+mn-cs"/>
            </a:rPr>
            <a:t>75,254</a:t>
          </a:r>
          <a:r>
            <a:rPr lang="ja-JP" altLang="ja-JP" sz="1000" b="0" i="0">
              <a:solidFill>
                <a:schemeClr val="dk1"/>
              </a:solidFill>
              <a:effectLst/>
              <a:latin typeface="+mn-lt"/>
              <a:ea typeface="+mn-ea"/>
              <a:cs typeface="+mn-cs"/>
            </a:rPr>
            <a:t>千円の減　　　　　　　　　　　　　　　　　　　　　　　　　　　　　　　　　　　　　　　　　　　　　　　　　　　　　　　　　　　　　　　　　　　　　　　　　　　　　　　　　　　　　　　　　　　　　　　　　　　　　　　　　　　　　　　　　　　　　　　　　　　　　　　　　　　　　　　　　　　　　　　　　　　　　　　　　　　　　　　　　　　　　　　　　　　　　　　　　　　　　　　　　　　　　　　　　　　　　　　　　　</a:t>
          </a:r>
          <a:r>
            <a:rPr lang="ja-JP" altLang="ja-JP" sz="1000">
              <a:solidFill>
                <a:schemeClr val="dk1"/>
              </a:solidFill>
              <a:effectLst/>
              <a:latin typeface="+mn-lt"/>
              <a:ea typeface="+mn-ea"/>
              <a:cs typeface="+mn-cs"/>
            </a:rPr>
            <a:t> </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諸支出金</a:t>
          </a:r>
          <a:r>
            <a:rPr lang="en-US" altLang="ja-JP" sz="1000" b="0" i="0">
              <a:solidFill>
                <a:schemeClr val="dk1"/>
              </a:solidFill>
              <a:effectLst/>
              <a:latin typeface="+mn-lt"/>
              <a:ea typeface="+mn-ea"/>
              <a:cs typeface="+mn-cs"/>
            </a:rPr>
            <a:t>】</a:t>
          </a:r>
          <a:r>
            <a:rPr lang="ja-JP" altLang="ja-JP" sz="1000" b="0" i="0">
              <a:solidFill>
                <a:schemeClr val="dk1"/>
              </a:solidFill>
              <a:effectLst/>
              <a:latin typeface="+mn-lt"/>
              <a:ea typeface="+mn-ea"/>
              <a:cs typeface="+mn-cs"/>
            </a:rPr>
            <a:t>宿毛市土地開発公社保有土地購入費</a:t>
          </a:r>
          <a:r>
            <a:rPr lang="en-US" altLang="ja-JP" sz="1000" b="0" i="0">
              <a:solidFill>
                <a:schemeClr val="dk1"/>
              </a:solidFill>
              <a:effectLst/>
              <a:latin typeface="+mn-lt"/>
              <a:ea typeface="+mn-ea"/>
              <a:cs typeface="+mn-cs"/>
            </a:rPr>
            <a:t>264,736</a:t>
          </a:r>
          <a:r>
            <a:rPr lang="ja-JP" altLang="ja-JP" sz="1000" b="0" i="0">
              <a:solidFill>
                <a:schemeClr val="dk1"/>
              </a:solidFill>
              <a:effectLst/>
              <a:latin typeface="+mn-lt"/>
              <a:ea typeface="+mn-ea"/>
              <a:cs typeface="+mn-cs"/>
            </a:rPr>
            <a:t>千円の減（皆減）</a:t>
          </a:r>
          <a:r>
            <a:rPr lang="ja-JP" altLang="ja-JP" sz="1000">
              <a:solidFill>
                <a:schemeClr val="dk1"/>
              </a:solidFill>
              <a:effectLst/>
              <a:latin typeface="+mn-lt"/>
              <a:ea typeface="+mn-ea"/>
              <a:cs typeface="+mn-cs"/>
            </a:rPr>
            <a:t> </a:t>
          </a:r>
          <a:endParaRPr lang="en-US" altLang="ja-JP" sz="1000">
            <a:solidFill>
              <a:schemeClr val="dk1"/>
            </a:solidFill>
            <a:effectLst/>
            <a:latin typeface="+mn-lt"/>
            <a:ea typeface="+mn-ea"/>
            <a:cs typeface="+mn-cs"/>
          </a:endParaRPr>
        </a:p>
        <a:p>
          <a:endParaRPr lang="ja-JP" altLang="ja-JP" sz="11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2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22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22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22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22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22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22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年度は、長年の懸念事項であった土地開発公社の長期保有土地を引き取るために財政調整基金を</a:t>
          </a:r>
          <a:r>
            <a:rPr kumimoji="1" lang="en-US" altLang="ja-JP" sz="1200">
              <a:solidFill>
                <a:schemeClr val="dk1"/>
              </a:solidFill>
              <a:effectLst/>
              <a:latin typeface="+mn-lt"/>
              <a:ea typeface="+mn-ea"/>
              <a:cs typeface="+mn-cs"/>
            </a:rPr>
            <a:t>264,736</a:t>
          </a:r>
          <a:r>
            <a:rPr kumimoji="1" lang="ja-JP" altLang="ja-JP" sz="1200">
              <a:solidFill>
                <a:schemeClr val="dk1"/>
              </a:solidFill>
              <a:effectLst/>
              <a:latin typeface="+mn-lt"/>
              <a:ea typeface="+mn-ea"/>
              <a:cs typeface="+mn-cs"/>
            </a:rPr>
            <a:t>千円取り崩したため基金残高が減少</a:t>
          </a:r>
          <a:r>
            <a:rPr kumimoji="1" lang="ja-JP" altLang="en-US" sz="1200">
              <a:solidFill>
                <a:schemeClr val="dk1"/>
              </a:solidFill>
              <a:effectLst/>
              <a:latin typeface="+mn-lt"/>
              <a:ea typeface="+mn-ea"/>
              <a:cs typeface="+mn-cs"/>
            </a:rPr>
            <a:t>していたが、平成</a:t>
          </a:r>
          <a:r>
            <a:rPr kumimoji="1" lang="en-US" altLang="ja-JP" sz="1200">
              <a:solidFill>
                <a:srgbClr val="FF0000"/>
              </a:solidFill>
              <a:effectLst/>
              <a:latin typeface="+mn-lt"/>
              <a:ea typeface="+mn-ea"/>
              <a:cs typeface="+mn-cs"/>
            </a:rPr>
            <a:t>27</a:t>
          </a:r>
          <a:r>
            <a:rPr kumimoji="1" lang="ja-JP" altLang="en-US" sz="1200">
              <a:solidFill>
                <a:schemeClr val="dk1"/>
              </a:solidFill>
              <a:effectLst/>
              <a:latin typeface="+mn-lt"/>
              <a:ea typeface="+mn-ea"/>
              <a:cs typeface="+mn-cs"/>
            </a:rPr>
            <a:t>年度は地方消費税交付金が昨年度比</a:t>
          </a:r>
          <a:r>
            <a:rPr kumimoji="1" lang="en-US" altLang="ja-JP" sz="1200">
              <a:solidFill>
                <a:schemeClr val="dk1"/>
              </a:solidFill>
              <a:effectLst/>
              <a:latin typeface="+mn-lt"/>
              <a:ea typeface="+mn-ea"/>
              <a:cs typeface="+mn-cs"/>
            </a:rPr>
            <a:t>171,558</a:t>
          </a:r>
          <a:r>
            <a:rPr kumimoji="1" lang="ja-JP" altLang="en-US" sz="1200">
              <a:solidFill>
                <a:schemeClr val="dk1"/>
              </a:solidFill>
              <a:effectLst/>
              <a:latin typeface="+mn-lt"/>
              <a:ea typeface="+mn-ea"/>
              <a:cs typeface="+mn-cs"/>
            </a:rPr>
            <a:t>千円の増額など歳入増の要因があったため財政調整基金残高も昨年度比</a:t>
          </a:r>
          <a:r>
            <a:rPr kumimoji="1" lang="en-US" altLang="ja-JP" sz="1200">
              <a:solidFill>
                <a:schemeClr val="dk1"/>
              </a:solidFill>
              <a:effectLst/>
              <a:latin typeface="+mn-lt"/>
              <a:ea typeface="+mn-ea"/>
              <a:cs typeface="+mn-cs"/>
            </a:rPr>
            <a:t>4.72</a:t>
          </a:r>
          <a:r>
            <a:rPr kumimoji="1" lang="ja-JP" altLang="en-US" sz="1200">
              <a:solidFill>
                <a:schemeClr val="dk1"/>
              </a:solidFill>
              <a:effectLst/>
              <a:latin typeface="+mn-lt"/>
              <a:ea typeface="+mn-ea"/>
              <a:cs typeface="+mn-cs"/>
            </a:rPr>
            <a:t>ポイント改善することができた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、保育園や小中学校改築等の大型事業を控えており、財政調整基金の取り崩しも予想されるため、普通建設事業の平準化に努</a:t>
          </a:r>
          <a:r>
            <a:rPr kumimoji="1" lang="ja-JP" altLang="en-US" sz="1200">
              <a:solidFill>
                <a:schemeClr val="dk1"/>
              </a:solidFill>
              <a:effectLst/>
              <a:latin typeface="+mn-lt"/>
              <a:ea typeface="+mn-ea"/>
              <a:cs typeface="+mn-cs"/>
            </a:rPr>
            <a:t>めていく</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2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2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高知県宿毛市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ysClr val="windowText" lastClr="000000"/>
              </a:solidFill>
              <a:effectLst/>
              <a:latin typeface="+mn-lt"/>
              <a:ea typeface="+mn-ea"/>
              <a:cs typeface="+mn-cs"/>
            </a:rPr>
            <a:t>一般会計については、黒字決算となっているものの、今後保育園や小中学校改築といった大型建設事業を控えており、予断を許さない状況である。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一方、水道事業会計は独立採算性が保たれており、今年度は前年度</a:t>
          </a:r>
          <a:r>
            <a:rPr kumimoji="1" lang="ja-JP" altLang="en-US" sz="1400">
              <a:solidFill>
                <a:sysClr val="windowText" lastClr="000000"/>
              </a:solidFill>
              <a:effectLst/>
              <a:latin typeface="+mn-lt"/>
              <a:ea typeface="+mn-ea"/>
              <a:cs typeface="+mn-cs"/>
            </a:rPr>
            <a:t>比</a:t>
          </a:r>
          <a:r>
            <a:rPr kumimoji="1" lang="en-US" altLang="ja-JP" sz="1400">
              <a:solidFill>
                <a:sysClr val="windowText" lastClr="000000"/>
              </a:solidFill>
              <a:effectLst/>
              <a:latin typeface="+mn-lt"/>
              <a:ea typeface="+mn-ea"/>
              <a:cs typeface="+mn-cs"/>
            </a:rPr>
            <a:t>4.28</a:t>
          </a:r>
          <a:r>
            <a:rPr kumimoji="1" lang="ja-JP" altLang="en-US" sz="1400">
              <a:solidFill>
                <a:sysClr val="windowText" lastClr="000000"/>
              </a:solidFill>
              <a:effectLst/>
              <a:latin typeface="+mn-lt"/>
              <a:ea typeface="+mn-ea"/>
              <a:cs typeface="+mn-cs"/>
            </a:rPr>
            <a:t>ポイント改善し、</a:t>
          </a:r>
          <a:r>
            <a:rPr kumimoji="1" lang="ja-JP" altLang="ja-JP" sz="1400">
              <a:solidFill>
                <a:sysClr val="windowText" lastClr="000000"/>
              </a:solidFill>
              <a:effectLst/>
              <a:latin typeface="+mn-lt"/>
              <a:ea typeface="+mn-ea"/>
              <a:cs typeface="+mn-cs"/>
            </a:rPr>
            <a:t>黒字決算となっている。</a:t>
          </a:r>
          <a:endParaRPr lang="ja-JP" altLang="ja-JP" sz="1800">
            <a:solidFill>
              <a:sysClr val="windowText" lastClr="000000"/>
            </a:solidFill>
            <a:effectLst/>
          </a:endParaRPr>
        </a:p>
        <a:p>
          <a:r>
            <a:rPr kumimoji="1" lang="ja-JP" altLang="ja-JP" sz="1400">
              <a:solidFill>
                <a:sysClr val="windowText" lastClr="000000"/>
              </a:solidFill>
              <a:effectLst/>
              <a:latin typeface="+mn-lt"/>
              <a:ea typeface="+mn-ea"/>
              <a:cs typeface="+mn-cs"/>
            </a:rPr>
            <a:t>学校給食事業特別会計については、前年度同様学校給食費負担金の収入未済が未だ解消されていないため赤字会計となっている。</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国民健康保険事業特別会計は、国保財政の悪化により、財政調整基金が枯渇し、平成</a:t>
          </a:r>
          <a:r>
            <a:rPr kumimoji="1" lang="en-US" altLang="ja-JP" sz="1400">
              <a:solidFill>
                <a:sysClr val="windowText" lastClr="000000"/>
              </a:solidFill>
              <a:effectLst/>
              <a:latin typeface="+mn-lt"/>
              <a:ea typeface="+mn-ea"/>
              <a:cs typeface="+mn-cs"/>
            </a:rPr>
            <a:t>27</a:t>
          </a:r>
          <a:r>
            <a:rPr kumimoji="1" lang="ja-JP" altLang="en-US" sz="1400">
              <a:solidFill>
                <a:sysClr val="windowText" lastClr="000000"/>
              </a:solidFill>
              <a:effectLst/>
              <a:latin typeface="+mn-lt"/>
              <a:ea typeface="+mn-ea"/>
              <a:cs typeface="+mn-cs"/>
            </a:rPr>
            <a:t>年度は繰上充用する結果となった。今後はジェネリック薬品の推進等、医療費の抑制に努めるとともに、国保税の徴収率向上に向け取り組んでいく必要がある。</a:t>
          </a:r>
          <a:endParaRPr lang="ja-JP" altLang="ja-JP" sz="18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8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8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8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8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8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8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8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90"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91"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92"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72" t="s">
        <v>62</v>
      </c>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73" t="s">
        <v>64</v>
      </c>
      <c r="C3" s="374"/>
      <c r="D3" s="374"/>
      <c r="E3" s="375"/>
      <c r="F3" s="375"/>
      <c r="G3" s="375"/>
      <c r="H3" s="375"/>
      <c r="I3" s="375"/>
      <c r="J3" s="375"/>
      <c r="K3" s="375"/>
      <c r="L3" s="375" t="s">
        <v>65</v>
      </c>
      <c r="M3" s="375"/>
      <c r="N3" s="375"/>
      <c r="O3" s="375"/>
      <c r="P3" s="375"/>
      <c r="Q3" s="375"/>
      <c r="R3" s="382"/>
      <c r="S3" s="382"/>
      <c r="T3" s="382"/>
      <c r="U3" s="382"/>
      <c r="V3" s="383"/>
      <c r="W3" s="388" t="s">
        <v>66</v>
      </c>
      <c r="X3" s="389"/>
      <c r="Y3" s="389"/>
      <c r="Z3" s="389"/>
      <c r="AA3" s="389"/>
      <c r="AB3" s="374"/>
      <c r="AC3" s="382" t="s">
        <v>67</v>
      </c>
      <c r="AD3" s="389"/>
      <c r="AE3" s="389"/>
      <c r="AF3" s="389"/>
      <c r="AG3" s="389"/>
      <c r="AH3" s="389"/>
      <c r="AI3" s="389"/>
      <c r="AJ3" s="389"/>
      <c r="AK3" s="389"/>
      <c r="AL3" s="394"/>
      <c r="AM3" s="388" t="s">
        <v>68</v>
      </c>
      <c r="AN3" s="389"/>
      <c r="AO3" s="389"/>
      <c r="AP3" s="389"/>
      <c r="AQ3" s="389"/>
      <c r="AR3" s="389"/>
      <c r="AS3" s="389"/>
      <c r="AT3" s="389"/>
      <c r="AU3" s="389"/>
      <c r="AV3" s="389"/>
      <c r="AW3" s="389"/>
      <c r="AX3" s="394"/>
      <c r="AY3" s="397" t="s">
        <v>1</v>
      </c>
      <c r="AZ3" s="398"/>
      <c r="BA3" s="398"/>
      <c r="BB3" s="398"/>
      <c r="BC3" s="398"/>
      <c r="BD3" s="398"/>
      <c r="BE3" s="398"/>
      <c r="BF3" s="398"/>
      <c r="BG3" s="398"/>
      <c r="BH3" s="398"/>
      <c r="BI3" s="398"/>
      <c r="BJ3" s="398"/>
      <c r="BK3" s="398"/>
      <c r="BL3" s="398"/>
      <c r="BM3" s="399"/>
      <c r="BN3" s="388" t="s">
        <v>69</v>
      </c>
      <c r="BO3" s="389"/>
      <c r="BP3" s="389"/>
      <c r="BQ3" s="389"/>
      <c r="BR3" s="389"/>
      <c r="BS3" s="389"/>
      <c r="BT3" s="389"/>
      <c r="BU3" s="394"/>
      <c r="BV3" s="388" t="s">
        <v>70</v>
      </c>
      <c r="BW3" s="389"/>
      <c r="BX3" s="389"/>
      <c r="BY3" s="389"/>
      <c r="BZ3" s="389"/>
      <c r="CA3" s="389"/>
      <c r="CB3" s="389"/>
      <c r="CC3" s="394"/>
      <c r="CD3" s="397" t="s">
        <v>1</v>
      </c>
      <c r="CE3" s="398"/>
      <c r="CF3" s="398"/>
      <c r="CG3" s="398"/>
      <c r="CH3" s="398"/>
      <c r="CI3" s="398"/>
      <c r="CJ3" s="398"/>
      <c r="CK3" s="398"/>
      <c r="CL3" s="398"/>
      <c r="CM3" s="398"/>
      <c r="CN3" s="398"/>
      <c r="CO3" s="398"/>
      <c r="CP3" s="398"/>
      <c r="CQ3" s="398"/>
      <c r="CR3" s="398"/>
      <c r="CS3" s="399"/>
      <c r="CT3" s="388" t="s">
        <v>71</v>
      </c>
      <c r="CU3" s="389"/>
      <c r="CV3" s="389"/>
      <c r="CW3" s="389"/>
      <c r="CX3" s="389"/>
      <c r="CY3" s="389"/>
      <c r="CZ3" s="389"/>
      <c r="DA3" s="394"/>
      <c r="DB3" s="388" t="s">
        <v>72</v>
      </c>
      <c r="DC3" s="389"/>
      <c r="DD3" s="389"/>
      <c r="DE3" s="389"/>
      <c r="DF3" s="389"/>
      <c r="DG3" s="389"/>
      <c r="DH3" s="389"/>
      <c r="DI3" s="394"/>
      <c r="DJ3" s="137"/>
      <c r="DK3" s="137"/>
      <c r="DL3" s="137"/>
      <c r="DM3" s="137"/>
      <c r="DN3" s="137"/>
      <c r="DO3" s="137"/>
    </row>
    <row r="4" spans="1:119" ht="18.75" customHeight="1">
      <c r="A4" s="138"/>
      <c r="B4" s="376"/>
      <c r="C4" s="377"/>
      <c r="D4" s="377"/>
      <c r="E4" s="378"/>
      <c r="F4" s="378"/>
      <c r="G4" s="378"/>
      <c r="H4" s="378"/>
      <c r="I4" s="378"/>
      <c r="J4" s="378"/>
      <c r="K4" s="378"/>
      <c r="L4" s="378"/>
      <c r="M4" s="378"/>
      <c r="N4" s="378"/>
      <c r="O4" s="378"/>
      <c r="P4" s="378"/>
      <c r="Q4" s="378"/>
      <c r="R4" s="384"/>
      <c r="S4" s="384"/>
      <c r="T4" s="384"/>
      <c r="U4" s="384"/>
      <c r="V4" s="385"/>
      <c r="W4" s="390"/>
      <c r="X4" s="391"/>
      <c r="Y4" s="391"/>
      <c r="Z4" s="391"/>
      <c r="AA4" s="391"/>
      <c r="AB4" s="377"/>
      <c r="AC4" s="384"/>
      <c r="AD4" s="391"/>
      <c r="AE4" s="391"/>
      <c r="AF4" s="391"/>
      <c r="AG4" s="391"/>
      <c r="AH4" s="391"/>
      <c r="AI4" s="391"/>
      <c r="AJ4" s="391"/>
      <c r="AK4" s="391"/>
      <c r="AL4" s="395"/>
      <c r="AM4" s="392"/>
      <c r="AN4" s="393"/>
      <c r="AO4" s="393"/>
      <c r="AP4" s="393"/>
      <c r="AQ4" s="393"/>
      <c r="AR4" s="393"/>
      <c r="AS4" s="393"/>
      <c r="AT4" s="393"/>
      <c r="AU4" s="393"/>
      <c r="AV4" s="393"/>
      <c r="AW4" s="393"/>
      <c r="AX4" s="396"/>
      <c r="AY4" s="400" t="s">
        <v>73</v>
      </c>
      <c r="AZ4" s="401"/>
      <c r="BA4" s="401"/>
      <c r="BB4" s="401"/>
      <c r="BC4" s="401"/>
      <c r="BD4" s="401"/>
      <c r="BE4" s="401"/>
      <c r="BF4" s="401"/>
      <c r="BG4" s="401"/>
      <c r="BH4" s="401"/>
      <c r="BI4" s="401"/>
      <c r="BJ4" s="401"/>
      <c r="BK4" s="401"/>
      <c r="BL4" s="401"/>
      <c r="BM4" s="402"/>
      <c r="BN4" s="403">
        <v>12081216</v>
      </c>
      <c r="BO4" s="404"/>
      <c r="BP4" s="404"/>
      <c r="BQ4" s="404"/>
      <c r="BR4" s="404"/>
      <c r="BS4" s="404"/>
      <c r="BT4" s="404"/>
      <c r="BU4" s="405"/>
      <c r="BV4" s="403">
        <v>12254390</v>
      </c>
      <c r="BW4" s="404"/>
      <c r="BX4" s="404"/>
      <c r="BY4" s="404"/>
      <c r="BZ4" s="404"/>
      <c r="CA4" s="404"/>
      <c r="CB4" s="404"/>
      <c r="CC4" s="405"/>
      <c r="CD4" s="406" t="s">
        <v>74</v>
      </c>
      <c r="CE4" s="407"/>
      <c r="CF4" s="407"/>
      <c r="CG4" s="407"/>
      <c r="CH4" s="407"/>
      <c r="CI4" s="407"/>
      <c r="CJ4" s="407"/>
      <c r="CK4" s="407"/>
      <c r="CL4" s="407"/>
      <c r="CM4" s="407"/>
      <c r="CN4" s="407"/>
      <c r="CO4" s="407"/>
      <c r="CP4" s="407"/>
      <c r="CQ4" s="407"/>
      <c r="CR4" s="407"/>
      <c r="CS4" s="408"/>
      <c r="CT4" s="409">
        <v>3.5</v>
      </c>
      <c r="CU4" s="410"/>
      <c r="CV4" s="410"/>
      <c r="CW4" s="410"/>
      <c r="CX4" s="410"/>
      <c r="CY4" s="410"/>
      <c r="CZ4" s="410"/>
      <c r="DA4" s="411"/>
      <c r="DB4" s="409">
        <v>4.3</v>
      </c>
      <c r="DC4" s="410"/>
      <c r="DD4" s="410"/>
      <c r="DE4" s="410"/>
      <c r="DF4" s="410"/>
      <c r="DG4" s="410"/>
      <c r="DH4" s="410"/>
      <c r="DI4" s="411"/>
      <c r="DJ4" s="137"/>
      <c r="DK4" s="137"/>
      <c r="DL4" s="137"/>
      <c r="DM4" s="137"/>
      <c r="DN4" s="137"/>
      <c r="DO4" s="137"/>
    </row>
    <row r="5" spans="1:119" ht="18.75" customHeight="1">
      <c r="A5" s="138"/>
      <c r="B5" s="379"/>
      <c r="C5" s="380"/>
      <c r="D5" s="380"/>
      <c r="E5" s="381"/>
      <c r="F5" s="381"/>
      <c r="G5" s="381"/>
      <c r="H5" s="381"/>
      <c r="I5" s="381"/>
      <c r="J5" s="381"/>
      <c r="K5" s="381"/>
      <c r="L5" s="381"/>
      <c r="M5" s="381"/>
      <c r="N5" s="381"/>
      <c r="O5" s="381"/>
      <c r="P5" s="381"/>
      <c r="Q5" s="381"/>
      <c r="R5" s="386"/>
      <c r="S5" s="386"/>
      <c r="T5" s="386"/>
      <c r="U5" s="386"/>
      <c r="V5" s="387"/>
      <c r="W5" s="392"/>
      <c r="X5" s="393"/>
      <c r="Y5" s="393"/>
      <c r="Z5" s="393"/>
      <c r="AA5" s="393"/>
      <c r="AB5" s="380"/>
      <c r="AC5" s="386"/>
      <c r="AD5" s="393"/>
      <c r="AE5" s="393"/>
      <c r="AF5" s="393"/>
      <c r="AG5" s="393"/>
      <c r="AH5" s="393"/>
      <c r="AI5" s="393"/>
      <c r="AJ5" s="393"/>
      <c r="AK5" s="393"/>
      <c r="AL5" s="396"/>
      <c r="AM5" s="412" t="s">
        <v>75</v>
      </c>
      <c r="AN5" s="413"/>
      <c r="AO5" s="413"/>
      <c r="AP5" s="413"/>
      <c r="AQ5" s="413"/>
      <c r="AR5" s="413"/>
      <c r="AS5" s="413"/>
      <c r="AT5" s="414"/>
      <c r="AU5" s="415" t="s">
        <v>76</v>
      </c>
      <c r="AV5" s="416"/>
      <c r="AW5" s="416"/>
      <c r="AX5" s="416"/>
      <c r="AY5" s="417" t="s">
        <v>77</v>
      </c>
      <c r="AZ5" s="418"/>
      <c r="BA5" s="418"/>
      <c r="BB5" s="418"/>
      <c r="BC5" s="418"/>
      <c r="BD5" s="418"/>
      <c r="BE5" s="418"/>
      <c r="BF5" s="418"/>
      <c r="BG5" s="418"/>
      <c r="BH5" s="418"/>
      <c r="BI5" s="418"/>
      <c r="BJ5" s="418"/>
      <c r="BK5" s="418"/>
      <c r="BL5" s="418"/>
      <c r="BM5" s="419"/>
      <c r="BN5" s="420">
        <v>11799049</v>
      </c>
      <c r="BO5" s="421"/>
      <c r="BP5" s="421"/>
      <c r="BQ5" s="421"/>
      <c r="BR5" s="421"/>
      <c r="BS5" s="421"/>
      <c r="BT5" s="421"/>
      <c r="BU5" s="422"/>
      <c r="BV5" s="420">
        <v>11870458</v>
      </c>
      <c r="BW5" s="421"/>
      <c r="BX5" s="421"/>
      <c r="BY5" s="421"/>
      <c r="BZ5" s="421"/>
      <c r="CA5" s="421"/>
      <c r="CB5" s="421"/>
      <c r="CC5" s="422"/>
      <c r="CD5" s="449" t="s">
        <v>78</v>
      </c>
      <c r="CE5" s="450"/>
      <c r="CF5" s="450"/>
      <c r="CG5" s="450"/>
      <c r="CH5" s="450"/>
      <c r="CI5" s="450"/>
      <c r="CJ5" s="450"/>
      <c r="CK5" s="450"/>
      <c r="CL5" s="450"/>
      <c r="CM5" s="450"/>
      <c r="CN5" s="450"/>
      <c r="CO5" s="450"/>
      <c r="CP5" s="450"/>
      <c r="CQ5" s="450"/>
      <c r="CR5" s="450"/>
      <c r="CS5" s="451"/>
      <c r="CT5" s="423">
        <v>88.4</v>
      </c>
      <c r="CU5" s="424"/>
      <c r="CV5" s="424"/>
      <c r="CW5" s="424"/>
      <c r="CX5" s="424"/>
      <c r="CY5" s="424"/>
      <c r="CZ5" s="424"/>
      <c r="DA5" s="425"/>
      <c r="DB5" s="423">
        <v>92.8</v>
      </c>
      <c r="DC5" s="424"/>
      <c r="DD5" s="424"/>
      <c r="DE5" s="424"/>
      <c r="DF5" s="424"/>
      <c r="DG5" s="424"/>
      <c r="DH5" s="424"/>
      <c r="DI5" s="425"/>
      <c r="DJ5" s="137"/>
      <c r="DK5" s="137"/>
      <c r="DL5" s="137"/>
      <c r="DM5" s="137"/>
      <c r="DN5" s="137"/>
      <c r="DO5" s="137"/>
    </row>
    <row r="6" spans="1:119" ht="18.75" customHeight="1">
      <c r="A6" s="138"/>
      <c r="B6" s="426" t="s">
        <v>79</v>
      </c>
      <c r="C6" s="427"/>
      <c r="D6" s="427"/>
      <c r="E6" s="428"/>
      <c r="F6" s="428"/>
      <c r="G6" s="428"/>
      <c r="H6" s="428"/>
      <c r="I6" s="428"/>
      <c r="J6" s="428"/>
      <c r="K6" s="428"/>
      <c r="L6" s="428" t="s">
        <v>80</v>
      </c>
      <c r="M6" s="428"/>
      <c r="N6" s="428"/>
      <c r="O6" s="428"/>
      <c r="P6" s="428"/>
      <c r="Q6" s="428"/>
      <c r="R6" s="432"/>
      <c r="S6" s="432"/>
      <c r="T6" s="432"/>
      <c r="U6" s="432"/>
      <c r="V6" s="433"/>
      <c r="W6" s="436" t="s">
        <v>81</v>
      </c>
      <c r="X6" s="437"/>
      <c r="Y6" s="437"/>
      <c r="Z6" s="437"/>
      <c r="AA6" s="437"/>
      <c r="AB6" s="427"/>
      <c r="AC6" s="440" t="s">
        <v>82</v>
      </c>
      <c r="AD6" s="441"/>
      <c r="AE6" s="441"/>
      <c r="AF6" s="441"/>
      <c r="AG6" s="441"/>
      <c r="AH6" s="441"/>
      <c r="AI6" s="441"/>
      <c r="AJ6" s="441"/>
      <c r="AK6" s="441"/>
      <c r="AL6" s="442"/>
      <c r="AM6" s="412" t="s">
        <v>83</v>
      </c>
      <c r="AN6" s="413"/>
      <c r="AO6" s="413"/>
      <c r="AP6" s="413"/>
      <c r="AQ6" s="413"/>
      <c r="AR6" s="413"/>
      <c r="AS6" s="413"/>
      <c r="AT6" s="414"/>
      <c r="AU6" s="415" t="s">
        <v>76</v>
      </c>
      <c r="AV6" s="416"/>
      <c r="AW6" s="416"/>
      <c r="AX6" s="416"/>
      <c r="AY6" s="417" t="s">
        <v>84</v>
      </c>
      <c r="AZ6" s="418"/>
      <c r="BA6" s="418"/>
      <c r="BB6" s="418"/>
      <c r="BC6" s="418"/>
      <c r="BD6" s="418"/>
      <c r="BE6" s="418"/>
      <c r="BF6" s="418"/>
      <c r="BG6" s="418"/>
      <c r="BH6" s="418"/>
      <c r="BI6" s="418"/>
      <c r="BJ6" s="418"/>
      <c r="BK6" s="418"/>
      <c r="BL6" s="418"/>
      <c r="BM6" s="419"/>
      <c r="BN6" s="420">
        <v>282167</v>
      </c>
      <c r="BO6" s="421"/>
      <c r="BP6" s="421"/>
      <c r="BQ6" s="421"/>
      <c r="BR6" s="421"/>
      <c r="BS6" s="421"/>
      <c r="BT6" s="421"/>
      <c r="BU6" s="422"/>
      <c r="BV6" s="420">
        <v>383932</v>
      </c>
      <c r="BW6" s="421"/>
      <c r="BX6" s="421"/>
      <c r="BY6" s="421"/>
      <c r="BZ6" s="421"/>
      <c r="CA6" s="421"/>
      <c r="CB6" s="421"/>
      <c r="CC6" s="422"/>
      <c r="CD6" s="449" t="s">
        <v>85</v>
      </c>
      <c r="CE6" s="450"/>
      <c r="CF6" s="450"/>
      <c r="CG6" s="450"/>
      <c r="CH6" s="450"/>
      <c r="CI6" s="450"/>
      <c r="CJ6" s="450"/>
      <c r="CK6" s="450"/>
      <c r="CL6" s="450"/>
      <c r="CM6" s="450"/>
      <c r="CN6" s="450"/>
      <c r="CO6" s="450"/>
      <c r="CP6" s="450"/>
      <c r="CQ6" s="450"/>
      <c r="CR6" s="450"/>
      <c r="CS6" s="451"/>
      <c r="CT6" s="455">
        <v>93.6</v>
      </c>
      <c r="CU6" s="456"/>
      <c r="CV6" s="456"/>
      <c r="CW6" s="456"/>
      <c r="CX6" s="456"/>
      <c r="CY6" s="456"/>
      <c r="CZ6" s="456"/>
      <c r="DA6" s="457"/>
      <c r="DB6" s="455">
        <v>98.6</v>
      </c>
      <c r="DC6" s="456"/>
      <c r="DD6" s="456"/>
      <c r="DE6" s="456"/>
      <c r="DF6" s="456"/>
      <c r="DG6" s="456"/>
      <c r="DH6" s="456"/>
      <c r="DI6" s="457"/>
      <c r="DJ6" s="137"/>
      <c r="DK6" s="137"/>
      <c r="DL6" s="137"/>
      <c r="DM6" s="137"/>
      <c r="DN6" s="137"/>
      <c r="DO6" s="137"/>
    </row>
    <row r="7" spans="1:119" ht="18.75" customHeight="1">
      <c r="A7" s="138"/>
      <c r="B7" s="376"/>
      <c r="C7" s="377"/>
      <c r="D7" s="377"/>
      <c r="E7" s="378"/>
      <c r="F7" s="378"/>
      <c r="G7" s="378"/>
      <c r="H7" s="378"/>
      <c r="I7" s="378"/>
      <c r="J7" s="378"/>
      <c r="K7" s="378"/>
      <c r="L7" s="378"/>
      <c r="M7" s="378"/>
      <c r="N7" s="378"/>
      <c r="O7" s="378"/>
      <c r="P7" s="378"/>
      <c r="Q7" s="378"/>
      <c r="R7" s="384"/>
      <c r="S7" s="384"/>
      <c r="T7" s="384"/>
      <c r="U7" s="384"/>
      <c r="V7" s="385"/>
      <c r="W7" s="390"/>
      <c r="X7" s="391"/>
      <c r="Y7" s="391"/>
      <c r="Z7" s="391"/>
      <c r="AA7" s="391"/>
      <c r="AB7" s="377"/>
      <c r="AC7" s="443"/>
      <c r="AD7" s="444"/>
      <c r="AE7" s="444"/>
      <c r="AF7" s="444"/>
      <c r="AG7" s="444"/>
      <c r="AH7" s="444"/>
      <c r="AI7" s="444"/>
      <c r="AJ7" s="444"/>
      <c r="AK7" s="444"/>
      <c r="AL7" s="445"/>
      <c r="AM7" s="412" t="s">
        <v>86</v>
      </c>
      <c r="AN7" s="413"/>
      <c r="AO7" s="413"/>
      <c r="AP7" s="413"/>
      <c r="AQ7" s="413"/>
      <c r="AR7" s="413"/>
      <c r="AS7" s="413"/>
      <c r="AT7" s="414"/>
      <c r="AU7" s="415" t="s">
        <v>87</v>
      </c>
      <c r="AV7" s="416"/>
      <c r="AW7" s="416"/>
      <c r="AX7" s="416"/>
      <c r="AY7" s="417" t="s">
        <v>88</v>
      </c>
      <c r="AZ7" s="418"/>
      <c r="BA7" s="418"/>
      <c r="BB7" s="418"/>
      <c r="BC7" s="418"/>
      <c r="BD7" s="418"/>
      <c r="BE7" s="418"/>
      <c r="BF7" s="418"/>
      <c r="BG7" s="418"/>
      <c r="BH7" s="418"/>
      <c r="BI7" s="418"/>
      <c r="BJ7" s="418"/>
      <c r="BK7" s="418"/>
      <c r="BL7" s="418"/>
      <c r="BM7" s="419"/>
      <c r="BN7" s="420">
        <v>40148</v>
      </c>
      <c r="BO7" s="421"/>
      <c r="BP7" s="421"/>
      <c r="BQ7" s="421"/>
      <c r="BR7" s="421"/>
      <c r="BS7" s="421"/>
      <c r="BT7" s="421"/>
      <c r="BU7" s="422"/>
      <c r="BV7" s="420">
        <v>96521</v>
      </c>
      <c r="BW7" s="421"/>
      <c r="BX7" s="421"/>
      <c r="BY7" s="421"/>
      <c r="BZ7" s="421"/>
      <c r="CA7" s="421"/>
      <c r="CB7" s="421"/>
      <c r="CC7" s="422"/>
      <c r="CD7" s="449" t="s">
        <v>89</v>
      </c>
      <c r="CE7" s="450"/>
      <c r="CF7" s="450"/>
      <c r="CG7" s="450"/>
      <c r="CH7" s="450"/>
      <c r="CI7" s="450"/>
      <c r="CJ7" s="450"/>
      <c r="CK7" s="450"/>
      <c r="CL7" s="450"/>
      <c r="CM7" s="450"/>
      <c r="CN7" s="450"/>
      <c r="CO7" s="450"/>
      <c r="CP7" s="450"/>
      <c r="CQ7" s="450"/>
      <c r="CR7" s="450"/>
      <c r="CS7" s="451"/>
      <c r="CT7" s="420">
        <v>6943336</v>
      </c>
      <c r="CU7" s="421"/>
      <c r="CV7" s="421"/>
      <c r="CW7" s="421"/>
      <c r="CX7" s="421"/>
      <c r="CY7" s="421"/>
      <c r="CZ7" s="421"/>
      <c r="DA7" s="422"/>
      <c r="DB7" s="420">
        <v>6649088</v>
      </c>
      <c r="DC7" s="421"/>
      <c r="DD7" s="421"/>
      <c r="DE7" s="421"/>
      <c r="DF7" s="421"/>
      <c r="DG7" s="421"/>
      <c r="DH7" s="421"/>
      <c r="DI7" s="422"/>
      <c r="DJ7" s="137"/>
      <c r="DK7" s="137"/>
      <c r="DL7" s="137"/>
      <c r="DM7" s="137"/>
      <c r="DN7" s="137"/>
      <c r="DO7" s="137"/>
    </row>
    <row r="8" spans="1:119" ht="18.75" customHeight="1" thickBot="1">
      <c r="A8" s="138"/>
      <c r="B8" s="429"/>
      <c r="C8" s="430"/>
      <c r="D8" s="430"/>
      <c r="E8" s="431"/>
      <c r="F8" s="431"/>
      <c r="G8" s="431"/>
      <c r="H8" s="431"/>
      <c r="I8" s="431"/>
      <c r="J8" s="431"/>
      <c r="K8" s="431"/>
      <c r="L8" s="431"/>
      <c r="M8" s="431"/>
      <c r="N8" s="431"/>
      <c r="O8" s="431"/>
      <c r="P8" s="431"/>
      <c r="Q8" s="431"/>
      <c r="R8" s="434"/>
      <c r="S8" s="434"/>
      <c r="T8" s="434"/>
      <c r="U8" s="434"/>
      <c r="V8" s="435"/>
      <c r="W8" s="438"/>
      <c r="X8" s="439"/>
      <c r="Y8" s="439"/>
      <c r="Z8" s="439"/>
      <c r="AA8" s="439"/>
      <c r="AB8" s="430"/>
      <c r="AC8" s="446"/>
      <c r="AD8" s="447"/>
      <c r="AE8" s="447"/>
      <c r="AF8" s="447"/>
      <c r="AG8" s="447"/>
      <c r="AH8" s="447"/>
      <c r="AI8" s="447"/>
      <c r="AJ8" s="447"/>
      <c r="AK8" s="447"/>
      <c r="AL8" s="448"/>
      <c r="AM8" s="412" t="s">
        <v>90</v>
      </c>
      <c r="AN8" s="413"/>
      <c r="AO8" s="413"/>
      <c r="AP8" s="413"/>
      <c r="AQ8" s="413"/>
      <c r="AR8" s="413"/>
      <c r="AS8" s="413"/>
      <c r="AT8" s="414"/>
      <c r="AU8" s="415" t="s">
        <v>91</v>
      </c>
      <c r="AV8" s="416"/>
      <c r="AW8" s="416"/>
      <c r="AX8" s="416"/>
      <c r="AY8" s="417" t="s">
        <v>92</v>
      </c>
      <c r="AZ8" s="418"/>
      <c r="BA8" s="418"/>
      <c r="BB8" s="418"/>
      <c r="BC8" s="418"/>
      <c r="BD8" s="418"/>
      <c r="BE8" s="418"/>
      <c r="BF8" s="418"/>
      <c r="BG8" s="418"/>
      <c r="BH8" s="418"/>
      <c r="BI8" s="418"/>
      <c r="BJ8" s="418"/>
      <c r="BK8" s="418"/>
      <c r="BL8" s="418"/>
      <c r="BM8" s="419"/>
      <c r="BN8" s="420">
        <v>242019</v>
      </c>
      <c r="BO8" s="421"/>
      <c r="BP8" s="421"/>
      <c r="BQ8" s="421"/>
      <c r="BR8" s="421"/>
      <c r="BS8" s="421"/>
      <c r="BT8" s="421"/>
      <c r="BU8" s="422"/>
      <c r="BV8" s="420">
        <v>287411</v>
      </c>
      <c r="BW8" s="421"/>
      <c r="BX8" s="421"/>
      <c r="BY8" s="421"/>
      <c r="BZ8" s="421"/>
      <c r="CA8" s="421"/>
      <c r="CB8" s="421"/>
      <c r="CC8" s="422"/>
      <c r="CD8" s="449" t="s">
        <v>93</v>
      </c>
      <c r="CE8" s="450"/>
      <c r="CF8" s="450"/>
      <c r="CG8" s="450"/>
      <c r="CH8" s="450"/>
      <c r="CI8" s="450"/>
      <c r="CJ8" s="450"/>
      <c r="CK8" s="450"/>
      <c r="CL8" s="450"/>
      <c r="CM8" s="450"/>
      <c r="CN8" s="450"/>
      <c r="CO8" s="450"/>
      <c r="CP8" s="450"/>
      <c r="CQ8" s="450"/>
      <c r="CR8" s="450"/>
      <c r="CS8" s="451"/>
      <c r="CT8" s="452">
        <v>0.34</v>
      </c>
      <c r="CU8" s="453"/>
      <c r="CV8" s="453"/>
      <c r="CW8" s="453"/>
      <c r="CX8" s="453"/>
      <c r="CY8" s="453"/>
      <c r="CZ8" s="453"/>
      <c r="DA8" s="454"/>
      <c r="DB8" s="452">
        <v>0.34</v>
      </c>
      <c r="DC8" s="453"/>
      <c r="DD8" s="453"/>
      <c r="DE8" s="453"/>
      <c r="DF8" s="453"/>
      <c r="DG8" s="453"/>
      <c r="DH8" s="453"/>
      <c r="DI8" s="454"/>
      <c r="DJ8" s="137"/>
      <c r="DK8" s="137"/>
      <c r="DL8" s="137"/>
      <c r="DM8" s="137"/>
      <c r="DN8" s="137"/>
      <c r="DO8" s="137"/>
    </row>
    <row r="9" spans="1:119" ht="18.75" customHeight="1" thickBot="1">
      <c r="A9" s="138"/>
      <c r="B9" s="397" t="s">
        <v>94</v>
      </c>
      <c r="C9" s="398"/>
      <c r="D9" s="398"/>
      <c r="E9" s="398"/>
      <c r="F9" s="398"/>
      <c r="G9" s="398"/>
      <c r="H9" s="398"/>
      <c r="I9" s="398"/>
      <c r="J9" s="398"/>
      <c r="K9" s="486"/>
      <c r="L9" s="487" t="s">
        <v>95</v>
      </c>
      <c r="M9" s="488"/>
      <c r="N9" s="488"/>
      <c r="O9" s="488"/>
      <c r="P9" s="488"/>
      <c r="Q9" s="489"/>
      <c r="R9" s="490">
        <v>20907</v>
      </c>
      <c r="S9" s="491"/>
      <c r="T9" s="491"/>
      <c r="U9" s="491"/>
      <c r="V9" s="492"/>
      <c r="W9" s="388" t="s">
        <v>96</v>
      </c>
      <c r="X9" s="389"/>
      <c r="Y9" s="389"/>
      <c r="Z9" s="389"/>
      <c r="AA9" s="389"/>
      <c r="AB9" s="389"/>
      <c r="AC9" s="389"/>
      <c r="AD9" s="389"/>
      <c r="AE9" s="389"/>
      <c r="AF9" s="389"/>
      <c r="AG9" s="389"/>
      <c r="AH9" s="389"/>
      <c r="AI9" s="389"/>
      <c r="AJ9" s="389"/>
      <c r="AK9" s="389"/>
      <c r="AL9" s="394"/>
      <c r="AM9" s="412" t="s">
        <v>97</v>
      </c>
      <c r="AN9" s="413"/>
      <c r="AO9" s="413"/>
      <c r="AP9" s="413"/>
      <c r="AQ9" s="413"/>
      <c r="AR9" s="413"/>
      <c r="AS9" s="413"/>
      <c r="AT9" s="414"/>
      <c r="AU9" s="415" t="s">
        <v>98</v>
      </c>
      <c r="AV9" s="416"/>
      <c r="AW9" s="416"/>
      <c r="AX9" s="416"/>
      <c r="AY9" s="417" t="s">
        <v>99</v>
      </c>
      <c r="AZ9" s="418"/>
      <c r="BA9" s="418"/>
      <c r="BB9" s="418"/>
      <c r="BC9" s="418"/>
      <c r="BD9" s="418"/>
      <c r="BE9" s="418"/>
      <c r="BF9" s="418"/>
      <c r="BG9" s="418"/>
      <c r="BH9" s="418"/>
      <c r="BI9" s="418"/>
      <c r="BJ9" s="418"/>
      <c r="BK9" s="418"/>
      <c r="BL9" s="418"/>
      <c r="BM9" s="419"/>
      <c r="BN9" s="420">
        <v>-45392</v>
      </c>
      <c r="BO9" s="421"/>
      <c r="BP9" s="421"/>
      <c r="BQ9" s="421"/>
      <c r="BR9" s="421"/>
      <c r="BS9" s="421"/>
      <c r="BT9" s="421"/>
      <c r="BU9" s="422"/>
      <c r="BV9" s="420">
        <v>80398</v>
      </c>
      <c r="BW9" s="421"/>
      <c r="BX9" s="421"/>
      <c r="BY9" s="421"/>
      <c r="BZ9" s="421"/>
      <c r="CA9" s="421"/>
      <c r="CB9" s="421"/>
      <c r="CC9" s="422"/>
      <c r="CD9" s="449" t="s">
        <v>100</v>
      </c>
      <c r="CE9" s="450"/>
      <c r="CF9" s="450"/>
      <c r="CG9" s="450"/>
      <c r="CH9" s="450"/>
      <c r="CI9" s="450"/>
      <c r="CJ9" s="450"/>
      <c r="CK9" s="450"/>
      <c r="CL9" s="450"/>
      <c r="CM9" s="450"/>
      <c r="CN9" s="450"/>
      <c r="CO9" s="450"/>
      <c r="CP9" s="450"/>
      <c r="CQ9" s="450"/>
      <c r="CR9" s="450"/>
      <c r="CS9" s="451"/>
      <c r="CT9" s="423">
        <v>14.4</v>
      </c>
      <c r="CU9" s="424"/>
      <c r="CV9" s="424"/>
      <c r="CW9" s="424"/>
      <c r="CX9" s="424"/>
      <c r="CY9" s="424"/>
      <c r="CZ9" s="424"/>
      <c r="DA9" s="425"/>
      <c r="DB9" s="423">
        <v>16.2</v>
      </c>
      <c r="DC9" s="424"/>
      <c r="DD9" s="424"/>
      <c r="DE9" s="424"/>
      <c r="DF9" s="424"/>
      <c r="DG9" s="424"/>
      <c r="DH9" s="424"/>
      <c r="DI9" s="425"/>
      <c r="DJ9" s="137"/>
      <c r="DK9" s="137"/>
      <c r="DL9" s="137"/>
      <c r="DM9" s="137"/>
      <c r="DN9" s="137"/>
      <c r="DO9" s="137"/>
    </row>
    <row r="10" spans="1:119" ht="18.75" customHeight="1" thickBot="1">
      <c r="A10" s="138"/>
      <c r="B10" s="397"/>
      <c r="C10" s="398"/>
      <c r="D10" s="398"/>
      <c r="E10" s="398"/>
      <c r="F10" s="398"/>
      <c r="G10" s="398"/>
      <c r="H10" s="398"/>
      <c r="I10" s="398"/>
      <c r="J10" s="398"/>
      <c r="K10" s="486"/>
      <c r="L10" s="464" t="s">
        <v>101</v>
      </c>
      <c r="M10" s="413"/>
      <c r="N10" s="413"/>
      <c r="O10" s="413"/>
      <c r="P10" s="413"/>
      <c r="Q10" s="414"/>
      <c r="R10" s="465">
        <v>22610</v>
      </c>
      <c r="S10" s="466"/>
      <c r="T10" s="466"/>
      <c r="U10" s="466"/>
      <c r="V10" s="467"/>
      <c r="W10" s="390"/>
      <c r="X10" s="391"/>
      <c r="Y10" s="391"/>
      <c r="Z10" s="391"/>
      <c r="AA10" s="391"/>
      <c r="AB10" s="391"/>
      <c r="AC10" s="391"/>
      <c r="AD10" s="391"/>
      <c r="AE10" s="391"/>
      <c r="AF10" s="391"/>
      <c r="AG10" s="391"/>
      <c r="AH10" s="391"/>
      <c r="AI10" s="391"/>
      <c r="AJ10" s="391"/>
      <c r="AK10" s="391"/>
      <c r="AL10" s="395"/>
      <c r="AM10" s="412" t="s">
        <v>102</v>
      </c>
      <c r="AN10" s="413"/>
      <c r="AO10" s="413"/>
      <c r="AP10" s="413"/>
      <c r="AQ10" s="413"/>
      <c r="AR10" s="413"/>
      <c r="AS10" s="413"/>
      <c r="AT10" s="414"/>
      <c r="AU10" s="415" t="s">
        <v>103</v>
      </c>
      <c r="AV10" s="416"/>
      <c r="AW10" s="416"/>
      <c r="AX10" s="416"/>
      <c r="AY10" s="417" t="s">
        <v>104</v>
      </c>
      <c r="AZ10" s="418"/>
      <c r="BA10" s="418"/>
      <c r="BB10" s="418"/>
      <c r="BC10" s="418"/>
      <c r="BD10" s="418"/>
      <c r="BE10" s="418"/>
      <c r="BF10" s="418"/>
      <c r="BG10" s="418"/>
      <c r="BH10" s="418"/>
      <c r="BI10" s="418"/>
      <c r="BJ10" s="418"/>
      <c r="BK10" s="418"/>
      <c r="BL10" s="418"/>
      <c r="BM10" s="419"/>
      <c r="BN10" s="420">
        <v>200042</v>
      </c>
      <c r="BO10" s="421"/>
      <c r="BP10" s="421"/>
      <c r="BQ10" s="421"/>
      <c r="BR10" s="421"/>
      <c r="BS10" s="421"/>
      <c r="BT10" s="421"/>
      <c r="BU10" s="422"/>
      <c r="BV10" s="420">
        <v>7121</v>
      </c>
      <c r="BW10" s="421"/>
      <c r="BX10" s="421"/>
      <c r="BY10" s="421"/>
      <c r="BZ10" s="421"/>
      <c r="CA10" s="421"/>
      <c r="CB10" s="421"/>
      <c r="CC10" s="422"/>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97"/>
      <c r="C11" s="398"/>
      <c r="D11" s="398"/>
      <c r="E11" s="398"/>
      <c r="F11" s="398"/>
      <c r="G11" s="398"/>
      <c r="H11" s="398"/>
      <c r="I11" s="398"/>
      <c r="J11" s="398"/>
      <c r="K11" s="486"/>
      <c r="L11" s="458" t="s">
        <v>106</v>
      </c>
      <c r="M11" s="459"/>
      <c r="N11" s="459"/>
      <c r="O11" s="459"/>
      <c r="P11" s="459"/>
      <c r="Q11" s="460"/>
      <c r="R11" s="461" t="s">
        <v>107</v>
      </c>
      <c r="S11" s="462"/>
      <c r="T11" s="462"/>
      <c r="U11" s="462"/>
      <c r="V11" s="463"/>
      <c r="W11" s="390"/>
      <c r="X11" s="391"/>
      <c r="Y11" s="391"/>
      <c r="Z11" s="391"/>
      <c r="AA11" s="391"/>
      <c r="AB11" s="391"/>
      <c r="AC11" s="391"/>
      <c r="AD11" s="391"/>
      <c r="AE11" s="391"/>
      <c r="AF11" s="391"/>
      <c r="AG11" s="391"/>
      <c r="AH11" s="391"/>
      <c r="AI11" s="391"/>
      <c r="AJ11" s="391"/>
      <c r="AK11" s="391"/>
      <c r="AL11" s="395"/>
      <c r="AM11" s="412" t="s">
        <v>108</v>
      </c>
      <c r="AN11" s="413"/>
      <c r="AO11" s="413"/>
      <c r="AP11" s="413"/>
      <c r="AQ11" s="413"/>
      <c r="AR11" s="413"/>
      <c r="AS11" s="413"/>
      <c r="AT11" s="414"/>
      <c r="AU11" s="415" t="s">
        <v>109</v>
      </c>
      <c r="AV11" s="416"/>
      <c r="AW11" s="416"/>
      <c r="AX11" s="416"/>
      <c r="AY11" s="417" t="s">
        <v>110</v>
      </c>
      <c r="AZ11" s="418"/>
      <c r="BA11" s="418"/>
      <c r="BB11" s="418"/>
      <c r="BC11" s="418"/>
      <c r="BD11" s="418"/>
      <c r="BE11" s="418"/>
      <c r="BF11" s="418"/>
      <c r="BG11" s="418"/>
      <c r="BH11" s="418"/>
      <c r="BI11" s="418"/>
      <c r="BJ11" s="418"/>
      <c r="BK11" s="418"/>
      <c r="BL11" s="418"/>
      <c r="BM11" s="419"/>
      <c r="BN11" s="420" t="s">
        <v>111</v>
      </c>
      <c r="BO11" s="421"/>
      <c r="BP11" s="421"/>
      <c r="BQ11" s="421"/>
      <c r="BR11" s="421"/>
      <c r="BS11" s="421"/>
      <c r="BT11" s="421"/>
      <c r="BU11" s="422"/>
      <c r="BV11" s="420">
        <v>76183</v>
      </c>
      <c r="BW11" s="421"/>
      <c r="BX11" s="421"/>
      <c r="BY11" s="421"/>
      <c r="BZ11" s="421"/>
      <c r="CA11" s="421"/>
      <c r="CB11" s="421"/>
      <c r="CC11" s="422"/>
      <c r="CD11" s="449" t="s">
        <v>112</v>
      </c>
      <c r="CE11" s="450"/>
      <c r="CF11" s="450"/>
      <c r="CG11" s="450"/>
      <c r="CH11" s="450"/>
      <c r="CI11" s="450"/>
      <c r="CJ11" s="450"/>
      <c r="CK11" s="450"/>
      <c r="CL11" s="450"/>
      <c r="CM11" s="450"/>
      <c r="CN11" s="450"/>
      <c r="CO11" s="450"/>
      <c r="CP11" s="450"/>
      <c r="CQ11" s="450"/>
      <c r="CR11" s="450"/>
      <c r="CS11" s="451"/>
      <c r="CT11" s="452" t="s">
        <v>111</v>
      </c>
      <c r="CU11" s="453"/>
      <c r="CV11" s="453"/>
      <c r="CW11" s="453"/>
      <c r="CX11" s="453"/>
      <c r="CY11" s="453"/>
      <c r="CZ11" s="453"/>
      <c r="DA11" s="454"/>
      <c r="DB11" s="452" t="s">
        <v>111</v>
      </c>
      <c r="DC11" s="453"/>
      <c r="DD11" s="453"/>
      <c r="DE11" s="453"/>
      <c r="DF11" s="453"/>
      <c r="DG11" s="453"/>
      <c r="DH11" s="453"/>
      <c r="DI11" s="454"/>
      <c r="DJ11" s="137"/>
      <c r="DK11" s="137"/>
      <c r="DL11" s="137"/>
      <c r="DM11" s="137"/>
      <c r="DN11" s="137"/>
      <c r="DO11" s="137"/>
    </row>
    <row r="12" spans="1:119" ht="18.75" customHeight="1">
      <c r="A12" s="138"/>
      <c r="B12" s="468" t="s">
        <v>113</v>
      </c>
      <c r="C12" s="469"/>
      <c r="D12" s="469"/>
      <c r="E12" s="469"/>
      <c r="F12" s="469"/>
      <c r="G12" s="469"/>
      <c r="H12" s="469"/>
      <c r="I12" s="469"/>
      <c r="J12" s="469"/>
      <c r="K12" s="470"/>
      <c r="L12" s="477" t="s">
        <v>114</v>
      </c>
      <c r="M12" s="478"/>
      <c r="N12" s="478"/>
      <c r="O12" s="478"/>
      <c r="P12" s="478"/>
      <c r="Q12" s="479"/>
      <c r="R12" s="480">
        <v>21598</v>
      </c>
      <c r="S12" s="481"/>
      <c r="T12" s="481"/>
      <c r="U12" s="481"/>
      <c r="V12" s="482"/>
      <c r="W12" s="483" t="s">
        <v>1</v>
      </c>
      <c r="X12" s="416"/>
      <c r="Y12" s="416"/>
      <c r="Z12" s="416"/>
      <c r="AA12" s="416"/>
      <c r="AB12" s="484"/>
      <c r="AC12" s="415" t="s">
        <v>115</v>
      </c>
      <c r="AD12" s="416"/>
      <c r="AE12" s="416"/>
      <c r="AF12" s="416"/>
      <c r="AG12" s="484"/>
      <c r="AH12" s="415" t="s">
        <v>116</v>
      </c>
      <c r="AI12" s="416"/>
      <c r="AJ12" s="416"/>
      <c r="AK12" s="416"/>
      <c r="AL12" s="485"/>
      <c r="AM12" s="412" t="s">
        <v>117</v>
      </c>
      <c r="AN12" s="413"/>
      <c r="AO12" s="413"/>
      <c r="AP12" s="413"/>
      <c r="AQ12" s="413"/>
      <c r="AR12" s="413"/>
      <c r="AS12" s="413"/>
      <c r="AT12" s="414"/>
      <c r="AU12" s="415" t="s">
        <v>118</v>
      </c>
      <c r="AV12" s="416"/>
      <c r="AW12" s="416"/>
      <c r="AX12" s="416"/>
      <c r="AY12" s="417" t="s">
        <v>119</v>
      </c>
      <c r="AZ12" s="418"/>
      <c r="BA12" s="418"/>
      <c r="BB12" s="418"/>
      <c r="BC12" s="418"/>
      <c r="BD12" s="418"/>
      <c r="BE12" s="418"/>
      <c r="BF12" s="418"/>
      <c r="BG12" s="418"/>
      <c r="BH12" s="418"/>
      <c r="BI12" s="418"/>
      <c r="BJ12" s="418"/>
      <c r="BK12" s="418"/>
      <c r="BL12" s="418"/>
      <c r="BM12" s="419"/>
      <c r="BN12" s="420" t="s">
        <v>120</v>
      </c>
      <c r="BO12" s="421"/>
      <c r="BP12" s="421"/>
      <c r="BQ12" s="421"/>
      <c r="BR12" s="421"/>
      <c r="BS12" s="421"/>
      <c r="BT12" s="421"/>
      <c r="BU12" s="422"/>
      <c r="BV12" s="420">
        <v>429190</v>
      </c>
      <c r="BW12" s="421"/>
      <c r="BX12" s="421"/>
      <c r="BY12" s="421"/>
      <c r="BZ12" s="421"/>
      <c r="CA12" s="421"/>
      <c r="CB12" s="421"/>
      <c r="CC12" s="422"/>
      <c r="CD12" s="449" t="s">
        <v>121</v>
      </c>
      <c r="CE12" s="450"/>
      <c r="CF12" s="450"/>
      <c r="CG12" s="450"/>
      <c r="CH12" s="450"/>
      <c r="CI12" s="450"/>
      <c r="CJ12" s="450"/>
      <c r="CK12" s="450"/>
      <c r="CL12" s="450"/>
      <c r="CM12" s="450"/>
      <c r="CN12" s="450"/>
      <c r="CO12" s="450"/>
      <c r="CP12" s="450"/>
      <c r="CQ12" s="450"/>
      <c r="CR12" s="450"/>
      <c r="CS12" s="451"/>
      <c r="CT12" s="452" t="s">
        <v>120</v>
      </c>
      <c r="CU12" s="453"/>
      <c r="CV12" s="453"/>
      <c r="CW12" s="453"/>
      <c r="CX12" s="453"/>
      <c r="CY12" s="453"/>
      <c r="CZ12" s="453"/>
      <c r="DA12" s="454"/>
      <c r="DB12" s="452" t="s">
        <v>120</v>
      </c>
      <c r="DC12" s="453"/>
      <c r="DD12" s="453"/>
      <c r="DE12" s="453"/>
      <c r="DF12" s="453"/>
      <c r="DG12" s="453"/>
      <c r="DH12" s="453"/>
      <c r="DI12" s="454"/>
      <c r="DJ12" s="137"/>
      <c r="DK12" s="137"/>
      <c r="DL12" s="137"/>
      <c r="DM12" s="137"/>
      <c r="DN12" s="137"/>
      <c r="DO12" s="137"/>
    </row>
    <row r="13" spans="1:119" ht="18.75" customHeight="1">
      <c r="A13" s="138"/>
      <c r="B13" s="471"/>
      <c r="C13" s="472"/>
      <c r="D13" s="472"/>
      <c r="E13" s="472"/>
      <c r="F13" s="472"/>
      <c r="G13" s="472"/>
      <c r="H13" s="472"/>
      <c r="I13" s="472"/>
      <c r="J13" s="472"/>
      <c r="K13" s="473"/>
      <c r="L13" s="148"/>
      <c r="M13" s="493" t="s">
        <v>122</v>
      </c>
      <c r="N13" s="494"/>
      <c r="O13" s="494"/>
      <c r="P13" s="494"/>
      <c r="Q13" s="495"/>
      <c r="R13" s="496">
        <v>21532</v>
      </c>
      <c r="S13" s="497"/>
      <c r="T13" s="497"/>
      <c r="U13" s="497"/>
      <c r="V13" s="498"/>
      <c r="W13" s="436" t="s">
        <v>123</v>
      </c>
      <c r="X13" s="437"/>
      <c r="Y13" s="437"/>
      <c r="Z13" s="437"/>
      <c r="AA13" s="437"/>
      <c r="AB13" s="427"/>
      <c r="AC13" s="465">
        <v>1767</v>
      </c>
      <c r="AD13" s="466"/>
      <c r="AE13" s="466"/>
      <c r="AF13" s="466"/>
      <c r="AG13" s="499"/>
      <c r="AH13" s="465">
        <v>1681</v>
      </c>
      <c r="AI13" s="466"/>
      <c r="AJ13" s="466"/>
      <c r="AK13" s="466"/>
      <c r="AL13" s="467"/>
      <c r="AM13" s="412" t="s">
        <v>124</v>
      </c>
      <c r="AN13" s="413"/>
      <c r="AO13" s="413"/>
      <c r="AP13" s="413"/>
      <c r="AQ13" s="413"/>
      <c r="AR13" s="413"/>
      <c r="AS13" s="413"/>
      <c r="AT13" s="414"/>
      <c r="AU13" s="415" t="s">
        <v>125</v>
      </c>
      <c r="AV13" s="416"/>
      <c r="AW13" s="416"/>
      <c r="AX13" s="416"/>
      <c r="AY13" s="417" t="s">
        <v>126</v>
      </c>
      <c r="AZ13" s="418"/>
      <c r="BA13" s="418"/>
      <c r="BB13" s="418"/>
      <c r="BC13" s="418"/>
      <c r="BD13" s="418"/>
      <c r="BE13" s="418"/>
      <c r="BF13" s="418"/>
      <c r="BG13" s="418"/>
      <c r="BH13" s="418"/>
      <c r="BI13" s="418"/>
      <c r="BJ13" s="418"/>
      <c r="BK13" s="418"/>
      <c r="BL13" s="418"/>
      <c r="BM13" s="419"/>
      <c r="BN13" s="420">
        <v>154650</v>
      </c>
      <c r="BO13" s="421"/>
      <c r="BP13" s="421"/>
      <c r="BQ13" s="421"/>
      <c r="BR13" s="421"/>
      <c r="BS13" s="421"/>
      <c r="BT13" s="421"/>
      <c r="BU13" s="422"/>
      <c r="BV13" s="420">
        <v>-265488</v>
      </c>
      <c r="BW13" s="421"/>
      <c r="BX13" s="421"/>
      <c r="BY13" s="421"/>
      <c r="BZ13" s="421"/>
      <c r="CA13" s="421"/>
      <c r="CB13" s="421"/>
      <c r="CC13" s="422"/>
      <c r="CD13" s="449" t="s">
        <v>127</v>
      </c>
      <c r="CE13" s="450"/>
      <c r="CF13" s="450"/>
      <c r="CG13" s="450"/>
      <c r="CH13" s="450"/>
      <c r="CI13" s="450"/>
      <c r="CJ13" s="450"/>
      <c r="CK13" s="450"/>
      <c r="CL13" s="450"/>
      <c r="CM13" s="450"/>
      <c r="CN13" s="450"/>
      <c r="CO13" s="450"/>
      <c r="CP13" s="450"/>
      <c r="CQ13" s="450"/>
      <c r="CR13" s="450"/>
      <c r="CS13" s="451"/>
      <c r="CT13" s="423">
        <v>15.4</v>
      </c>
      <c r="CU13" s="424"/>
      <c r="CV13" s="424"/>
      <c r="CW13" s="424"/>
      <c r="CX13" s="424"/>
      <c r="CY13" s="424"/>
      <c r="CZ13" s="424"/>
      <c r="DA13" s="425"/>
      <c r="DB13" s="423">
        <v>17</v>
      </c>
      <c r="DC13" s="424"/>
      <c r="DD13" s="424"/>
      <c r="DE13" s="424"/>
      <c r="DF13" s="424"/>
      <c r="DG13" s="424"/>
      <c r="DH13" s="424"/>
      <c r="DI13" s="425"/>
      <c r="DJ13" s="137"/>
      <c r="DK13" s="137"/>
      <c r="DL13" s="137"/>
      <c r="DM13" s="137"/>
      <c r="DN13" s="137"/>
      <c r="DO13" s="137"/>
    </row>
    <row r="14" spans="1:119" ht="18.75" customHeight="1" thickBot="1">
      <c r="A14" s="138"/>
      <c r="B14" s="471"/>
      <c r="C14" s="472"/>
      <c r="D14" s="472"/>
      <c r="E14" s="472"/>
      <c r="F14" s="472"/>
      <c r="G14" s="472"/>
      <c r="H14" s="472"/>
      <c r="I14" s="472"/>
      <c r="J14" s="472"/>
      <c r="K14" s="473"/>
      <c r="L14" s="500" t="s">
        <v>128</v>
      </c>
      <c r="M14" s="501"/>
      <c r="N14" s="501"/>
      <c r="O14" s="501"/>
      <c r="P14" s="501"/>
      <c r="Q14" s="502"/>
      <c r="R14" s="496">
        <v>21899</v>
      </c>
      <c r="S14" s="497"/>
      <c r="T14" s="497"/>
      <c r="U14" s="497"/>
      <c r="V14" s="498"/>
      <c r="W14" s="392"/>
      <c r="X14" s="393"/>
      <c r="Y14" s="393"/>
      <c r="Z14" s="393"/>
      <c r="AA14" s="393"/>
      <c r="AB14" s="380"/>
      <c r="AC14" s="503">
        <v>17.3</v>
      </c>
      <c r="AD14" s="504"/>
      <c r="AE14" s="504"/>
      <c r="AF14" s="504"/>
      <c r="AG14" s="505"/>
      <c r="AH14" s="503">
        <v>15.1</v>
      </c>
      <c r="AI14" s="504"/>
      <c r="AJ14" s="504"/>
      <c r="AK14" s="504"/>
      <c r="AL14" s="506"/>
      <c r="AM14" s="412"/>
      <c r="AN14" s="413"/>
      <c r="AO14" s="413"/>
      <c r="AP14" s="413"/>
      <c r="AQ14" s="413"/>
      <c r="AR14" s="413"/>
      <c r="AS14" s="413"/>
      <c r="AT14" s="414"/>
      <c r="AU14" s="415"/>
      <c r="AV14" s="416"/>
      <c r="AW14" s="416"/>
      <c r="AX14" s="416"/>
      <c r="AY14" s="417"/>
      <c r="AZ14" s="418"/>
      <c r="BA14" s="418"/>
      <c r="BB14" s="418"/>
      <c r="BC14" s="418"/>
      <c r="BD14" s="418"/>
      <c r="BE14" s="418"/>
      <c r="BF14" s="418"/>
      <c r="BG14" s="418"/>
      <c r="BH14" s="418"/>
      <c r="BI14" s="418"/>
      <c r="BJ14" s="418"/>
      <c r="BK14" s="418"/>
      <c r="BL14" s="418"/>
      <c r="BM14" s="419"/>
      <c r="BN14" s="420"/>
      <c r="BO14" s="421"/>
      <c r="BP14" s="421"/>
      <c r="BQ14" s="421"/>
      <c r="BR14" s="421"/>
      <c r="BS14" s="421"/>
      <c r="BT14" s="421"/>
      <c r="BU14" s="422"/>
      <c r="BV14" s="420"/>
      <c r="BW14" s="421"/>
      <c r="BX14" s="421"/>
      <c r="BY14" s="421"/>
      <c r="BZ14" s="421"/>
      <c r="CA14" s="421"/>
      <c r="CB14" s="421"/>
      <c r="CC14" s="422"/>
      <c r="CD14" s="507" t="s">
        <v>129</v>
      </c>
      <c r="CE14" s="508"/>
      <c r="CF14" s="508"/>
      <c r="CG14" s="508"/>
      <c r="CH14" s="508"/>
      <c r="CI14" s="508"/>
      <c r="CJ14" s="508"/>
      <c r="CK14" s="508"/>
      <c r="CL14" s="508"/>
      <c r="CM14" s="508"/>
      <c r="CN14" s="508"/>
      <c r="CO14" s="508"/>
      <c r="CP14" s="508"/>
      <c r="CQ14" s="508"/>
      <c r="CR14" s="508"/>
      <c r="CS14" s="509"/>
      <c r="CT14" s="510">
        <v>77.5</v>
      </c>
      <c r="CU14" s="511"/>
      <c r="CV14" s="511"/>
      <c r="CW14" s="511"/>
      <c r="CX14" s="511"/>
      <c r="CY14" s="511"/>
      <c r="CZ14" s="511"/>
      <c r="DA14" s="512"/>
      <c r="DB14" s="510">
        <v>113.5</v>
      </c>
      <c r="DC14" s="511"/>
      <c r="DD14" s="511"/>
      <c r="DE14" s="511"/>
      <c r="DF14" s="511"/>
      <c r="DG14" s="511"/>
      <c r="DH14" s="511"/>
      <c r="DI14" s="512"/>
      <c r="DJ14" s="137"/>
      <c r="DK14" s="137"/>
      <c r="DL14" s="137"/>
      <c r="DM14" s="137"/>
      <c r="DN14" s="137"/>
      <c r="DO14" s="137"/>
    </row>
    <row r="15" spans="1:119" ht="18.75" customHeight="1">
      <c r="A15" s="138"/>
      <c r="B15" s="471"/>
      <c r="C15" s="472"/>
      <c r="D15" s="472"/>
      <c r="E15" s="472"/>
      <c r="F15" s="472"/>
      <c r="G15" s="472"/>
      <c r="H15" s="472"/>
      <c r="I15" s="472"/>
      <c r="J15" s="472"/>
      <c r="K15" s="473"/>
      <c r="L15" s="148"/>
      <c r="M15" s="493" t="s">
        <v>122</v>
      </c>
      <c r="N15" s="494"/>
      <c r="O15" s="494"/>
      <c r="P15" s="494"/>
      <c r="Q15" s="495"/>
      <c r="R15" s="496">
        <v>21839</v>
      </c>
      <c r="S15" s="497"/>
      <c r="T15" s="497"/>
      <c r="U15" s="497"/>
      <c r="V15" s="498"/>
      <c r="W15" s="436" t="s">
        <v>130</v>
      </c>
      <c r="X15" s="437"/>
      <c r="Y15" s="437"/>
      <c r="Z15" s="437"/>
      <c r="AA15" s="437"/>
      <c r="AB15" s="427"/>
      <c r="AC15" s="465">
        <v>1906</v>
      </c>
      <c r="AD15" s="466"/>
      <c r="AE15" s="466"/>
      <c r="AF15" s="466"/>
      <c r="AG15" s="499"/>
      <c r="AH15" s="465">
        <v>2318</v>
      </c>
      <c r="AI15" s="466"/>
      <c r="AJ15" s="466"/>
      <c r="AK15" s="466"/>
      <c r="AL15" s="467"/>
      <c r="AM15" s="412"/>
      <c r="AN15" s="413"/>
      <c r="AO15" s="413"/>
      <c r="AP15" s="413"/>
      <c r="AQ15" s="413"/>
      <c r="AR15" s="413"/>
      <c r="AS15" s="413"/>
      <c r="AT15" s="414"/>
      <c r="AU15" s="415"/>
      <c r="AV15" s="416"/>
      <c r="AW15" s="416"/>
      <c r="AX15" s="416"/>
      <c r="AY15" s="400" t="s">
        <v>131</v>
      </c>
      <c r="AZ15" s="401"/>
      <c r="BA15" s="401"/>
      <c r="BB15" s="401"/>
      <c r="BC15" s="401"/>
      <c r="BD15" s="401"/>
      <c r="BE15" s="401"/>
      <c r="BF15" s="401"/>
      <c r="BG15" s="401"/>
      <c r="BH15" s="401"/>
      <c r="BI15" s="401"/>
      <c r="BJ15" s="401"/>
      <c r="BK15" s="401"/>
      <c r="BL15" s="401"/>
      <c r="BM15" s="402"/>
      <c r="BN15" s="403">
        <v>2047846</v>
      </c>
      <c r="BO15" s="404"/>
      <c r="BP15" s="404"/>
      <c r="BQ15" s="404"/>
      <c r="BR15" s="404"/>
      <c r="BS15" s="404"/>
      <c r="BT15" s="404"/>
      <c r="BU15" s="405"/>
      <c r="BV15" s="403">
        <v>1957072</v>
      </c>
      <c r="BW15" s="404"/>
      <c r="BX15" s="404"/>
      <c r="BY15" s="404"/>
      <c r="BZ15" s="404"/>
      <c r="CA15" s="404"/>
      <c r="CB15" s="404"/>
      <c r="CC15" s="405"/>
      <c r="CD15" s="513" t="s">
        <v>132</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1"/>
      <c r="C16" s="472"/>
      <c r="D16" s="472"/>
      <c r="E16" s="472"/>
      <c r="F16" s="472"/>
      <c r="G16" s="472"/>
      <c r="H16" s="472"/>
      <c r="I16" s="472"/>
      <c r="J16" s="472"/>
      <c r="K16" s="473"/>
      <c r="L16" s="500" t="s">
        <v>133</v>
      </c>
      <c r="M16" s="524"/>
      <c r="N16" s="524"/>
      <c r="O16" s="524"/>
      <c r="P16" s="524"/>
      <c r="Q16" s="525"/>
      <c r="R16" s="519" t="s">
        <v>134</v>
      </c>
      <c r="S16" s="520"/>
      <c r="T16" s="520"/>
      <c r="U16" s="520"/>
      <c r="V16" s="521"/>
      <c r="W16" s="392"/>
      <c r="X16" s="393"/>
      <c r="Y16" s="393"/>
      <c r="Z16" s="393"/>
      <c r="AA16" s="393"/>
      <c r="AB16" s="380"/>
      <c r="AC16" s="503">
        <v>18.7</v>
      </c>
      <c r="AD16" s="504"/>
      <c r="AE16" s="504"/>
      <c r="AF16" s="504"/>
      <c r="AG16" s="505"/>
      <c r="AH16" s="503">
        <v>20.8</v>
      </c>
      <c r="AI16" s="504"/>
      <c r="AJ16" s="504"/>
      <c r="AK16" s="504"/>
      <c r="AL16" s="506"/>
      <c r="AM16" s="412"/>
      <c r="AN16" s="413"/>
      <c r="AO16" s="413"/>
      <c r="AP16" s="413"/>
      <c r="AQ16" s="413"/>
      <c r="AR16" s="413"/>
      <c r="AS16" s="413"/>
      <c r="AT16" s="414"/>
      <c r="AU16" s="415"/>
      <c r="AV16" s="416"/>
      <c r="AW16" s="416"/>
      <c r="AX16" s="416"/>
      <c r="AY16" s="417" t="s">
        <v>135</v>
      </c>
      <c r="AZ16" s="418"/>
      <c r="BA16" s="418"/>
      <c r="BB16" s="418"/>
      <c r="BC16" s="418"/>
      <c r="BD16" s="418"/>
      <c r="BE16" s="418"/>
      <c r="BF16" s="418"/>
      <c r="BG16" s="418"/>
      <c r="BH16" s="418"/>
      <c r="BI16" s="418"/>
      <c r="BJ16" s="418"/>
      <c r="BK16" s="418"/>
      <c r="BL16" s="418"/>
      <c r="BM16" s="419"/>
      <c r="BN16" s="420">
        <v>5994840</v>
      </c>
      <c r="BO16" s="421"/>
      <c r="BP16" s="421"/>
      <c r="BQ16" s="421"/>
      <c r="BR16" s="421"/>
      <c r="BS16" s="421"/>
      <c r="BT16" s="421"/>
      <c r="BU16" s="422"/>
      <c r="BV16" s="420">
        <v>5699193</v>
      </c>
      <c r="BW16" s="421"/>
      <c r="BX16" s="421"/>
      <c r="BY16" s="421"/>
      <c r="BZ16" s="421"/>
      <c r="CA16" s="421"/>
      <c r="CB16" s="421"/>
      <c r="CC16" s="422"/>
      <c r="CD16" s="152"/>
      <c r="CE16" s="522"/>
      <c r="CF16" s="522"/>
      <c r="CG16" s="522"/>
      <c r="CH16" s="522"/>
      <c r="CI16" s="522"/>
      <c r="CJ16" s="522"/>
      <c r="CK16" s="522"/>
      <c r="CL16" s="522"/>
      <c r="CM16" s="522"/>
      <c r="CN16" s="522"/>
      <c r="CO16" s="522"/>
      <c r="CP16" s="522"/>
      <c r="CQ16" s="522"/>
      <c r="CR16" s="522"/>
      <c r="CS16" s="523"/>
      <c r="CT16" s="423"/>
      <c r="CU16" s="424"/>
      <c r="CV16" s="424"/>
      <c r="CW16" s="424"/>
      <c r="CX16" s="424"/>
      <c r="CY16" s="424"/>
      <c r="CZ16" s="424"/>
      <c r="DA16" s="425"/>
      <c r="DB16" s="423"/>
      <c r="DC16" s="424"/>
      <c r="DD16" s="424"/>
      <c r="DE16" s="424"/>
      <c r="DF16" s="424"/>
      <c r="DG16" s="424"/>
      <c r="DH16" s="424"/>
      <c r="DI16" s="425"/>
      <c r="DJ16" s="137"/>
      <c r="DK16" s="137"/>
      <c r="DL16" s="137"/>
      <c r="DM16" s="137"/>
      <c r="DN16" s="137"/>
      <c r="DO16" s="137"/>
    </row>
    <row r="17" spans="1:119" ht="18.75" customHeight="1" thickBot="1">
      <c r="A17" s="138"/>
      <c r="B17" s="474"/>
      <c r="C17" s="475"/>
      <c r="D17" s="475"/>
      <c r="E17" s="475"/>
      <c r="F17" s="475"/>
      <c r="G17" s="475"/>
      <c r="H17" s="475"/>
      <c r="I17" s="475"/>
      <c r="J17" s="475"/>
      <c r="K17" s="476"/>
      <c r="L17" s="153"/>
      <c r="M17" s="516" t="s">
        <v>136</v>
      </c>
      <c r="N17" s="517"/>
      <c r="O17" s="517"/>
      <c r="P17" s="517"/>
      <c r="Q17" s="518"/>
      <c r="R17" s="519" t="s">
        <v>134</v>
      </c>
      <c r="S17" s="520"/>
      <c r="T17" s="520"/>
      <c r="U17" s="520"/>
      <c r="V17" s="521"/>
      <c r="W17" s="436" t="s">
        <v>137</v>
      </c>
      <c r="X17" s="437"/>
      <c r="Y17" s="437"/>
      <c r="Z17" s="437"/>
      <c r="AA17" s="437"/>
      <c r="AB17" s="427"/>
      <c r="AC17" s="465">
        <v>6536</v>
      </c>
      <c r="AD17" s="466"/>
      <c r="AE17" s="466"/>
      <c r="AF17" s="466"/>
      <c r="AG17" s="499"/>
      <c r="AH17" s="465">
        <v>7109</v>
      </c>
      <c r="AI17" s="466"/>
      <c r="AJ17" s="466"/>
      <c r="AK17" s="466"/>
      <c r="AL17" s="467"/>
      <c r="AM17" s="412"/>
      <c r="AN17" s="413"/>
      <c r="AO17" s="413"/>
      <c r="AP17" s="413"/>
      <c r="AQ17" s="413"/>
      <c r="AR17" s="413"/>
      <c r="AS17" s="413"/>
      <c r="AT17" s="414"/>
      <c r="AU17" s="415"/>
      <c r="AV17" s="416"/>
      <c r="AW17" s="416"/>
      <c r="AX17" s="416"/>
      <c r="AY17" s="417" t="s">
        <v>138</v>
      </c>
      <c r="AZ17" s="418"/>
      <c r="BA17" s="418"/>
      <c r="BB17" s="418"/>
      <c r="BC17" s="418"/>
      <c r="BD17" s="418"/>
      <c r="BE17" s="418"/>
      <c r="BF17" s="418"/>
      <c r="BG17" s="418"/>
      <c r="BH17" s="418"/>
      <c r="BI17" s="418"/>
      <c r="BJ17" s="418"/>
      <c r="BK17" s="418"/>
      <c r="BL17" s="418"/>
      <c r="BM17" s="419"/>
      <c r="BN17" s="420">
        <v>2595059</v>
      </c>
      <c r="BO17" s="421"/>
      <c r="BP17" s="421"/>
      <c r="BQ17" s="421"/>
      <c r="BR17" s="421"/>
      <c r="BS17" s="421"/>
      <c r="BT17" s="421"/>
      <c r="BU17" s="422"/>
      <c r="BV17" s="420">
        <v>2511478</v>
      </c>
      <c r="BW17" s="421"/>
      <c r="BX17" s="421"/>
      <c r="BY17" s="421"/>
      <c r="BZ17" s="421"/>
      <c r="CA17" s="421"/>
      <c r="CB17" s="421"/>
      <c r="CC17" s="422"/>
      <c r="CD17" s="152"/>
      <c r="CE17" s="522"/>
      <c r="CF17" s="522"/>
      <c r="CG17" s="522"/>
      <c r="CH17" s="522"/>
      <c r="CI17" s="522"/>
      <c r="CJ17" s="522"/>
      <c r="CK17" s="522"/>
      <c r="CL17" s="522"/>
      <c r="CM17" s="522"/>
      <c r="CN17" s="522"/>
      <c r="CO17" s="522"/>
      <c r="CP17" s="522"/>
      <c r="CQ17" s="522"/>
      <c r="CR17" s="522"/>
      <c r="CS17" s="523"/>
      <c r="CT17" s="423"/>
      <c r="CU17" s="424"/>
      <c r="CV17" s="424"/>
      <c r="CW17" s="424"/>
      <c r="CX17" s="424"/>
      <c r="CY17" s="424"/>
      <c r="CZ17" s="424"/>
      <c r="DA17" s="425"/>
      <c r="DB17" s="423"/>
      <c r="DC17" s="424"/>
      <c r="DD17" s="424"/>
      <c r="DE17" s="424"/>
      <c r="DF17" s="424"/>
      <c r="DG17" s="424"/>
      <c r="DH17" s="424"/>
      <c r="DI17" s="425"/>
      <c r="DJ17" s="137"/>
      <c r="DK17" s="137"/>
      <c r="DL17" s="137"/>
      <c r="DM17" s="137"/>
      <c r="DN17" s="137"/>
      <c r="DO17" s="137"/>
    </row>
    <row r="18" spans="1:119" ht="18.75" customHeight="1" thickBot="1">
      <c r="A18" s="138"/>
      <c r="B18" s="526" t="s">
        <v>139</v>
      </c>
      <c r="C18" s="486"/>
      <c r="D18" s="486"/>
      <c r="E18" s="527"/>
      <c r="F18" s="527"/>
      <c r="G18" s="527"/>
      <c r="H18" s="527"/>
      <c r="I18" s="527"/>
      <c r="J18" s="527"/>
      <c r="K18" s="527"/>
      <c r="L18" s="528">
        <v>286.19</v>
      </c>
      <c r="M18" s="528"/>
      <c r="N18" s="528"/>
      <c r="O18" s="528"/>
      <c r="P18" s="528"/>
      <c r="Q18" s="528"/>
      <c r="R18" s="529"/>
      <c r="S18" s="529"/>
      <c r="T18" s="529"/>
      <c r="U18" s="529"/>
      <c r="V18" s="530"/>
      <c r="W18" s="438"/>
      <c r="X18" s="439"/>
      <c r="Y18" s="439"/>
      <c r="Z18" s="439"/>
      <c r="AA18" s="439"/>
      <c r="AB18" s="430"/>
      <c r="AC18" s="531">
        <v>64</v>
      </c>
      <c r="AD18" s="532"/>
      <c r="AE18" s="532"/>
      <c r="AF18" s="532"/>
      <c r="AG18" s="533"/>
      <c r="AH18" s="531">
        <v>63.9</v>
      </c>
      <c r="AI18" s="532"/>
      <c r="AJ18" s="532"/>
      <c r="AK18" s="532"/>
      <c r="AL18" s="534"/>
      <c r="AM18" s="412"/>
      <c r="AN18" s="413"/>
      <c r="AO18" s="413"/>
      <c r="AP18" s="413"/>
      <c r="AQ18" s="413"/>
      <c r="AR18" s="413"/>
      <c r="AS18" s="413"/>
      <c r="AT18" s="414"/>
      <c r="AU18" s="415"/>
      <c r="AV18" s="416"/>
      <c r="AW18" s="416"/>
      <c r="AX18" s="416"/>
      <c r="AY18" s="417" t="s">
        <v>140</v>
      </c>
      <c r="AZ18" s="418"/>
      <c r="BA18" s="418"/>
      <c r="BB18" s="418"/>
      <c r="BC18" s="418"/>
      <c r="BD18" s="418"/>
      <c r="BE18" s="418"/>
      <c r="BF18" s="418"/>
      <c r="BG18" s="418"/>
      <c r="BH18" s="418"/>
      <c r="BI18" s="418"/>
      <c r="BJ18" s="418"/>
      <c r="BK18" s="418"/>
      <c r="BL18" s="418"/>
      <c r="BM18" s="419"/>
      <c r="BN18" s="420">
        <v>6250336</v>
      </c>
      <c r="BO18" s="421"/>
      <c r="BP18" s="421"/>
      <c r="BQ18" s="421"/>
      <c r="BR18" s="421"/>
      <c r="BS18" s="421"/>
      <c r="BT18" s="421"/>
      <c r="BU18" s="422"/>
      <c r="BV18" s="420">
        <v>6227298</v>
      </c>
      <c r="BW18" s="421"/>
      <c r="BX18" s="421"/>
      <c r="BY18" s="421"/>
      <c r="BZ18" s="421"/>
      <c r="CA18" s="421"/>
      <c r="CB18" s="421"/>
      <c r="CC18" s="422"/>
      <c r="CD18" s="152"/>
      <c r="CE18" s="522"/>
      <c r="CF18" s="522"/>
      <c r="CG18" s="522"/>
      <c r="CH18" s="522"/>
      <c r="CI18" s="522"/>
      <c r="CJ18" s="522"/>
      <c r="CK18" s="522"/>
      <c r="CL18" s="522"/>
      <c r="CM18" s="522"/>
      <c r="CN18" s="522"/>
      <c r="CO18" s="522"/>
      <c r="CP18" s="522"/>
      <c r="CQ18" s="522"/>
      <c r="CR18" s="522"/>
      <c r="CS18" s="523"/>
      <c r="CT18" s="423"/>
      <c r="CU18" s="424"/>
      <c r="CV18" s="424"/>
      <c r="CW18" s="424"/>
      <c r="CX18" s="424"/>
      <c r="CY18" s="424"/>
      <c r="CZ18" s="424"/>
      <c r="DA18" s="425"/>
      <c r="DB18" s="423"/>
      <c r="DC18" s="424"/>
      <c r="DD18" s="424"/>
      <c r="DE18" s="424"/>
      <c r="DF18" s="424"/>
      <c r="DG18" s="424"/>
      <c r="DH18" s="424"/>
      <c r="DI18" s="425"/>
      <c r="DJ18" s="137"/>
      <c r="DK18" s="137"/>
      <c r="DL18" s="137"/>
      <c r="DM18" s="137"/>
      <c r="DN18" s="137"/>
      <c r="DO18" s="137"/>
    </row>
    <row r="19" spans="1:119" ht="18.75" customHeight="1" thickBot="1">
      <c r="A19" s="138"/>
      <c r="B19" s="526" t="s">
        <v>141</v>
      </c>
      <c r="C19" s="486"/>
      <c r="D19" s="486"/>
      <c r="E19" s="527"/>
      <c r="F19" s="527"/>
      <c r="G19" s="527"/>
      <c r="H19" s="527"/>
      <c r="I19" s="527"/>
      <c r="J19" s="527"/>
      <c r="K19" s="527"/>
      <c r="L19" s="535">
        <v>73</v>
      </c>
      <c r="M19" s="535"/>
      <c r="N19" s="535"/>
      <c r="O19" s="535"/>
      <c r="P19" s="535"/>
      <c r="Q19" s="535"/>
      <c r="R19" s="536"/>
      <c r="S19" s="536"/>
      <c r="T19" s="536"/>
      <c r="U19" s="536"/>
      <c r="V19" s="537"/>
      <c r="W19" s="388"/>
      <c r="X19" s="389"/>
      <c r="Y19" s="389"/>
      <c r="Z19" s="389"/>
      <c r="AA19" s="389"/>
      <c r="AB19" s="389"/>
      <c r="AC19" s="404"/>
      <c r="AD19" s="404"/>
      <c r="AE19" s="404"/>
      <c r="AF19" s="404"/>
      <c r="AG19" s="404"/>
      <c r="AH19" s="404"/>
      <c r="AI19" s="404"/>
      <c r="AJ19" s="404"/>
      <c r="AK19" s="404"/>
      <c r="AL19" s="405"/>
      <c r="AM19" s="412"/>
      <c r="AN19" s="413"/>
      <c r="AO19" s="413"/>
      <c r="AP19" s="413"/>
      <c r="AQ19" s="413"/>
      <c r="AR19" s="413"/>
      <c r="AS19" s="413"/>
      <c r="AT19" s="414"/>
      <c r="AU19" s="415"/>
      <c r="AV19" s="416"/>
      <c r="AW19" s="416"/>
      <c r="AX19" s="416"/>
      <c r="AY19" s="417" t="s">
        <v>142</v>
      </c>
      <c r="AZ19" s="418"/>
      <c r="BA19" s="418"/>
      <c r="BB19" s="418"/>
      <c r="BC19" s="418"/>
      <c r="BD19" s="418"/>
      <c r="BE19" s="418"/>
      <c r="BF19" s="418"/>
      <c r="BG19" s="418"/>
      <c r="BH19" s="418"/>
      <c r="BI19" s="418"/>
      <c r="BJ19" s="418"/>
      <c r="BK19" s="418"/>
      <c r="BL19" s="418"/>
      <c r="BM19" s="419"/>
      <c r="BN19" s="420">
        <v>8050291</v>
      </c>
      <c r="BO19" s="421"/>
      <c r="BP19" s="421"/>
      <c r="BQ19" s="421"/>
      <c r="BR19" s="421"/>
      <c r="BS19" s="421"/>
      <c r="BT19" s="421"/>
      <c r="BU19" s="422"/>
      <c r="BV19" s="420">
        <v>8014499</v>
      </c>
      <c r="BW19" s="421"/>
      <c r="BX19" s="421"/>
      <c r="BY19" s="421"/>
      <c r="BZ19" s="421"/>
      <c r="CA19" s="421"/>
      <c r="CB19" s="421"/>
      <c r="CC19" s="422"/>
      <c r="CD19" s="152"/>
      <c r="CE19" s="522"/>
      <c r="CF19" s="522"/>
      <c r="CG19" s="522"/>
      <c r="CH19" s="522"/>
      <c r="CI19" s="522"/>
      <c r="CJ19" s="522"/>
      <c r="CK19" s="522"/>
      <c r="CL19" s="522"/>
      <c r="CM19" s="522"/>
      <c r="CN19" s="522"/>
      <c r="CO19" s="522"/>
      <c r="CP19" s="522"/>
      <c r="CQ19" s="522"/>
      <c r="CR19" s="522"/>
      <c r="CS19" s="523"/>
      <c r="CT19" s="423"/>
      <c r="CU19" s="424"/>
      <c r="CV19" s="424"/>
      <c r="CW19" s="424"/>
      <c r="CX19" s="424"/>
      <c r="CY19" s="424"/>
      <c r="CZ19" s="424"/>
      <c r="DA19" s="425"/>
      <c r="DB19" s="423"/>
      <c r="DC19" s="424"/>
      <c r="DD19" s="424"/>
      <c r="DE19" s="424"/>
      <c r="DF19" s="424"/>
      <c r="DG19" s="424"/>
      <c r="DH19" s="424"/>
      <c r="DI19" s="425"/>
      <c r="DJ19" s="137"/>
      <c r="DK19" s="137"/>
      <c r="DL19" s="137"/>
      <c r="DM19" s="137"/>
      <c r="DN19" s="137"/>
      <c r="DO19" s="137"/>
    </row>
    <row r="20" spans="1:119" ht="18.75" customHeight="1" thickBot="1">
      <c r="A20" s="138"/>
      <c r="B20" s="526" t="s">
        <v>143</v>
      </c>
      <c r="C20" s="486"/>
      <c r="D20" s="486"/>
      <c r="E20" s="527"/>
      <c r="F20" s="527"/>
      <c r="G20" s="527"/>
      <c r="H20" s="527"/>
      <c r="I20" s="527"/>
      <c r="J20" s="527"/>
      <c r="K20" s="527"/>
      <c r="L20" s="535">
        <v>8925</v>
      </c>
      <c r="M20" s="535"/>
      <c r="N20" s="535"/>
      <c r="O20" s="535"/>
      <c r="P20" s="535"/>
      <c r="Q20" s="535"/>
      <c r="R20" s="536"/>
      <c r="S20" s="536"/>
      <c r="T20" s="536"/>
      <c r="U20" s="536"/>
      <c r="V20" s="537"/>
      <c r="W20" s="438"/>
      <c r="X20" s="439"/>
      <c r="Y20" s="439"/>
      <c r="Z20" s="439"/>
      <c r="AA20" s="439"/>
      <c r="AB20" s="439"/>
      <c r="AC20" s="511"/>
      <c r="AD20" s="511"/>
      <c r="AE20" s="511"/>
      <c r="AF20" s="511"/>
      <c r="AG20" s="511"/>
      <c r="AH20" s="511"/>
      <c r="AI20" s="511"/>
      <c r="AJ20" s="511"/>
      <c r="AK20" s="511"/>
      <c r="AL20" s="512"/>
      <c r="AM20" s="538"/>
      <c r="AN20" s="459"/>
      <c r="AO20" s="459"/>
      <c r="AP20" s="459"/>
      <c r="AQ20" s="459"/>
      <c r="AR20" s="459"/>
      <c r="AS20" s="459"/>
      <c r="AT20" s="460"/>
      <c r="AU20" s="539"/>
      <c r="AV20" s="540"/>
      <c r="AW20" s="540"/>
      <c r="AX20" s="541"/>
      <c r="AY20" s="417"/>
      <c r="AZ20" s="418"/>
      <c r="BA20" s="418"/>
      <c r="BB20" s="418"/>
      <c r="BC20" s="418"/>
      <c r="BD20" s="418"/>
      <c r="BE20" s="418"/>
      <c r="BF20" s="418"/>
      <c r="BG20" s="418"/>
      <c r="BH20" s="418"/>
      <c r="BI20" s="418"/>
      <c r="BJ20" s="418"/>
      <c r="BK20" s="418"/>
      <c r="BL20" s="418"/>
      <c r="BM20" s="419"/>
      <c r="BN20" s="420"/>
      <c r="BO20" s="421"/>
      <c r="BP20" s="421"/>
      <c r="BQ20" s="421"/>
      <c r="BR20" s="421"/>
      <c r="BS20" s="421"/>
      <c r="BT20" s="421"/>
      <c r="BU20" s="422"/>
      <c r="BV20" s="420"/>
      <c r="BW20" s="421"/>
      <c r="BX20" s="421"/>
      <c r="BY20" s="421"/>
      <c r="BZ20" s="421"/>
      <c r="CA20" s="421"/>
      <c r="CB20" s="421"/>
      <c r="CC20" s="422"/>
      <c r="CD20" s="152"/>
      <c r="CE20" s="522"/>
      <c r="CF20" s="522"/>
      <c r="CG20" s="522"/>
      <c r="CH20" s="522"/>
      <c r="CI20" s="522"/>
      <c r="CJ20" s="522"/>
      <c r="CK20" s="522"/>
      <c r="CL20" s="522"/>
      <c r="CM20" s="522"/>
      <c r="CN20" s="522"/>
      <c r="CO20" s="522"/>
      <c r="CP20" s="522"/>
      <c r="CQ20" s="522"/>
      <c r="CR20" s="522"/>
      <c r="CS20" s="523"/>
      <c r="CT20" s="423"/>
      <c r="CU20" s="424"/>
      <c r="CV20" s="424"/>
      <c r="CW20" s="424"/>
      <c r="CX20" s="424"/>
      <c r="CY20" s="424"/>
      <c r="CZ20" s="424"/>
      <c r="DA20" s="425"/>
      <c r="DB20" s="423"/>
      <c r="DC20" s="424"/>
      <c r="DD20" s="424"/>
      <c r="DE20" s="424"/>
      <c r="DF20" s="424"/>
      <c r="DG20" s="424"/>
      <c r="DH20" s="424"/>
      <c r="DI20" s="425"/>
      <c r="DJ20" s="137"/>
      <c r="DK20" s="137"/>
      <c r="DL20" s="137"/>
      <c r="DM20" s="137"/>
      <c r="DN20" s="137"/>
      <c r="DO20" s="137"/>
    </row>
    <row r="21" spans="1:119" ht="18.75" customHeight="1">
      <c r="A21" s="138"/>
      <c r="B21" s="542" t="s">
        <v>144</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17"/>
      <c r="AZ21" s="418"/>
      <c r="BA21" s="418"/>
      <c r="BB21" s="418"/>
      <c r="BC21" s="418"/>
      <c r="BD21" s="418"/>
      <c r="BE21" s="418"/>
      <c r="BF21" s="418"/>
      <c r="BG21" s="418"/>
      <c r="BH21" s="418"/>
      <c r="BI21" s="418"/>
      <c r="BJ21" s="418"/>
      <c r="BK21" s="418"/>
      <c r="BL21" s="418"/>
      <c r="BM21" s="419"/>
      <c r="BN21" s="420"/>
      <c r="BO21" s="421"/>
      <c r="BP21" s="421"/>
      <c r="BQ21" s="421"/>
      <c r="BR21" s="421"/>
      <c r="BS21" s="421"/>
      <c r="BT21" s="421"/>
      <c r="BU21" s="422"/>
      <c r="BV21" s="420"/>
      <c r="BW21" s="421"/>
      <c r="BX21" s="421"/>
      <c r="BY21" s="421"/>
      <c r="BZ21" s="421"/>
      <c r="CA21" s="421"/>
      <c r="CB21" s="421"/>
      <c r="CC21" s="422"/>
      <c r="CD21" s="152"/>
      <c r="CE21" s="522"/>
      <c r="CF21" s="522"/>
      <c r="CG21" s="522"/>
      <c r="CH21" s="522"/>
      <c r="CI21" s="522"/>
      <c r="CJ21" s="522"/>
      <c r="CK21" s="522"/>
      <c r="CL21" s="522"/>
      <c r="CM21" s="522"/>
      <c r="CN21" s="522"/>
      <c r="CO21" s="522"/>
      <c r="CP21" s="522"/>
      <c r="CQ21" s="522"/>
      <c r="CR21" s="522"/>
      <c r="CS21" s="523"/>
      <c r="CT21" s="423"/>
      <c r="CU21" s="424"/>
      <c r="CV21" s="424"/>
      <c r="CW21" s="424"/>
      <c r="CX21" s="424"/>
      <c r="CY21" s="424"/>
      <c r="CZ21" s="424"/>
      <c r="DA21" s="425"/>
      <c r="DB21" s="423"/>
      <c r="DC21" s="424"/>
      <c r="DD21" s="424"/>
      <c r="DE21" s="424"/>
      <c r="DF21" s="424"/>
      <c r="DG21" s="424"/>
      <c r="DH21" s="424"/>
      <c r="DI21" s="425"/>
      <c r="DJ21" s="137"/>
      <c r="DK21" s="137"/>
      <c r="DL21" s="137"/>
      <c r="DM21" s="137"/>
      <c r="DN21" s="137"/>
      <c r="DO21" s="137"/>
    </row>
    <row r="22" spans="1:119" ht="18.75" customHeight="1" thickBot="1">
      <c r="A22" s="138"/>
      <c r="B22" s="545" t="s">
        <v>145</v>
      </c>
      <c r="C22" s="546"/>
      <c r="D22" s="547"/>
      <c r="E22" s="432" t="s">
        <v>1</v>
      </c>
      <c r="F22" s="437"/>
      <c r="G22" s="437"/>
      <c r="H22" s="437"/>
      <c r="I22" s="437"/>
      <c r="J22" s="437"/>
      <c r="K22" s="427"/>
      <c r="L22" s="432" t="s">
        <v>146</v>
      </c>
      <c r="M22" s="437"/>
      <c r="N22" s="437"/>
      <c r="O22" s="437"/>
      <c r="P22" s="427"/>
      <c r="Q22" s="554" t="s">
        <v>147</v>
      </c>
      <c r="R22" s="555"/>
      <c r="S22" s="555"/>
      <c r="T22" s="555"/>
      <c r="U22" s="555"/>
      <c r="V22" s="556"/>
      <c r="W22" s="560" t="s">
        <v>148</v>
      </c>
      <c r="X22" s="546"/>
      <c r="Y22" s="547"/>
      <c r="Z22" s="432" t="s">
        <v>1</v>
      </c>
      <c r="AA22" s="437"/>
      <c r="AB22" s="437"/>
      <c r="AC22" s="437"/>
      <c r="AD22" s="437"/>
      <c r="AE22" s="437"/>
      <c r="AF22" s="437"/>
      <c r="AG22" s="427"/>
      <c r="AH22" s="573" t="s">
        <v>149</v>
      </c>
      <c r="AI22" s="437"/>
      <c r="AJ22" s="437"/>
      <c r="AK22" s="437"/>
      <c r="AL22" s="427"/>
      <c r="AM22" s="573" t="s">
        <v>150</v>
      </c>
      <c r="AN22" s="574"/>
      <c r="AO22" s="574"/>
      <c r="AP22" s="574"/>
      <c r="AQ22" s="574"/>
      <c r="AR22" s="575"/>
      <c r="AS22" s="554" t="s">
        <v>147</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23"/>
      <c r="CU22" s="424"/>
      <c r="CV22" s="424"/>
      <c r="CW22" s="424"/>
      <c r="CX22" s="424"/>
      <c r="CY22" s="424"/>
      <c r="CZ22" s="424"/>
      <c r="DA22" s="425"/>
      <c r="DB22" s="423"/>
      <c r="DC22" s="424"/>
      <c r="DD22" s="424"/>
      <c r="DE22" s="424"/>
      <c r="DF22" s="424"/>
      <c r="DG22" s="424"/>
      <c r="DH22" s="424"/>
      <c r="DI22" s="425"/>
      <c r="DJ22" s="137"/>
      <c r="DK22" s="137"/>
      <c r="DL22" s="137"/>
      <c r="DM22" s="137"/>
      <c r="DN22" s="137"/>
      <c r="DO22" s="137"/>
    </row>
    <row r="23" spans="1:119" ht="18.75" customHeight="1">
      <c r="A23" s="138"/>
      <c r="B23" s="548"/>
      <c r="C23" s="549"/>
      <c r="D23" s="550"/>
      <c r="E23" s="386"/>
      <c r="F23" s="393"/>
      <c r="G23" s="393"/>
      <c r="H23" s="393"/>
      <c r="I23" s="393"/>
      <c r="J23" s="393"/>
      <c r="K23" s="380"/>
      <c r="L23" s="386"/>
      <c r="M23" s="393"/>
      <c r="N23" s="393"/>
      <c r="O23" s="393"/>
      <c r="P23" s="380"/>
      <c r="Q23" s="557"/>
      <c r="R23" s="558"/>
      <c r="S23" s="558"/>
      <c r="T23" s="558"/>
      <c r="U23" s="558"/>
      <c r="V23" s="559"/>
      <c r="W23" s="561"/>
      <c r="X23" s="549"/>
      <c r="Y23" s="550"/>
      <c r="Z23" s="386"/>
      <c r="AA23" s="393"/>
      <c r="AB23" s="393"/>
      <c r="AC23" s="393"/>
      <c r="AD23" s="393"/>
      <c r="AE23" s="393"/>
      <c r="AF23" s="393"/>
      <c r="AG23" s="380"/>
      <c r="AH23" s="386"/>
      <c r="AI23" s="393"/>
      <c r="AJ23" s="393"/>
      <c r="AK23" s="393"/>
      <c r="AL23" s="380"/>
      <c r="AM23" s="576"/>
      <c r="AN23" s="577"/>
      <c r="AO23" s="577"/>
      <c r="AP23" s="577"/>
      <c r="AQ23" s="577"/>
      <c r="AR23" s="578"/>
      <c r="AS23" s="557"/>
      <c r="AT23" s="558"/>
      <c r="AU23" s="558"/>
      <c r="AV23" s="558"/>
      <c r="AW23" s="558"/>
      <c r="AX23" s="580"/>
      <c r="AY23" s="400" t="s">
        <v>151</v>
      </c>
      <c r="AZ23" s="401"/>
      <c r="BA23" s="401"/>
      <c r="BB23" s="401"/>
      <c r="BC23" s="401"/>
      <c r="BD23" s="401"/>
      <c r="BE23" s="401"/>
      <c r="BF23" s="401"/>
      <c r="BG23" s="401"/>
      <c r="BH23" s="401"/>
      <c r="BI23" s="401"/>
      <c r="BJ23" s="401"/>
      <c r="BK23" s="401"/>
      <c r="BL23" s="401"/>
      <c r="BM23" s="402"/>
      <c r="BN23" s="420">
        <v>11372556</v>
      </c>
      <c r="BO23" s="421"/>
      <c r="BP23" s="421"/>
      <c r="BQ23" s="421"/>
      <c r="BR23" s="421"/>
      <c r="BS23" s="421"/>
      <c r="BT23" s="421"/>
      <c r="BU23" s="422"/>
      <c r="BV23" s="420">
        <v>11251707</v>
      </c>
      <c r="BW23" s="421"/>
      <c r="BX23" s="421"/>
      <c r="BY23" s="421"/>
      <c r="BZ23" s="421"/>
      <c r="CA23" s="421"/>
      <c r="CB23" s="421"/>
      <c r="CC23" s="422"/>
      <c r="CD23" s="152"/>
      <c r="CE23" s="522"/>
      <c r="CF23" s="522"/>
      <c r="CG23" s="522"/>
      <c r="CH23" s="522"/>
      <c r="CI23" s="522"/>
      <c r="CJ23" s="522"/>
      <c r="CK23" s="522"/>
      <c r="CL23" s="522"/>
      <c r="CM23" s="522"/>
      <c r="CN23" s="522"/>
      <c r="CO23" s="522"/>
      <c r="CP23" s="522"/>
      <c r="CQ23" s="522"/>
      <c r="CR23" s="522"/>
      <c r="CS23" s="523"/>
      <c r="CT23" s="423"/>
      <c r="CU23" s="424"/>
      <c r="CV23" s="424"/>
      <c r="CW23" s="424"/>
      <c r="CX23" s="424"/>
      <c r="CY23" s="424"/>
      <c r="CZ23" s="424"/>
      <c r="DA23" s="425"/>
      <c r="DB23" s="423"/>
      <c r="DC23" s="424"/>
      <c r="DD23" s="424"/>
      <c r="DE23" s="424"/>
      <c r="DF23" s="424"/>
      <c r="DG23" s="424"/>
      <c r="DH23" s="424"/>
      <c r="DI23" s="425"/>
      <c r="DJ23" s="137"/>
      <c r="DK23" s="137"/>
      <c r="DL23" s="137"/>
      <c r="DM23" s="137"/>
      <c r="DN23" s="137"/>
      <c r="DO23" s="137"/>
    </row>
    <row r="24" spans="1:119" ht="18.75" customHeight="1" thickBot="1">
      <c r="A24" s="138"/>
      <c r="B24" s="548"/>
      <c r="C24" s="549"/>
      <c r="D24" s="550"/>
      <c r="E24" s="464" t="s">
        <v>152</v>
      </c>
      <c r="F24" s="413"/>
      <c r="G24" s="413"/>
      <c r="H24" s="413"/>
      <c r="I24" s="413"/>
      <c r="J24" s="413"/>
      <c r="K24" s="414"/>
      <c r="L24" s="465">
        <v>1</v>
      </c>
      <c r="M24" s="466"/>
      <c r="N24" s="466"/>
      <c r="O24" s="466"/>
      <c r="P24" s="499"/>
      <c r="Q24" s="465">
        <v>7340</v>
      </c>
      <c r="R24" s="466"/>
      <c r="S24" s="466"/>
      <c r="T24" s="466"/>
      <c r="U24" s="466"/>
      <c r="V24" s="499"/>
      <c r="W24" s="561"/>
      <c r="X24" s="549"/>
      <c r="Y24" s="550"/>
      <c r="Z24" s="464" t="s">
        <v>153</v>
      </c>
      <c r="AA24" s="413"/>
      <c r="AB24" s="413"/>
      <c r="AC24" s="413"/>
      <c r="AD24" s="413"/>
      <c r="AE24" s="413"/>
      <c r="AF24" s="413"/>
      <c r="AG24" s="414"/>
      <c r="AH24" s="465">
        <v>238</v>
      </c>
      <c r="AI24" s="466"/>
      <c r="AJ24" s="466"/>
      <c r="AK24" s="466"/>
      <c r="AL24" s="499"/>
      <c r="AM24" s="465">
        <v>695674</v>
      </c>
      <c r="AN24" s="466"/>
      <c r="AO24" s="466"/>
      <c r="AP24" s="466"/>
      <c r="AQ24" s="466"/>
      <c r="AR24" s="499"/>
      <c r="AS24" s="465">
        <v>2923</v>
      </c>
      <c r="AT24" s="466"/>
      <c r="AU24" s="466"/>
      <c r="AV24" s="466"/>
      <c r="AW24" s="466"/>
      <c r="AX24" s="467"/>
      <c r="AY24" s="581" t="s">
        <v>154</v>
      </c>
      <c r="AZ24" s="582"/>
      <c r="BA24" s="582"/>
      <c r="BB24" s="582"/>
      <c r="BC24" s="582"/>
      <c r="BD24" s="582"/>
      <c r="BE24" s="582"/>
      <c r="BF24" s="582"/>
      <c r="BG24" s="582"/>
      <c r="BH24" s="582"/>
      <c r="BI24" s="582"/>
      <c r="BJ24" s="582"/>
      <c r="BK24" s="582"/>
      <c r="BL24" s="582"/>
      <c r="BM24" s="583"/>
      <c r="BN24" s="420">
        <v>10955328</v>
      </c>
      <c r="BO24" s="421"/>
      <c r="BP24" s="421"/>
      <c r="BQ24" s="421"/>
      <c r="BR24" s="421"/>
      <c r="BS24" s="421"/>
      <c r="BT24" s="421"/>
      <c r="BU24" s="422"/>
      <c r="BV24" s="420">
        <v>10659561</v>
      </c>
      <c r="BW24" s="421"/>
      <c r="BX24" s="421"/>
      <c r="BY24" s="421"/>
      <c r="BZ24" s="421"/>
      <c r="CA24" s="421"/>
      <c r="CB24" s="421"/>
      <c r="CC24" s="422"/>
      <c r="CD24" s="152"/>
      <c r="CE24" s="522"/>
      <c r="CF24" s="522"/>
      <c r="CG24" s="522"/>
      <c r="CH24" s="522"/>
      <c r="CI24" s="522"/>
      <c r="CJ24" s="522"/>
      <c r="CK24" s="522"/>
      <c r="CL24" s="522"/>
      <c r="CM24" s="522"/>
      <c r="CN24" s="522"/>
      <c r="CO24" s="522"/>
      <c r="CP24" s="522"/>
      <c r="CQ24" s="522"/>
      <c r="CR24" s="522"/>
      <c r="CS24" s="523"/>
      <c r="CT24" s="423"/>
      <c r="CU24" s="424"/>
      <c r="CV24" s="424"/>
      <c r="CW24" s="424"/>
      <c r="CX24" s="424"/>
      <c r="CY24" s="424"/>
      <c r="CZ24" s="424"/>
      <c r="DA24" s="425"/>
      <c r="DB24" s="423"/>
      <c r="DC24" s="424"/>
      <c r="DD24" s="424"/>
      <c r="DE24" s="424"/>
      <c r="DF24" s="424"/>
      <c r="DG24" s="424"/>
      <c r="DH24" s="424"/>
      <c r="DI24" s="425"/>
      <c r="DJ24" s="137"/>
      <c r="DK24" s="137"/>
      <c r="DL24" s="137"/>
      <c r="DM24" s="137"/>
      <c r="DN24" s="137"/>
      <c r="DO24" s="137"/>
    </row>
    <row r="25" spans="1:119" s="137" customFormat="1" ht="18.75" customHeight="1">
      <c r="A25" s="138"/>
      <c r="B25" s="548"/>
      <c r="C25" s="549"/>
      <c r="D25" s="550"/>
      <c r="E25" s="464" t="s">
        <v>155</v>
      </c>
      <c r="F25" s="413"/>
      <c r="G25" s="413"/>
      <c r="H25" s="413"/>
      <c r="I25" s="413"/>
      <c r="J25" s="413"/>
      <c r="K25" s="414"/>
      <c r="L25" s="465">
        <v>1</v>
      </c>
      <c r="M25" s="466"/>
      <c r="N25" s="466"/>
      <c r="O25" s="466"/>
      <c r="P25" s="499"/>
      <c r="Q25" s="465">
        <v>6280</v>
      </c>
      <c r="R25" s="466"/>
      <c r="S25" s="466"/>
      <c r="T25" s="466"/>
      <c r="U25" s="466"/>
      <c r="V25" s="499"/>
      <c r="W25" s="561"/>
      <c r="X25" s="549"/>
      <c r="Y25" s="550"/>
      <c r="Z25" s="464" t="s">
        <v>156</v>
      </c>
      <c r="AA25" s="413"/>
      <c r="AB25" s="413"/>
      <c r="AC25" s="413"/>
      <c r="AD25" s="413"/>
      <c r="AE25" s="413"/>
      <c r="AF25" s="413"/>
      <c r="AG25" s="414"/>
      <c r="AH25" s="465" t="s">
        <v>120</v>
      </c>
      <c r="AI25" s="466"/>
      <c r="AJ25" s="466"/>
      <c r="AK25" s="466"/>
      <c r="AL25" s="499"/>
      <c r="AM25" s="465" t="s">
        <v>120</v>
      </c>
      <c r="AN25" s="466"/>
      <c r="AO25" s="466"/>
      <c r="AP25" s="466"/>
      <c r="AQ25" s="466"/>
      <c r="AR25" s="499"/>
      <c r="AS25" s="465" t="s">
        <v>120</v>
      </c>
      <c r="AT25" s="466"/>
      <c r="AU25" s="466"/>
      <c r="AV25" s="466"/>
      <c r="AW25" s="466"/>
      <c r="AX25" s="467"/>
      <c r="AY25" s="400" t="s">
        <v>157</v>
      </c>
      <c r="AZ25" s="401"/>
      <c r="BA25" s="401"/>
      <c r="BB25" s="401"/>
      <c r="BC25" s="401"/>
      <c r="BD25" s="401"/>
      <c r="BE25" s="401"/>
      <c r="BF25" s="401"/>
      <c r="BG25" s="401"/>
      <c r="BH25" s="401"/>
      <c r="BI25" s="401"/>
      <c r="BJ25" s="401"/>
      <c r="BK25" s="401"/>
      <c r="BL25" s="401"/>
      <c r="BM25" s="402"/>
      <c r="BN25" s="403">
        <v>271744</v>
      </c>
      <c r="BO25" s="404"/>
      <c r="BP25" s="404"/>
      <c r="BQ25" s="404"/>
      <c r="BR25" s="404"/>
      <c r="BS25" s="404"/>
      <c r="BT25" s="404"/>
      <c r="BU25" s="405"/>
      <c r="BV25" s="403">
        <v>164416</v>
      </c>
      <c r="BW25" s="404"/>
      <c r="BX25" s="404"/>
      <c r="BY25" s="404"/>
      <c r="BZ25" s="404"/>
      <c r="CA25" s="404"/>
      <c r="CB25" s="404"/>
      <c r="CC25" s="405"/>
      <c r="CD25" s="152"/>
      <c r="CE25" s="522"/>
      <c r="CF25" s="522"/>
      <c r="CG25" s="522"/>
      <c r="CH25" s="522"/>
      <c r="CI25" s="522"/>
      <c r="CJ25" s="522"/>
      <c r="CK25" s="522"/>
      <c r="CL25" s="522"/>
      <c r="CM25" s="522"/>
      <c r="CN25" s="522"/>
      <c r="CO25" s="522"/>
      <c r="CP25" s="522"/>
      <c r="CQ25" s="522"/>
      <c r="CR25" s="522"/>
      <c r="CS25" s="523"/>
      <c r="CT25" s="423"/>
      <c r="CU25" s="424"/>
      <c r="CV25" s="424"/>
      <c r="CW25" s="424"/>
      <c r="CX25" s="424"/>
      <c r="CY25" s="424"/>
      <c r="CZ25" s="424"/>
      <c r="DA25" s="425"/>
      <c r="DB25" s="423"/>
      <c r="DC25" s="424"/>
      <c r="DD25" s="424"/>
      <c r="DE25" s="424"/>
      <c r="DF25" s="424"/>
      <c r="DG25" s="424"/>
      <c r="DH25" s="424"/>
      <c r="DI25" s="425"/>
    </row>
    <row r="26" spans="1:119" s="137" customFormat="1" ht="18.75" customHeight="1">
      <c r="A26" s="138"/>
      <c r="B26" s="548"/>
      <c r="C26" s="549"/>
      <c r="D26" s="550"/>
      <c r="E26" s="464" t="s">
        <v>158</v>
      </c>
      <c r="F26" s="413"/>
      <c r="G26" s="413"/>
      <c r="H26" s="413"/>
      <c r="I26" s="413"/>
      <c r="J26" s="413"/>
      <c r="K26" s="414"/>
      <c r="L26" s="465">
        <v>1</v>
      </c>
      <c r="M26" s="466"/>
      <c r="N26" s="466"/>
      <c r="O26" s="466"/>
      <c r="P26" s="499"/>
      <c r="Q26" s="465">
        <v>5810</v>
      </c>
      <c r="R26" s="466"/>
      <c r="S26" s="466"/>
      <c r="T26" s="466"/>
      <c r="U26" s="466"/>
      <c r="V26" s="499"/>
      <c r="W26" s="561"/>
      <c r="X26" s="549"/>
      <c r="Y26" s="550"/>
      <c r="Z26" s="464" t="s">
        <v>159</v>
      </c>
      <c r="AA26" s="571"/>
      <c r="AB26" s="571"/>
      <c r="AC26" s="571"/>
      <c r="AD26" s="571"/>
      <c r="AE26" s="571"/>
      <c r="AF26" s="571"/>
      <c r="AG26" s="572"/>
      <c r="AH26" s="465">
        <v>14</v>
      </c>
      <c r="AI26" s="466"/>
      <c r="AJ26" s="466"/>
      <c r="AK26" s="466"/>
      <c r="AL26" s="499"/>
      <c r="AM26" s="465">
        <v>51086</v>
      </c>
      <c r="AN26" s="466"/>
      <c r="AO26" s="466"/>
      <c r="AP26" s="466"/>
      <c r="AQ26" s="466"/>
      <c r="AR26" s="499"/>
      <c r="AS26" s="465">
        <v>3649</v>
      </c>
      <c r="AT26" s="466"/>
      <c r="AU26" s="466"/>
      <c r="AV26" s="466"/>
      <c r="AW26" s="466"/>
      <c r="AX26" s="467"/>
      <c r="AY26" s="449" t="s">
        <v>160</v>
      </c>
      <c r="AZ26" s="450"/>
      <c r="BA26" s="450"/>
      <c r="BB26" s="450"/>
      <c r="BC26" s="450"/>
      <c r="BD26" s="450"/>
      <c r="BE26" s="450"/>
      <c r="BF26" s="450"/>
      <c r="BG26" s="450"/>
      <c r="BH26" s="450"/>
      <c r="BI26" s="450"/>
      <c r="BJ26" s="450"/>
      <c r="BK26" s="450"/>
      <c r="BL26" s="450"/>
      <c r="BM26" s="451"/>
      <c r="BN26" s="420" t="s">
        <v>120</v>
      </c>
      <c r="BO26" s="421"/>
      <c r="BP26" s="421"/>
      <c r="BQ26" s="421"/>
      <c r="BR26" s="421"/>
      <c r="BS26" s="421"/>
      <c r="BT26" s="421"/>
      <c r="BU26" s="422"/>
      <c r="BV26" s="420" t="s">
        <v>120</v>
      </c>
      <c r="BW26" s="421"/>
      <c r="BX26" s="421"/>
      <c r="BY26" s="421"/>
      <c r="BZ26" s="421"/>
      <c r="CA26" s="421"/>
      <c r="CB26" s="421"/>
      <c r="CC26" s="422"/>
      <c r="CD26" s="152"/>
      <c r="CE26" s="522"/>
      <c r="CF26" s="522"/>
      <c r="CG26" s="522"/>
      <c r="CH26" s="522"/>
      <c r="CI26" s="522"/>
      <c r="CJ26" s="522"/>
      <c r="CK26" s="522"/>
      <c r="CL26" s="522"/>
      <c r="CM26" s="522"/>
      <c r="CN26" s="522"/>
      <c r="CO26" s="522"/>
      <c r="CP26" s="522"/>
      <c r="CQ26" s="522"/>
      <c r="CR26" s="522"/>
      <c r="CS26" s="523"/>
      <c r="CT26" s="423"/>
      <c r="CU26" s="424"/>
      <c r="CV26" s="424"/>
      <c r="CW26" s="424"/>
      <c r="CX26" s="424"/>
      <c r="CY26" s="424"/>
      <c r="CZ26" s="424"/>
      <c r="DA26" s="425"/>
      <c r="DB26" s="423"/>
      <c r="DC26" s="424"/>
      <c r="DD26" s="424"/>
      <c r="DE26" s="424"/>
      <c r="DF26" s="424"/>
      <c r="DG26" s="424"/>
      <c r="DH26" s="424"/>
      <c r="DI26" s="425"/>
    </row>
    <row r="27" spans="1:119" ht="18.75" customHeight="1" thickBot="1">
      <c r="A27" s="138"/>
      <c r="B27" s="548"/>
      <c r="C27" s="549"/>
      <c r="D27" s="550"/>
      <c r="E27" s="464" t="s">
        <v>161</v>
      </c>
      <c r="F27" s="413"/>
      <c r="G27" s="413"/>
      <c r="H27" s="413"/>
      <c r="I27" s="413"/>
      <c r="J27" s="413"/>
      <c r="K27" s="414"/>
      <c r="L27" s="465">
        <v>1</v>
      </c>
      <c r="M27" s="466"/>
      <c r="N27" s="466"/>
      <c r="O27" s="466"/>
      <c r="P27" s="499"/>
      <c r="Q27" s="465">
        <v>4050</v>
      </c>
      <c r="R27" s="466"/>
      <c r="S27" s="466"/>
      <c r="T27" s="466"/>
      <c r="U27" s="466"/>
      <c r="V27" s="499"/>
      <c r="W27" s="561"/>
      <c r="X27" s="549"/>
      <c r="Y27" s="550"/>
      <c r="Z27" s="464" t="s">
        <v>162</v>
      </c>
      <c r="AA27" s="413"/>
      <c r="AB27" s="413"/>
      <c r="AC27" s="413"/>
      <c r="AD27" s="413"/>
      <c r="AE27" s="413"/>
      <c r="AF27" s="413"/>
      <c r="AG27" s="414"/>
      <c r="AH27" s="465" t="s">
        <v>120</v>
      </c>
      <c r="AI27" s="466"/>
      <c r="AJ27" s="466"/>
      <c r="AK27" s="466"/>
      <c r="AL27" s="499"/>
      <c r="AM27" s="465" t="s">
        <v>120</v>
      </c>
      <c r="AN27" s="466"/>
      <c r="AO27" s="466"/>
      <c r="AP27" s="466"/>
      <c r="AQ27" s="466"/>
      <c r="AR27" s="499"/>
      <c r="AS27" s="465" t="s">
        <v>120</v>
      </c>
      <c r="AT27" s="466"/>
      <c r="AU27" s="466"/>
      <c r="AV27" s="466"/>
      <c r="AW27" s="466"/>
      <c r="AX27" s="467"/>
      <c r="AY27" s="507" t="s">
        <v>163</v>
      </c>
      <c r="AZ27" s="508"/>
      <c r="BA27" s="508"/>
      <c r="BB27" s="508"/>
      <c r="BC27" s="508"/>
      <c r="BD27" s="508"/>
      <c r="BE27" s="508"/>
      <c r="BF27" s="508"/>
      <c r="BG27" s="508"/>
      <c r="BH27" s="508"/>
      <c r="BI27" s="508"/>
      <c r="BJ27" s="508"/>
      <c r="BK27" s="508"/>
      <c r="BL27" s="508"/>
      <c r="BM27" s="509"/>
      <c r="BN27" s="584">
        <v>274024</v>
      </c>
      <c r="BO27" s="585"/>
      <c r="BP27" s="585"/>
      <c r="BQ27" s="585"/>
      <c r="BR27" s="585"/>
      <c r="BS27" s="585"/>
      <c r="BT27" s="585"/>
      <c r="BU27" s="586"/>
      <c r="BV27" s="584">
        <v>274024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23"/>
      <c r="CU27" s="424"/>
      <c r="CV27" s="424"/>
      <c r="CW27" s="424"/>
      <c r="CX27" s="424"/>
      <c r="CY27" s="424"/>
      <c r="CZ27" s="424"/>
      <c r="DA27" s="425"/>
      <c r="DB27" s="423"/>
      <c r="DC27" s="424"/>
      <c r="DD27" s="424"/>
      <c r="DE27" s="424"/>
      <c r="DF27" s="424"/>
      <c r="DG27" s="424"/>
      <c r="DH27" s="424"/>
      <c r="DI27" s="425"/>
      <c r="DJ27" s="137"/>
      <c r="DK27" s="137"/>
      <c r="DL27" s="137"/>
      <c r="DM27" s="137"/>
      <c r="DN27" s="137"/>
      <c r="DO27" s="137"/>
    </row>
    <row r="28" spans="1:119" ht="18.75" customHeight="1">
      <c r="A28" s="138"/>
      <c r="B28" s="548"/>
      <c r="C28" s="549"/>
      <c r="D28" s="550"/>
      <c r="E28" s="464" t="s">
        <v>164</v>
      </c>
      <c r="F28" s="413"/>
      <c r="G28" s="413"/>
      <c r="H28" s="413"/>
      <c r="I28" s="413"/>
      <c r="J28" s="413"/>
      <c r="K28" s="414"/>
      <c r="L28" s="465">
        <v>1</v>
      </c>
      <c r="M28" s="466"/>
      <c r="N28" s="466"/>
      <c r="O28" s="466"/>
      <c r="P28" s="499"/>
      <c r="Q28" s="465">
        <v>3400</v>
      </c>
      <c r="R28" s="466"/>
      <c r="S28" s="466"/>
      <c r="T28" s="466"/>
      <c r="U28" s="466"/>
      <c r="V28" s="499"/>
      <c r="W28" s="561"/>
      <c r="X28" s="549"/>
      <c r="Y28" s="550"/>
      <c r="Z28" s="464" t="s">
        <v>165</v>
      </c>
      <c r="AA28" s="413"/>
      <c r="AB28" s="413"/>
      <c r="AC28" s="413"/>
      <c r="AD28" s="413"/>
      <c r="AE28" s="413"/>
      <c r="AF28" s="413"/>
      <c r="AG28" s="414"/>
      <c r="AH28" s="465" t="s">
        <v>120</v>
      </c>
      <c r="AI28" s="466"/>
      <c r="AJ28" s="466"/>
      <c r="AK28" s="466"/>
      <c r="AL28" s="499"/>
      <c r="AM28" s="465" t="s">
        <v>120</v>
      </c>
      <c r="AN28" s="466"/>
      <c r="AO28" s="466"/>
      <c r="AP28" s="466"/>
      <c r="AQ28" s="466"/>
      <c r="AR28" s="499"/>
      <c r="AS28" s="465" t="s">
        <v>120</v>
      </c>
      <c r="AT28" s="466"/>
      <c r="AU28" s="466"/>
      <c r="AV28" s="466"/>
      <c r="AW28" s="466"/>
      <c r="AX28" s="467"/>
      <c r="AY28" s="587" t="s">
        <v>166</v>
      </c>
      <c r="AZ28" s="588"/>
      <c r="BA28" s="588"/>
      <c r="BB28" s="589"/>
      <c r="BC28" s="400" t="s">
        <v>167</v>
      </c>
      <c r="BD28" s="401"/>
      <c r="BE28" s="401"/>
      <c r="BF28" s="401"/>
      <c r="BG28" s="401"/>
      <c r="BH28" s="401"/>
      <c r="BI28" s="401"/>
      <c r="BJ28" s="401"/>
      <c r="BK28" s="401"/>
      <c r="BL28" s="401"/>
      <c r="BM28" s="402"/>
      <c r="BN28" s="403">
        <v>2033595</v>
      </c>
      <c r="BO28" s="404"/>
      <c r="BP28" s="404"/>
      <c r="BQ28" s="404"/>
      <c r="BR28" s="404"/>
      <c r="BS28" s="404"/>
      <c r="BT28" s="404"/>
      <c r="BU28" s="405"/>
      <c r="BV28" s="403">
        <v>1633553</v>
      </c>
      <c r="BW28" s="404"/>
      <c r="BX28" s="404"/>
      <c r="BY28" s="404"/>
      <c r="BZ28" s="404"/>
      <c r="CA28" s="404"/>
      <c r="CB28" s="404"/>
      <c r="CC28" s="405"/>
      <c r="CD28" s="152"/>
      <c r="CE28" s="522"/>
      <c r="CF28" s="522"/>
      <c r="CG28" s="522"/>
      <c r="CH28" s="522"/>
      <c r="CI28" s="522"/>
      <c r="CJ28" s="522"/>
      <c r="CK28" s="522"/>
      <c r="CL28" s="522"/>
      <c r="CM28" s="522"/>
      <c r="CN28" s="522"/>
      <c r="CO28" s="522"/>
      <c r="CP28" s="522"/>
      <c r="CQ28" s="522"/>
      <c r="CR28" s="522"/>
      <c r="CS28" s="523"/>
      <c r="CT28" s="423"/>
      <c r="CU28" s="424"/>
      <c r="CV28" s="424"/>
      <c r="CW28" s="424"/>
      <c r="CX28" s="424"/>
      <c r="CY28" s="424"/>
      <c r="CZ28" s="424"/>
      <c r="DA28" s="425"/>
      <c r="DB28" s="423"/>
      <c r="DC28" s="424"/>
      <c r="DD28" s="424"/>
      <c r="DE28" s="424"/>
      <c r="DF28" s="424"/>
      <c r="DG28" s="424"/>
      <c r="DH28" s="424"/>
      <c r="DI28" s="425"/>
      <c r="DJ28" s="137"/>
      <c r="DK28" s="137"/>
      <c r="DL28" s="137"/>
      <c r="DM28" s="137"/>
      <c r="DN28" s="137"/>
      <c r="DO28" s="137"/>
    </row>
    <row r="29" spans="1:119" ht="18.75" customHeight="1">
      <c r="A29" s="138"/>
      <c r="B29" s="548"/>
      <c r="C29" s="549"/>
      <c r="D29" s="550"/>
      <c r="E29" s="464" t="s">
        <v>168</v>
      </c>
      <c r="F29" s="413"/>
      <c r="G29" s="413"/>
      <c r="H29" s="413"/>
      <c r="I29" s="413"/>
      <c r="J29" s="413"/>
      <c r="K29" s="414"/>
      <c r="L29" s="465">
        <v>12</v>
      </c>
      <c r="M29" s="466"/>
      <c r="N29" s="466"/>
      <c r="O29" s="466"/>
      <c r="P29" s="499"/>
      <c r="Q29" s="465">
        <v>3150</v>
      </c>
      <c r="R29" s="466"/>
      <c r="S29" s="466"/>
      <c r="T29" s="466"/>
      <c r="U29" s="466"/>
      <c r="V29" s="499"/>
      <c r="W29" s="562"/>
      <c r="X29" s="563"/>
      <c r="Y29" s="564"/>
      <c r="Z29" s="464" t="s">
        <v>169</v>
      </c>
      <c r="AA29" s="413"/>
      <c r="AB29" s="413"/>
      <c r="AC29" s="413"/>
      <c r="AD29" s="413"/>
      <c r="AE29" s="413"/>
      <c r="AF29" s="413"/>
      <c r="AG29" s="414"/>
      <c r="AH29" s="465">
        <v>238</v>
      </c>
      <c r="AI29" s="466"/>
      <c r="AJ29" s="466"/>
      <c r="AK29" s="466"/>
      <c r="AL29" s="499"/>
      <c r="AM29" s="465">
        <v>695674</v>
      </c>
      <c r="AN29" s="466"/>
      <c r="AO29" s="466"/>
      <c r="AP29" s="466"/>
      <c r="AQ29" s="466"/>
      <c r="AR29" s="499"/>
      <c r="AS29" s="465">
        <v>2923</v>
      </c>
      <c r="AT29" s="466"/>
      <c r="AU29" s="466"/>
      <c r="AV29" s="466"/>
      <c r="AW29" s="466"/>
      <c r="AX29" s="467"/>
      <c r="AY29" s="590"/>
      <c r="AZ29" s="591"/>
      <c r="BA29" s="591"/>
      <c r="BB29" s="592"/>
      <c r="BC29" s="417" t="s">
        <v>170</v>
      </c>
      <c r="BD29" s="418"/>
      <c r="BE29" s="418"/>
      <c r="BF29" s="418"/>
      <c r="BG29" s="418"/>
      <c r="BH29" s="418"/>
      <c r="BI29" s="418"/>
      <c r="BJ29" s="418"/>
      <c r="BK29" s="418"/>
      <c r="BL29" s="418"/>
      <c r="BM29" s="419"/>
      <c r="BN29" s="420">
        <v>199952</v>
      </c>
      <c r="BO29" s="421"/>
      <c r="BP29" s="421"/>
      <c r="BQ29" s="421"/>
      <c r="BR29" s="421"/>
      <c r="BS29" s="421"/>
      <c r="BT29" s="421"/>
      <c r="BU29" s="422"/>
      <c r="BV29" s="420">
        <v>66292</v>
      </c>
      <c r="BW29" s="421"/>
      <c r="BX29" s="421"/>
      <c r="BY29" s="421"/>
      <c r="BZ29" s="421"/>
      <c r="CA29" s="421"/>
      <c r="CB29" s="421"/>
      <c r="CC29" s="422"/>
      <c r="CD29" s="154"/>
      <c r="CE29" s="522"/>
      <c r="CF29" s="522"/>
      <c r="CG29" s="522"/>
      <c r="CH29" s="522"/>
      <c r="CI29" s="522"/>
      <c r="CJ29" s="522"/>
      <c r="CK29" s="522"/>
      <c r="CL29" s="522"/>
      <c r="CM29" s="522"/>
      <c r="CN29" s="522"/>
      <c r="CO29" s="522"/>
      <c r="CP29" s="522"/>
      <c r="CQ29" s="522"/>
      <c r="CR29" s="522"/>
      <c r="CS29" s="523"/>
      <c r="CT29" s="423"/>
      <c r="CU29" s="424"/>
      <c r="CV29" s="424"/>
      <c r="CW29" s="424"/>
      <c r="CX29" s="424"/>
      <c r="CY29" s="424"/>
      <c r="CZ29" s="424"/>
      <c r="DA29" s="425"/>
      <c r="DB29" s="423"/>
      <c r="DC29" s="424"/>
      <c r="DD29" s="424"/>
      <c r="DE29" s="424"/>
      <c r="DF29" s="424"/>
      <c r="DG29" s="424"/>
      <c r="DH29" s="424"/>
      <c r="DI29" s="425"/>
      <c r="DJ29" s="137"/>
      <c r="DK29" s="137"/>
      <c r="DL29" s="137"/>
      <c r="DM29" s="137"/>
      <c r="DN29" s="137"/>
      <c r="DO29" s="137"/>
    </row>
    <row r="30" spans="1:119" ht="18.75" customHeight="1" thickBot="1">
      <c r="A30" s="138"/>
      <c r="B30" s="551"/>
      <c r="C30" s="552"/>
      <c r="D30" s="553"/>
      <c r="E30" s="458"/>
      <c r="F30" s="459"/>
      <c r="G30" s="459"/>
      <c r="H30" s="459"/>
      <c r="I30" s="459"/>
      <c r="J30" s="459"/>
      <c r="K30" s="460"/>
      <c r="L30" s="565"/>
      <c r="M30" s="566"/>
      <c r="N30" s="566"/>
      <c r="O30" s="566"/>
      <c r="P30" s="567"/>
      <c r="Q30" s="565"/>
      <c r="R30" s="566"/>
      <c r="S30" s="566"/>
      <c r="T30" s="566"/>
      <c r="U30" s="566"/>
      <c r="V30" s="567"/>
      <c r="W30" s="568" t="s">
        <v>171</v>
      </c>
      <c r="X30" s="569"/>
      <c r="Y30" s="569"/>
      <c r="Z30" s="569"/>
      <c r="AA30" s="569"/>
      <c r="AB30" s="569"/>
      <c r="AC30" s="569"/>
      <c r="AD30" s="569"/>
      <c r="AE30" s="569"/>
      <c r="AF30" s="569"/>
      <c r="AG30" s="570"/>
      <c r="AH30" s="531">
        <v>97.5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172</v>
      </c>
      <c r="BD30" s="582"/>
      <c r="BE30" s="582"/>
      <c r="BF30" s="582"/>
      <c r="BG30" s="582"/>
      <c r="BH30" s="582"/>
      <c r="BI30" s="582"/>
      <c r="BJ30" s="582"/>
      <c r="BK30" s="582"/>
      <c r="BL30" s="582"/>
      <c r="BM30" s="583"/>
      <c r="BN30" s="584">
        <v>833275</v>
      </c>
      <c r="BO30" s="585"/>
      <c r="BP30" s="585"/>
      <c r="BQ30" s="585"/>
      <c r="BR30" s="585"/>
      <c r="BS30" s="585"/>
      <c r="BT30" s="585"/>
      <c r="BU30" s="586"/>
      <c r="BV30" s="584">
        <v>780126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44" t="s">
        <v>179</v>
      </c>
      <c r="D33" s="444"/>
      <c r="E33" s="391" t="s">
        <v>180</v>
      </c>
      <c r="F33" s="391"/>
      <c r="G33" s="391"/>
      <c r="H33" s="391"/>
      <c r="I33" s="391"/>
      <c r="J33" s="391"/>
      <c r="K33" s="391"/>
      <c r="L33" s="391"/>
      <c r="M33" s="391"/>
      <c r="N33" s="391"/>
      <c r="O33" s="391"/>
      <c r="P33" s="391"/>
      <c r="Q33" s="391"/>
      <c r="R33" s="391"/>
      <c r="S33" s="391"/>
      <c r="T33" s="167"/>
      <c r="U33" s="444" t="s">
        <v>179</v>
      </c>
      <c r="V33" s="444"/>
      <c r="W33" s="391" t="s">
        <v>180</v>
      </c>
      <c r="X33" s="391"/>
      <c r="Y33" s="391"/>
      <c r="Z33" s="391"/>
      <c r="AA33" s="391"/>
      <c r="AB33" s="391"/>
      <c r="AC33" s="391"/>
      <c r="AD33" s="391"/>
      <c r="AE33" s="391"/>
      <c r="AF33" s="391"/>
      <c r="AG33" s="391"/>
      <c r="AH33" s="391"/>
      <c r="AI33" s="391"/>
      <c r="AJ33" s="391"/>
      <c r="AK33" s="391"/>
      <c r="AL33" s="167"/>
      <c r="AM33" s="444" t="s">
        <v>179</v>
      </c>
      <c r="AN33" s="444"/>
      <c r="AO33" s="391" t="s">
        <v>180</v>
      </c>
      <c r="AP33" s="391"/>
      <c r="AQ33" s="391"/>
      <c r="AR33" s="391"/>
      <c r="AS33" s="391"/>
      <c r="AT33" s="391"/>
      <c r="AU33" s="391"/>
      <c r="AV33" s="391"/>
      <c r="AW33" s="391"/>
      <c r="AX33" s="391"/>
      <c r="AY33" s="391"/>
      <c r="AZ33" s="391"/>
      <c r="BA33" s="391"/>
      <c r="BB33" s="391"/>
      <c r="BC33" s="391"/>
      <c r="BD33" s="168"/>
      <c r="BE33" s="391" t="s">
        <v>181</v>
      </c>
      <c r="BF33" s="391"/>
      <c r="BG33" s="391" t="s">
        <v>182</v>
      </c>
      <c r="BH33" s="391"/>
      <c r="BI33" s="391"/>
      <c r="BJ33" s="391"/>
      <c r="BK33" s="391"/>
      <c r="BL33" s="391"/>
      <c r="BM33" s="391"/>
      <c r="BN33" s="391"/>
      <c r="BO33" s="391"/>
      <c r="BP33" s="391"/>
      <c r="BQ33" s="391"/>
      <c r="BR33" s="391"/>
      <c r="BS33" s="391"/>
      <c r="BT33" s="391"/>
      <c r="BU33" s="391"/>
      <c r="BV33" s="168"/>
      <c r="BW33" s="444" t="s">
        <v>181</v>
      </c>
      <c r="BX33" s="444"/>
      <c r="BY33" s="391" t="s">
        <v>183</v>
      </c>
      <c r="BZ33" s="391"/>
      <c r="CA33" s="391"/>
      <c r="CB33" s="391"/>
      <c r="CC33" s="391"/>
      <c r="CD33" s="391"/>
      <c r="CE33" s="391"/>
      <c r="CF33" s="391"/>
      <c r="CG33" s="391"/>
      <c r="CH33" s="391"/>
      <c r="CI33" s="391"/>
      <c r="CJ33" s="391"/>
      <c r="CK33" s="391"/>
      <c r="CL33" s="391"/>
      <c r="CM33" s="391"/>
      <c r="CN33" s="167"/>
      <c r="CO33" s="444" t="s">
        <v>179</v>
      </c>
      <c r="CP33" s="444"/>
      <c r="CQ33" s="391" t="s">
        <v>184</v>
      </c>
      <c r="CR33" s="391"/>
      <c r="CS33" s="391"/>
      <c r="CT33" s="391"/>
      <c r="CU33" s="391"/>
      <c r="CV33" s="391"/>
      <c r="CW33" s="391"/>
      <c r="CX33" s="391"/>
      <c r="CY33" s="391"/>
      <c r="CZ33" s="391"/>
      <c r="DA33" s="391"/>
      <c r="DB33" s="391"/>
      <c r="DC33" s="391"/>
      <c r="DD33" s="391"/>
      <c r="DE33" s="391"/>
      <c r="DF33" s="167"/>
      <c r="DG33" s="391" t="s">
        <v>185</v>
      </c>
      <c r="DH33" s="391"/>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IF('各会計、関係団体の財政状況及び健全化判断比率'!B34="","",'各会計、関係団体の財政状況及び健全化判断比率'!B34)</f>
        <v>定期船事業特別会計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幡多広域市町村圏事務組合（一般会計）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24</v>
      </c>
      <c r="CP34" s="596"/>
      <c r="CQ34" s="597" t="str">
        <f>IF('各会計、関係団体の財政状況及び健全化判断比率'!BS7="","",'各会計、関係団体の財政状況及び健全化判断比率'!BS7)</f>
        <v>㈱幡多情報エントランスセンター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学校給食事業特別会計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IF('各会計、関係団体の財政状況及び健全化判断比率'!B35="","",'各会計、関係団体の財政状況及び健全化判断比率'!B35)</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幡多広域市町村圏事務組合（ふるさと市町村圏事業会計）</v>
      </c>
      <c r="BZ35" s="597"/>
      <c r="CA35" s="597"/>
      <c r="CB35" s="597"/>
      <c r="CC35" s="597"/>
      <c r="CD35" s="597"/>
      <c r="CE35" s="597"/>
      <c r="CF35" s="597"/>
      <c r="CG35" s="597"/>
      <c r="CH35" s="597"/>
      <c r="CI35" s="597"/>
      <c r="CJ35" s="597"/>
      <c r="CK35" s="597"/>
      <c r="CL35" s="597"/>
      <c r="CM35" s="597"/>
      <c r="CN35" s="165"/>
      <c r="CO35" s="596">
        <f t="shared" ref="CO35:CO43" si="3">IF(CQ35="","",CO34+1)</f>
        <v>25</v>
      </c>
      <c r="CP35" s="596"/>
      <c r="CQ35" s="597" t="str">
        <f>IF('各会計、関係団体の財政状況及び健全化判断比率'!BS8="","",'各会計、関係団体の財政状況及び健全化判断比率'!BS8)</f>
        <v>西南地域ネットワークサービス㈱</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へき地診療事業特別会計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幡多西部介護認定審査会特別会計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IF('各会計、関係団体の財政状況及び健全化判断比率'!B36="","",'各会計、関係団体の財政状況及び健全化判断比率'!B36)</f>
        <v>国民宿舎運営事業特別会計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幡多広域市町村圏事務組合（滞納整理事業特別会計）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IF('各会計、関係団体の財政状況及び健全化判断比率'!B37="","",'各会計、関係団体の財政状況及び健全化判断比率'!B37)</f>
        <v>土地区画整理事業特別会計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幡多西部消防組合（一般会計）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8</v>
      </c>
      <c r="V38" s="596"/>
      <c r="W38" s="597" t="str">
        <f>IF('各会計、関係団体の財政状況及び健全化判断比率'!B32="","",'各会計、関係団体の財政状況及び健全化判断比率'!B32)</f>
        <v>特別養護老人ホーム特別会計（介護サービス）</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高知県宿毛市愛媛県南宇和郡愛南町篠山小中学校組合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高知県市町村総合事務組合（一般会計）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高知県市町村総合事務組合（交通災害共済特別会計）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高知県市町村総合事務組合（会館建設事業特別会計）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こうち人づくり広域連合（一般会計）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高知県後期高齢者医療広域連合（一般会計）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BE42:BF42"/>
    <mergeCell ref="BG42:BU42"/>
    <mergeCell ref="BW42:BX42"/>
    <mergeCell ref="BY42:CM42"/>
    <mergeCell ref="CO42:CP42"/>
    <mergeCell ref="CQ42:DE42"/>
    <mergeCell ref="DG42:DH42"/>
    <mergeCell ref="DG43:DH43"/>
    <mergeCell ref="BE43:BF43"/>
    <mergeCell ref="BG43:BU43"/>
    <mergeCell ref="BW43:BX43"/>
    <mergeCell ref="BY43:CM43"/>
    <mergeCell ref="CO43:CP43"/>
    <mergeCell ref="CQ43:DE43"/>
    <mergeCell ref="C43:D43"/>
    <mergeCell ref="E43:S43"/>
    <mergeCell ref="U43:V43"/>
    <mergeCell ref="W43:AK43"/>
    <mergeCell ref="AM43:AN43"/>
    <mergeCell ref="AO43:BC43"/>
    <mergeCell ref="W40:AK40"/>
    <mergeCell ref="AM40:AN40"/>
    <mergeCell ref="AO40:BC40"/>
    <mergeCell ref="C42:D42"/>
    <mergeCell ref="E42:S42"/>
    <mergeCell ref="U42:V42"/>
    <mergeCell ref="W42:AK42"/>
    <mergeCell ref="AM42:AN42"/>
    <mergeCell ref="AO42:BC42"/>
    <mergeCell ref="DG40:DH40"/>
    <mergeCell ref="C41:D41"/>
    <mergeCell ref="E41:S41"/>
    <mergeCell ref="U41:V41"/>
    <mergeCell ref="W41:AK41"/>
    <mergeCell ref="AM41:AN41"/>
    <mergeCell ref="AO41:BC41"/>
    <mergeCell ref="C40:D40"/>
    <mergeCell ref="E40:S40"/>
    <mergeCell ref="U40:V40"/>
    <mergeCell ref="BE41:BF41"/>
    <mergeCell ref="BG41:BU41"/>
    <mergeCell ref="BW41:BX41"/>
    <mergeCell ref="BY41:CM41"/>
    <mergeCell ref="CO41:CP41"/>
    <mergeCell ref="CQ41:DE41"/>
    <mergeCell ref="DG41:DH41"/>
    <mergeCell ref="BY40:CM40"/>
    <mergeCell ref="CO40:CP40"/>
    <mergeCell ref="CQ40:DE40"/>
    <mergeCell ref="BE39:BF39"/>
    <mergeCell ref="BG39:BU39"/>
    <mergeCell ref="BW39:BX39"/>
    <mergeCell ref="BY39:CM39"/>
    <mergeCell ref="CO39:CP39"/>
    <mergeCell ref="CQ39:DE39"/>
    <mergeCell ref="BE40:BF40"/>
    <mergeCell ref="BG40:BU40"/>
    <mergeCell ref="BW40:BX40"/>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M38:AN38"/>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AO36:BC36"/>
    <mergeCell ref="BE36:BF36"/>
    <mergeCell ref="BG36:BU36"/>
    <mergeCell ref="BW36:BX36"/>
    <mergeCell ref="DG38:DH38"/>
    <mergeCell ref="AO38:BC38"/>
    <mergeCell ref="BE38:BF38"/>
    <mergeCell ref="CO38:CP38"/>
    <mergeCell ref="CQ38:DE38"/>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C33:D33"/>
    <mergeCell ref="E33:S33"/>
    <mergeCell ref="U33:V33"/>
    <mergeCell ref="W33:AK33"/>
    <mergeCell ref="AM33:AN33"/>
    <mergeCell ref="AO33:BC33"/>
    <mergeCell ref="BE33:BF33"/>
    <mergeCell ref="BG33:BU33"/>
    <mergeCell ref="BW33:BX33"/>
    <mergeCell ref="CQ34:DE34"/>
    <mergeCell ref="DG34:DH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AS25:AX25"/>
    <mergeCell ref="AY25:BM25"/>
    <mergeCell ref="BN25:BU25"/>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AU19:AX19"/>
    <mergeCell ref="AY19:BM19"/>
    <mergeCell ref="BN19:BU19"/>
    <mergeCell ref="BV19:CC19"/>
    <mergeCell ref="B21:AX21"/>
    <mergeCell ref="AY21:BM21"/>
    <mergeCell ref="BN21:BU21"/>
    <mergeCell ref="BV21:CC21"/>
    <mergeCell ref="AY20:BM20"/>
    <mergeCell ref="BN20:BU20"/>
    <mergeCell ref="BV20:CC20"/>
    <mergeCell ref="B18:K18"/>
    <mergeCell ref="L18:V18"/>
    <mergeCell ref="AC18:AG18"/>
    <mergeCell ref="AH18:AL18"/>
    <mergeCell ref="AM18:AT18"/>
    <mergeCell ref="AU18:AX18"/>
    <mergeCell ref="B19:K19"/>
    <mergeCell ref="L19:V19"/>
    <mergeCell ref="CE20:CS21"/>
    <mergeCell ref="DB16:DI17"/>
    <mergeCell ref="M17:Q17"/>
    <mergeCell ref="R17:V17"/>
    <mergeCell ref="W17:AB18"/>
    <mergeCell ref="AC17:AG17"/>
    <mergeCell ref="AH17:AL17"/>
    <mergeCell ref="AM17:AT17"/>
    <mergeCell ref="AU17:AX17"/>
    <mergeCell ref="AY17:BM17"/>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BN13:BU13"/>
    <mergeCell ref="R14:V14"/>
    <mergeCell ref="AC14:AG14"/>
    <mergeCell ref="AH14:AL14"/>
    <mergeCell ref="AM14:AT14"/>
    <mergeCell ref="AU14:AX14"/>
    <mergeCell ref="BN12:BU12"/>
    <mergeCell ref="BV12:CC12"/>
    <mergeCell ref="CD12:CS12"/>
    <mergeCell ref="CT12:DA12"/>
    <mergeCell ref="AY14:BM14"/>
    <mergeCell ref="BN14:BU14"/>
    <mergeCell ref="BV14:CC14"/>
    <mergeCell ref="CD14:CS14"/>
    <mergeCell ref="CT14:DA14"/>
    <mergeCell ref="AY13:BM13"/>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9:CS9"/>
    <mergeCell ref="CT9:DA9"/>
    <mergeCell ref="DB9:DI9"/>
    <mergeCell ref="CT6:DA6"/>
    <mergeCell ref="DB6:DI6"/>
    <mergeCell ref="BV6:CC6"/>
    <mergeCell ref="CD6:CS6"/>
    <mergeCell ref="AY6:BM6"/>
    <mergeCell ref="BN6:BU6"/>
    <mergeCell ref="CT7:DA7"/>
    <mergeCell ref="DB7:DI7"/>
    <mergeCell ref="BN8:BU8"/>
    <mergeCell ref="BV8:CC8"/>
    <mergeCell ref="CD8:CS8"/>
    <mergeCell ref="CT8:DA8"/>
    <mergeCell ref="DB8:DI8"/>
    <mergeCell ref="BV5:CC5"/>
    <mergeCell ref="CD5:CS5"/>
    <mergeCell ref="BN7:BU7"/>
    <mergeCell ref="BV7:CC7"/>
    <mergeCell ref="CD7:CS7"/>
    <mergeCell ref="B6:K8"/>
    <mergeCell ref="L6:V8"/>
    <mergeCell ref="W6:AB8"/>
    <mergeCell ref="AC6:AL8"/>
    <mergeCell ref="AM6:AT6"/>
    <mergeCell ref="AU6:AX6"/>
    <mergeCell ref="AM7:AT7"/>
    <mergeCell ref="AU7:AX7"/>
    <mergeCell ref="AY7:BM7"/>
    <mergeCell ref="AM8:AT8"/>
    <mergeCell ref="AU8:AX8"/>
    <mergeCell ref="AY8:BM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528</v>
      </c>
      <c r="D34" s="1181"/>
      <c r="E34" s="1182"/>
      <c r="F34" s="32">
        <v>0</v>
      </c>
      <c r="G34" s="33">
        <v>0.35</v>
      </c>
      <c r="H34" s="33">
        <v>0.97</v>
      </c>
      <c r="I34" s="33">
        <v>0</v>
      </c>
      <c r="J34" s="34" t="s">
        <v>529</v>
      </c>
      <c r="K34" s="22"/>
      <c r="L34" s="22"/>
      <c r="M34" s="22"/>
      <c r="N34" s="22"/>
      <c r="O34" s="22"/>
      <c r="P34" s="22"/>
    </row>
    <row r="35" spans="1:16" ht="39" customHeight="1">
      <c r="A35" s="22"/>
      <c r="B35" s="35"/>
      <c r="C35" s="1175" t="s">
        <v>530</v>
      </c>
      <c r="D35" s="1176"/>
      <c r="E35" s="1177"/>
      <c r="F35" s="36" t="s">
        <v>531</v>
      </c>
      <c r="G35" s="37" t="s">
        <v>531</v>
      </c>
      <c r="H35" s="37" t="s">
        <v>532</v>
      </c>
      <c r="I35" s="37" t="s">
        <v>532</v>
      </c>
      <c r="J35" s="38" t="s">
        <v>532</v>
      </c>
      <c r="K35" s="22"/>
      <c r="L35" s="22"/>
      <c r="M35" s="22"/>
      <c r="N35" s="22"/>
      <c r="O35" s="22"/>
      <c r="P35" s="22"/>
    </row>
    <row r="36" spans="1:16" ht="39" customHeight="1">
      <c r="A36" s="22"/>
      <c r="B36" s="35"/>
      <c r="C36" s="1175" t="s">
        <v>533</v>
      </c>
      <c r="D36" s="1176"/>
      <c r="E36" s="1177"/>
      <c r="F36" s="36">
        <v>5.22</v>
      </c>
      <c r="G36" s="37">
        <v>5.65</v>
      </c>
      <c r="H36" s="37">
        <v>6.71</v>
      </c>
      <c r="I36" s="37">
        <v>3.49</v>
      </c>
      <c r="J36" s="38">
        <v>7.77</v>
      </c>
      <c r="K36" s="22"/>
      <c r="L36" s="22"/>
      <c r="M36" s="22"/>
      <c r="N36" s="22"/>
      <c r="O36" s="22"/>
      <c r="P36" s="22"/>
    </row>
    <row r="37" spans="1:16" ht="39" customHeight="1">
      <c r="A37" s="22"/>
      <c r="B37" s="35"/>
      <c r="C37" s="1175" t="s">
        <v>534</v>
      </c>
      <c r="D37" s="1176"/>
      <c r="E37" s="1177"/>
      <c r="F37" s="36">
        <v>2.1</v>
      </c>
      <c r="G37" s="37">
        <v>1.78</v>
      </c>
      <c r="H37" s="37">
        <v>3.07</v>
      </c>
      <c r="I37" s="37">
        <v>4.32</v>
      </c>
      <c r="J37" s="38">
        <v>3.49</v>
      </c>
      <c r="K37" s="22"/>
      <c r="L37" s="22"/>
      <c r="M37" s="22"/>
      <c r="N37" s="22"/>
      <c r="O37" s="22"/>
      <c r="P37" s="22"/>
    </row>
    <row r="38" spans="1:16" ht="39" customHeight="1">
      <c r="A38" s="22"/>
      <c r="B38" s="35"/>
      <c r="C38" s="1175" t="s">
        <v>535</v>
      </c>
      <c r="D38" s="1176"/>
      <c r="E38" s="1177"/>
      <c r="F38" s="36">
        <v>0</v>
      </c>
      <c r="G38" s="37">
        <v>0.54</v>
      </c>
      <c r="H38" s="37">
        <v>1.1200000000000001</v>
      </c>
      <c r="I38" s="37">
        <v>1.74</v>
      </c>
      <c r="J38" s="38">
        <v>2.23</v>
      </c>
      <c r="K38" s="22"/>
      <c r="L38" s="22"/>
      <c r="M38" s="22"/>
      <c r="N38" s="22"/>
      <c r="O38" s="22"/>
      <c r="P38" s="22"/>
    </row>
    <row r="39" spans="1:16" ht="39" customHeight="1">
      <c r="A39" s="22"/>
      <c r="B39" s="35"/>
      <c r="C39" s="1175" t="s">
        <v>536</v>
      </c>
      <c r="D39" s="1176"/>
      <c r="E39" s="1177"/>
      <c r="F39" s="36">
        <v>0.12</v>
      </c>
      <c r="G39" s="37">
        <v>0</v>
      </c>
      <c r="H39" s="37">
        <v>0</v>
      </c>
      <c r="I39" s="37">
        <v>0.53</v>
      </c>
      <c r="J39" s="38">
        <v>0.04</v>
      </c>
      <c r="K39" s="22"/>
      <c r="L39" s="22"/>
      <c r="M39" s="22"/>
      <c r="N39" s="22"/>
      <c r="O39" s="22"/>
      <c r="P39" s="22"/>
    </row>
    <row r="40" spans="1:16" ht="39" customHeight="1">
      <c r="A40" s="22"/>
      <c r="B40" s="35"/>
      <c r="C40" s="1175" t="s">
        <v>537</v>
      </c>
      <c r="D40" s="1176"/>
      <c r="E40" s="1177"/>
      <c r="F40" s="36">
        <v>0.02</v>
      </c>
      <c r="G40" s="37">
        <v>0.01</v>
      </c>
      <c r="H40" s="37">
        <v>0</v>
      </c>
      <c r="I40" s="37">
        <v>0</v>
      </c>
      <c r="J40" s="38">
        <v>0.03</v>
      </c>
      <c r="K40" s="22"/>
      <c r="L40" s="22"/>
      <c r="M40" s="22"/>
      <c r="N40" s="22"/>
      <c r="O40" s="22"/>
      <c r="P40" s="22"/>
    </row>
    <row r="41" spans="1:16" ht="39" customHeight="1">
      <c r="A41" s="22"/>
      <c r="B41" s="35"/>
      <c r="C41" s="1175" t="s">
        <v>538</v>
      </c>
      <c r="D41" s="1176"/>
      <c r="E41" s="1177"/>
      <c r="F41" s="36">
        <v>0</v>
      </c>
      <c r="G41" s="37">
        <v>0</v>
      </c>
      <c r="H41" s="37">
        <v>0</v>
      </c>
      <c r="I41" s="37">
        <v>0</v>
      </c>
      <c r="J41" s="38">
        <v>0</v>
      </c>
      <c r="K41" s="22"/>
      <c r="L41" s="22"/>
      <c r="M41" s="22"/>
      <c r="N41" s="22"/>
      <c r="O41" s="22"/>
      <c r="P41" s="22"/>
    </row>
    <row r="42" spans="1:16" ht="39" customHeight="1">
      <c r="A42" s="22"/>
      <c r="B42" s="39"/>
      <c r="C42" s="1175" t="s">
        <v>539</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540</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1394</v>
      </c>
      <c r="L45" s="60">
        <v>1382</v>
      </c>
      <c r="M45" s="60">
        <v>1342</v>
      </c>
      <c r="N45" s="60">
        <v>1271</v>
      </c>
      <c r="O45" s="61">
        <v>1187</v>
      </c>
      <c r="P45" s="48"/>
      <c r="Q45" s="48"/>
      <c r="R45" s="48"/>
      <c r="S45" s="48"/>
      <c r="T45" s="48"/>
      <c r="U45" s="48"/>
    </row>
    <row r="46" spans="1:21" ht="30.75" customHeight="1">
      <c r="A46" s="48"/>
      <c r="B46" s="1193"/>
      <c r="C46" s="1194"/>
      <c r="D46" s="62"/>
      <c r="E46" s="1183" t="s">
        <v>12</v>
      </c>
      <c r="F46" s="1183"/>
      <c r="G46" s="1183"/>
      <c r="H46" s="1183"/>
      <c r="I46" s="1183"/>
      <c r="J46" s="1184"/>
      <c r="K46" s="63" t="s">
        <v>480</v>
      </c>
      <c r="L46" s="64" t="s">
        <v>480</v>
      </c>
      <c r="M46" s="64" t="s">
        <v>480</v>
      </c>
      <c r="N46" s="64" t="s">
        <v>480</v>
      </c>
      <c r="O46" s="65" t="s">
        <v>480</v>
      </c>
      <c r="P46" s="48"/>
      <c r="Q46" s="48"/>
      <c r="R46" s="48"/>
      <c r="S46" s="48"/>
      <c r="T46" s="48"/>
      <c r="U46" s="48"/>
    </row>
    <row r="47" spans="1:21" ht="30.75" customHeight="1">
      <c r="A47" s="48"/>
      <c r="B47" s="1193"/>
      <c r="C47" s="1194"/>
      <c r="D47" s="62"/>
      <c r="E47" s="1183" t="s">
        <v>13</v>
      </c>
      <c r="F47" s="1183"/>
      <c r="G47" s="1183"/>
      <c r="H47" s="1183"/>
      <c r="I47" s="1183"/>
      <c r="J47" s="1184"/>
      <c r="K47" s="63" t="s">
        <v>480</v>
      </c>
      <c r="L47" s="64" t="s">
        <v>480</v>
      </c>
      <c r="M47" s="64" t="s">
        <v>480</v>
      </c>
      <c r="N47" s="64" t="s">
        <v>480</v>
      </c>
      <c r="O47" s="65" t="s">
        <v>480</v>
      </c>
      <c r="P47" s="48"/>
      <c r="Q47" s="48"/>
      <c r="R47" s="48"/>
      <c r="S47" s="48"/>
      <c r="T47" s="48"/>
      <c r="U47" s="48"/>
    </row>
    <row r="48" spans="1:21" ht="30.75" customHeight="1">
      <c r="A48" s="48"/>
      <c r="B48" s="1193"/>
      <c r="C48" s="1194"/>
      <c r="D48" s="62"/>
      <c r="E48" s="1183" t="s">
        <v>14</v>
      </c>
      <c r="F48" s="1183"/>
      <c r="G48" s="1183"/>
      <c r="H48" s="1183"/>
      <c r="I48" s="1183"/>
      <c r="J48" s="1184"/>
      <c r="K48" s="63">
        <v>491</v>
      </c>
      <c r="L48" s="64">
        <v>484</v>
      </c>
      <c r="M48" s="64">
        <v>486</v>
      </c>
      <c r="N48" s="64">
        <v>520</v>
      </c>
      <c r="O48" s="65">
        <v>467</v>
      </c>
      <c r="P48" s="48"/>
      <c r="Q48" s="48"/>
      <c r="R48" s="48"/>
      <c r="S48" s="48"/>
      <c r="T48" s="48"/>
      <c r="U48" s="48"/>
    </row>
    <row r="49" spans="1:21" ht="30.75" customHeight="1">
      <c r="A49" s="48"/>
      <c r="B49" s="1193"/>
      <c r="C49" s="1194"/>
      <c r="D49" s="62"/>
      <c r="E49" s="1183" t="s">
        <v>15</v>
      </c>
      <c r="F49" s="1183"/>
      <c r="G49" s="1183"/>
      <c r="H49" s="1183"/>
      <c r="I49" s="1183"/>
      <c r="J49" s="1184"/>
      <c r="K49" s="63">
        <v>170</v>
      </c>
      <c r="L49" s="64">
        <v>184</v>
      </c>
      <c r="M49" s="64">
        <v>184</v>
      </c>
      <c r="N49" s="64">
        <v>193</v>
      </c>
      <c r="O49" s="65">
        <v>200</v>
      </c>
      <c r="P49" s="48"/>
      <c r="Q49" s="48"/>
      <c r="R49" s="48"/>
      <c r="S49" s="48"/>
      <c r="T49" s="48"/>
      <c r="U49" s="48"/>
    </row>
    <row r="50" spans="1:21" ht="30.75" customHeight="1">
      <c r="A50" s="48"/>
      <c r="B50" s="1193"/>
      <c r="C50" s="1194"/>
      <c r="D50" s="62"/>
      <c r="E50" s="1183" t="s">
        <v>16</v>
      </c>
      <c r="F50" s="1183"/>
      <c r="G50" s="1183"/>
      <c r="H50" s="1183"/>
      <c r="I50" s="1183"/>
      <c r="J50" s="1184"/>
      <c r="K50" s="63">
        <v>5</v>
      </c>
      <c r="L50" s="64">
        <v>17</v>
      </c>
      <c r="M50" s="64">
        <v>12</v>
      </c>
      <c r="N50" s="64">
        <v>11</v>
      </c>
      <c r="O50" s="65">
        <v>10</v>
      </c>
      <c r="P50" s="48"/>
      <c r="Q50" s="48"/>
      <c r="R50" s="48"/>
      <c r="S50" s="48"/>
      <c r="T50" s="48"/>
      <c r="U50" s="48"/>
    </row>
    <row r="51" spans="1:21" ht="30.75" customHeight="1">
      <c r="A51" s="48"/>
      <c r="B51" s="1195"/>
      <c r="C51" s="1196"/>
      <c r="D51" s="66"/>
      <c r="E51" s="1183" t="s">
        <v>17</v>
      </c>
      <c r="F51" s="1183"/>
      <c r="G51" s="1183"/>
      <c r="H51" s="1183"/>
      <c r="I51" s="1183"/>
      <c r="J51" s="1184"/>
      <c r="K51" s="63">
        <v>0</v>
      </c>
      <c r="L51" s="64">
        <v>0</v>
      </c>
      <c r="M51" s="64">
        <v>0</v>
      </c>
      <c r="N51" s="64">
        <v>0</v>
      </c>
      <c r="O51" s="65">
        <v>0</v>
      </c>
      <c r="P51" s="48"/>
      <c r="Q51" s="48"/>
      <c r="R51" s="48"/>
      <c r="S51" s="48"/>
      <c r="T51" s="48"/>
      <c r="U51" s="48"/>
    </row>
    <row r="52" spans="1:21" ht="30.75" customHeight="1">
      <c r="A52" s="48"/>
      <c r="B52" s="1185" t="s">
        <v>18</v>
      </c>
      <c r="C52" s="1186"/>
      <c r="D52" s="66"/>
      <c r="E52" s="1183" t="s">
        <v>19</v>
      </c>
      <c r="F52" s="1183"/>
      <c r="G52" s="1183"/>
      <c r="H52" s="1183"/>
      <c r="I52" s="1183"/>
      <c r="J52" s="1184"/>
      <c r="K52" s="63">
        <v>1050</v>
      </c>
      <c r="L52" s="64">
        <v>1045</v>
      </c>
      <c r="M52" s="64">
        <v>1067</v>
      </c>
      <c r="N52" s="64">
        <v>1053</v>
      </c>
      <c r="O52" s="65">
        <v>1099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1010</v>
      </c>
      <c r="L53" s="69">
        <v>1022</v>
      </c>
      <c r="M53" s="69">
        <v>957</v>
      </c>
      <c r="N53" s="69">
        <v>942</v>
      </c>
      <c r="O53" s="70">
        <v>765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199" t="s">
        <v>23</v>
      </c>
      <c r="C41" s="1200"/>
      <c r="D41" s="81"/>
      <c r="E41" s="1205" t="s">
        <v>24</v>
      </c>
      <c r="F41" s="1205"/>
      <c r="G41" s="1205"/>
      <c r="H41" s="1206"/>
      <c r="I41" s="82">
        <v>10944</v>
      </c>
      <c r="J41" s="83">
        <v>10995</v>
      </c>
      <c r="K41" s="83">
        <v>11093</v>
      </c>
      <c r="L41" s="83">
        <v>11252</v>
      </c>
      <c r="M41" s="84">
        <v>11373</v>
      </c>
    </row>
    <row r="42" spans="2:13" ht="27.75" customHeight="1">
      <c r="B42" s="1201"/>
      <c r="C42" s="1202"/>
      <c r="D42" s="85"/>
      <c r="E42" s="1207" t="s">
        <v>25</v>
      </c>
      <c r="F42" s="1207"/>
      <c r="G42" s="1207"/>
      <c r="H42" s="1208"/>
      <c r="I42" s="86">
        <v>502</v>
      </c>
      <c r="J42" s="87">
        <v>321</v>
      </c>
      <c r="K42" s="87">
        <v>310</v>
      </c>
      <c r="L42" s="87">
        <v>35</v>
      </c>
      <c r="M42" s="88">
        <v>24</v>
      </c>
    </row>
    <row r="43" spans="2:13" ht="27.75" customHeight="1">
      <c r="B43" s="1201"/>
      <c r="C43" s="1202"/>
      <c r="D43" s="85"/>
      <c r="E43" s="1207" t="s">
        <v>26</v>
      </c>
      <c r="F43" s="1207"/>
      <c r="G43" s="1207"/>
      <c r="H43" s="1208"/>
      <c r="I43" s="86">
        <v>5463</v>
      </c>
      <c r="J43" s="87">
        <v>5263</v>
      </c>
      <c r="K43" s="87">
        <v>5271</v>
      </c>
      <c r="L43" s="87">
        <v>5247</v>
      </c>
      <c r="M43" s="88">
        <v>4773</v>
      </c>
    </row>
    <row r="44" spans="2:13" ht="27.75" customHeight="1">
      <c r="B44" s="1201"/>
      <c r="C44" s="1202"/>
      <c r="D44" s="85"/>
      <c r="E44" s="1207" t="s">
        <v>27</v>
      </c>
      <c r="F44" s="1207"/>
      <c r="G44" s="1207"/>
      <c r="H44" s="1208"/>
      <c r="I44" s="86">
        <v>843</v>
      </c>
      <c r="J44" s="87">
        <v>749</v>
      </c>
      <c r="K44" s="87">
        <v>655</v>
      </c>
      <c r="L44" s="87">
        <v>515</v>
      </c>
      <c r="M44" s="88">
        <v>350</v>
      </c>
    </row>
    <row r="45" spans="2:13" ht="27.75" customHeight="1">
      <c r="B45" s="1201"/>
      <c r="C45" s="1202"/>
      <c r="D45" s="85"/>
      <c r="E45" s="1207" t="s">
        <v>28</v>
      </c>
      <c r="F45" s="1207"/>
      <c r="G45" s="1207"/>
      <c r="H45" s="1208"/>
      <c r="I45" s="86">
        <v>2872</v>
      </c>
      <c r="J45" s="87">
        <v>2807</v>
      </c>
      <c r="K45" s="87">
        <v>2855</v>
      </c>
      <c r="L45" s="87">
        <v>2962</v>
      </c>
      <c r="M45" s="88">
        <v>2215</v>
      </c>
    </row>
    <row r="46" spans="2:13" ht="27.75" customHeight="1">
      <c r="B46" s="1201"/>
      <c r="C46" s="1202"/>
      <c r="D46" s="85"/>
      <c r="E46" s="1207" t="s">
        <v>29</v>
      </c>
      <c r="F46" s="1207"/>
      <c r="G46" s="1207"/>
      <c r="H46" s="1208"/>
      <c r="I46" s="86">
        <v>150</v>
      </c>
      <c r="J46" s="87">
        <v>125</v>
      </c>
      <c r="K46" s="87">
        <v>100</v>
      </c>
      <c r="L46" s="87">
        <v>75</v>
      </c>
      <c r="M46" s="88">
        <v>28</v>
      </c>
    </row>
    <row r="47" spans="2:13" ht="27.75" customHeight="1">
      <c r="B47" s="1201"/>
      <c r="C47" s="1202"/>
      <c r="D47" s="85"/>
      <c r="E47" s="1207" t="s">
        <v>30</v>
      </c>
      <c r="F47" s="1207"/>
      <c r="G47" s="1207"/>
      <c r="H47" s="1208"/>
      <c r="I47" s="86" t="s">
        <v>480</v>
      </c>
      <c r="J47" s="87" t="s">
        <v>480</v>
      </c>
      <c r="K47" s="87" t="s">
        <v>480</v>
      </c>
      <c r="L47" s="87" t="s">
        <v>480</v>
      </c>
      <c r="M47" s="88" t="s">
        <v>480</v>
      </c>
    </row>
    <row r="48" spans="2:13" ht="27.75" customHeight="1">
      <c r="B48" s="1203"/>
      <c r="C48" s="1204"/>
      <c r="D48" s="85"/>
      <c r="E48" s="1207" t="s">
        <v>31</v>
      </c>
      <c r="F48" s="1207"/>
      <c r="G48" s="1207"/>
      <c r="H48" s="1208"/>
      <c r="I48" s="86" t="s">
        <v>480</v>
      </c>
      <c r="J48" s="87" t="s">
        <v>480</v>
      </c>
      <c r="K48" s="87" t="s">
        <v>480</v>
      </c>
      <c r="L48" s="87" t="s">
        <v>480</v>
      </c>
      <c r="M48" s="88" t="s">
        <v>480</v>
      </c>
    </row>
    <row r="49" spans="2:13" ht="27.75" customHeight="1">
      <c r="B49" s="1209" t="s">
        <v>32</v>
      </c>
      <c r="C49" s="1210"/>
      <c r="D49" s="89"/>
      <c r="E49" s="1207" t="s">
        <v>33</v>
      </c>
      <c r="F49" s="1207"/>
      <c r="G49" s="1207"/>
      <c r="H49" s="1208"/>
      <c r="I49" s="86">
        <v>2971</v>
      </c>
      <c r="J49" s="87">
        <v>2870</v>
      </c>
      <c r="K49" s="87">
        <v>2997</v>
      </c>
      <c r="L49" s="87">
        <v>2720</v>
      </c>
      <c r="M49" s="88">
        <v>3564</v>
      </c>
    </row>
    <row r="50" spans="2:13" ht="27.75" customHeight="1">
      <c r="B50" s="1201"/>
      <c r="C50" s="1202"/>
      <c r="D50" s="85"/>
      <c r="E50" s="1207" t="s">
        <v>34</v>
      </c>
      <c r="F50" s="1207"/>
      <c r="G50" s="1207"/>
      <c r="H50" s="1208"/>
      <c r="I50" s="86">
        <v>137</v>
      </c>
      <c r="J50" s="87">
        <v>110</v>
      </c>
      <c r="K50" s="87">
        <v>87</v>
      </c>
      <c r="L50" s="87">
        <v>73</v>
      </c>
      <c r="M50" s="88">
        <v>63</v>
      </c>
    </row>
    <row r="51" spans="2:13" ht="27.75" customHeight="1">
      <c r="B51" s="1203"/>
      <c r="C51" s="1204"/>
      <c r="D51" s="85"/>
      <c r="E51" s="1207" t="s">
        <v>35</v>
      </c>
      <c r="F51" s="1207"/>
      <c r="G51" s="1207"/>
      <c r="H51" s="1208"/>
      <c r="I51" s="86">
        <v>10099</v>
      </c>
      <c r="J51" s="87">
        <v>10791</v>
      </c>
      <c r="K51" s="87">
        <v>10928</v>
      </c>
      <c r="L51" s="87">
        <v>10881</v>
      </c>
      <c r="M51" s="88">
        <v>10584</v>
      </c>
    </row>
    <row r="52" spans="2:13" ht="27.75" customHeight="1" thickBot="1">
      <c r="B52" s="1211" t="s">
        <v>20</v>
      </c>
      <c r="C52" s="1212"/>
      <c r="D52" s="90"/>
      <c r="E52" s="1213" t="s">
        <v>36</v>
      </c>
      <c r="F52" s="1213"/>
      <c r="G52" s="1213"/>
      <c r="H52" s="1214"/>
      <c r="I52" s="91">
        <v>7567</v>
      </c>
      <c r="J52" s="92">
        <v>6489</v>
      </c>
      <c r="K52" s="92">
        <v>6272</v>
      </c>
      <c r="L52" s="92">
        <v>6412</v>
      </c>
      <c r="M52" s="93">
        <v>4553</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559</v>
      </c>
      <c r="C41" s="246"/>
      <c r="D41" s="246"/>
      <c r="E41" s="246"/>
      <c r="F41" s="246"/>
      <c r="G41" s="246"/>
      <c r="H41" s="246"/>
      <c r="I41" s="246"/>
      <c r="J41" s="246"/>
      <c r="K41" s="246"/>
      <c r="L41" s="246"/>
      <c r="M41" s="246"/>
      <c r="N41" s="246"/>
      <c r="O41" s="246"/>
      <c r="P41" s="247"/>
    </row>
    <row r="42" spans="2:17">
      <c r="B42" s="248"/>
      <c r="C42" s="244"/>
      <c r="D42" s="244"/>
      <c r="E42" s="244"/>
      <c r="F42" s="244"/>
      <c r="G42" s="351" t="s">
        <v>560</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561</v>
      </c>
    </row>
    <row r="50" spans="1:17">
      <c r="B50" s="248"/>
      <c r="C50" s="244"/>
      <c r="D50" s="244"/>
      <c r="E50" s="244"/>
      <c r="F50" s="244"/>
      <c r="G50" s="1238"/>
      <c r="H50" s="1239"/>
      <c r="I50" s="1239"/>
      <c r="J50" s="1240"/>
      <c r="K50" s="354" t="s">
        <v>520</v>
      </c>
      <c r="L50" s="354" t="s">
        <v>521</v>
      </c>
      <c r="M50" s="354" t="s">
        <v>522</v>
      </c>
      <c r="N50" s="354" t="s">
        <v>523</v>
      </c>
      <c r="O50" s="354" t="s">
        <v>524</v>
      </c>
    </row>
    <row r="51" spans="1:17">
      <c r="B51" s="248"/>
      <c r="C51" s="244"/>
      <c r="D51" s="244"/>
      <c r="E51" s="244"/>
      <c r="F51" s="244"/>
      <c r="G51" s="1241" t="s">
        <v>562</v>
      </c>
      <c r="H51" s="1242"/>
      <c r="I51" s="1247" t="s">
        <v>563</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564</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565</v>
      </c>
      <c r="H55" s="1222"/>
      <c r="I55" s="1227" t="s">
        <v>563</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564</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566</v>
      </c>
      <c r="C63" s="244"/>
      <c r="D63" s="244"/>
      <c r="E63" s="244"/>
      <c r="F63" s="244"/>
      <c r="G63" s="244"/>
      <c r="H63" s="244"/>
      <c r="I63" s="244"/>
      <c r="J63" s="244"/>
      <c r="K63" s="244"/>
      <c r="L63" s="244"/>
      <c r="M63" s="244"/>
      <c r="N63" s="244"/>
      <c r="O63" s="244"/>
    </row>
    <row r="64" spans="1:17">
      <c r="B64" s="248"/>
      <c r="C64" s="244"/>
      <c r="D64" s="244"/>
      <c r="E64" s="244"/>
      <c r="F64" s="244"/>
      <c r="G64" s="351" t="s">
        <v>560</v>
      </c>
      <c r="I64" s="352"/>
      <c r="J64" s="352"/>
      <c r="K64" s="352"/>
      <c r="L64" s="244"/>
      <c r="M64" s="244"/>
      <c r="N64" s="244"/>
      <c r="O64" s="244"/>
    </row>
    <row r="65" spans="2:30">
      <c r="B65" s="248"/>
      <c r="C65" s="244"/>
      <c r="D65" s="244"/>
      <c r="E65" s="244"/>
      <c r="F65" s="244"/>
      <c r="G65" s="1229" t="s">
        <v>567</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38"/>
      <c r="H72" s="1239"/>
      <c r="I72" s="1239"/>
      <c r="J72" s="1240"/>
      <c r="K72" s="354" t="s">
        <v>520</v>
      </c>
      <c r="L72" s="354" t="s">
        <v>521</v>
      </c>
      <c r="M72" s="354" t="s">
        <v>522</v>
      </c>
      <c r="N72" s="354" t="s">
        <v>523</v>
      </c>
      <c r="O72" s="354" t="s">
        <v>524</v>
      </c>
    </row>
    <row r="73" spans="2:30">
      <c r="B73" s="248"/>
      <c r="C73" s="244"/>
      <c r="D73" s="244"/>
      <c r="E73" s="244"/>
      <c r="F73" s="244"/>
      <c r="G73" s="1241" t="s">
        <v>562</v>
      </c>
      <c r="H73" s="1242"/>
      <c r="I73" s="1247" t="s">
        <v>563</v>
      </c>
      <c r="J73" s="1247"/>
      <c r="K73" s="1228">
        <v>129.4</v>
      </c>
      <c r="L73" s="1228">
        <v>112.6</v>
      </c>
      <c r="M73" s="1215">
        <v>109.2</v>
      </c>
      <c r="N73" s="1215">
        <v>113.5</v>
      </c>
      <c r="O73" s="1215">
        <v>77.5</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569</v>
      </c>
      <c r="J75" s="1227"/>
      <c r="K75" s="1219">
        <v>18.5</v>
      </c>
      <c r="L75" s="1219">
        <v>17.899999999999999</v>
      </c>
      <c r="M75" s="1219">
        <v>17.2</v>
      </c>
      <c r="N75" s="1219">
        <v>17</v>
      </c>
      <c r="O75" s="1219">
        <v>15.4</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565</v>
      </c>
      <c r="H77" s="1222"/>
      <c r="I77" s="1227" t="s">
        <v>563</v>
      </c>
      <c r="J77" s="1227"/>
      <c r="K77" s="1228">
        <v>88.3</v>
      </c>
      <c r="L77" s="1228">
        <v>76.2</v>
      </c>
      <c r="M77" s="1215">
        <v>65.3</v>
      </c>
      <c r="N77" s="1215">
        <v>60.8</v>
      </c>
      <c r="O77" s="1215">
        <v>58.5</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569</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519</v>
      </c>
      <c r="G2" s="111"/>
      <c r="H2" s="112"/>
    </row>
    <row r="3" spans="1:8">
      <c r="A3" s="108" t="s">
        <v>512</v>
      </c>
      <c r="B3" s="113"/>
      <c r="C3" s="114"/>
      <c r="D3" s="115">
        <v>40285</v>
      </c>
      <c r="E3" s="116"/>
      <c r="F3" s="117">
        <v>67201</v>
      </c>
      <c r="G3" s="118"/>
      <c r="H3" s="119"/>
    </row>
    <row r="4" spans="1:8">
      <c r="A4" s="120"/>
      <c r="B4" s="121"/>
      <c r="C4" s="122"/>
      <c r="D4" s="123">
        <v>32742</v>
      </c>
      <c r="E4" s="124"/>
      <c r="F4" s="125">
        <v>35210</v>
      </c>
      <c r="G4" s="126"/>
      <c r="H4" s="127"/>
    </row>
    <row r="5" spans="1:8">
      <c r="A5" s="108" t="s">
        <v>514</v>
      </c>
      <c r="B5" s="113"/>
      <c r="C5" s="114"/>
      <c r="D5" s="115">
        <v>59362</v>
      </c>
      <c r="E5" s="116"/>
      <c r="F5" s="117">
        <v>75709</v>
      </c>
      <c r="G5" s="118"/>
      <c r="H5" s="119"/>
    </row>
    <row r="6" spans="1:8">
      <c r="A6" s="120"/>
      <c r="B6" s="121"/>
      <c r="C6" s="122"/>
      <c r="D6" s="123">
        <v>30811</v>
      </c>
      <c r="E6" s="124"/>
      <c r="F6" s="125">
        <v>35212</v>
      </c>
      <c r="G6" s="126"/>
      <c r="H6" s="127"/>
    </row>
    <row r="7" spans="1:8">
      <c r="A7" s="108" t="s">
        <v>515</v>
      </c>
      <c r="B7" s="113"/>
      <c r="C7" s="114"/>
      <c r="D7" s="115">
        <v>73495</v>
      </c>
      <c r="E7" s="116"/>
      <c r="F7" s="117">
        <v>90961</v>
      </c>
      <c r="G7" s="118"/>
      <c r="H7" s="119"/>
    </row>
    <row r="8" spans="1:8">
      <c r="A8" s="120"/>
      <c r="B8" s="121"/>
      <c r="C8" s="122"/>
      <c r="D8" s="123">
        <v>32866</v>
      </c>
      <c r="E8" s="124"/>
      <c r="F8" s="125">
        <v>37720</v>
      </c>
      <c r="G8" s="126"/>
      <c r="H8" s="127"/>
    </row>
    <row r="9" spans="1:8">
      <c r="A9" s="108" t="s">
        <v>516</v>
      </c>
      <c r="B9" s="113"/>
      <c r="C9" s="114"/>
      <c r="D9" s="115">
        <v>92213</v>
      </c>
      <c r="E9" s="116"/>
      <c r="F9" s="117">
        <v>106614</v>
      </c>
      <c r="G9" s="118"/>
      <c r="H9" s="119"/>
    </row>
    <row r="10" spans="1:8">
      <c r="A10" s="120"/>
      <c r="B10" s="121"/>
      <c r="C10" s="122"/>
      <c r="D10" s="123">
        <v>49896</v>
      </c>
      <c r="E10" s="124"/>
      <c r="F10" s="125">
        <v>45545</v>
      </c>
      <c r="G10" s="126"/>
      <c r="H10" s="127"/>
    </row>
    <row r="11" spans="1:8">
      <c r="A11" s="108" t="s">
        <v>517</v>
      </c>
      <c r="B11" s="113"/>
      <c r="C11" s="114"/>
      <c r="D11" s="115">
        <v>81770</v>
      </c>
      <c r="E11" s="116"/>
      <c r="F11" s="117">
        <v>85459</v>
      </c>
      <c r="G11" s="118"/>
      <c r="H11" s="119"/>
    </row>
    <row r="12" spans="1:8">
      <c r="A12" s="120"/>
      <c r="B12" s="121"/>
      <c r="C12" s="128"/>
      <c r="D12" s="123">
        <v>50913</v>
      </c>
      <c r="E12" s="124"/>
      <c r="F12" s="125">
        <v>44378</v>
      </c>
      <c r="G12" s="126"/>
      <c r="H12" s="127"/>
    </row>
    <row r="13" spans="1:8">
      <c r="A13" s="108"/>
      <c r="B13" s="113"/>
      <c r="C13" s="129"/>
      <c r="D13" s="130">
        <v>69425</v>
      </c>
      <c r="E13" s="131"/>
      <c r="F13" s="132">
        <v>85189</v>
      </c>
      <c r="G13" s="133"/>
      <c r="H13" s="119"/>
    </row>
    <row r="14" spans="1:8">
      <c r="A14" s="120"/>
      <c r="B14" s="121"/>
      <c r="C14" s="122"/>
      <c r="D14" s="123">
        <v>39446</v>
      </c>
      <c r="E14" s="124"/>
      <c r="F14" s="125">
        <v>39613</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2.09</v>
      </c>
      <c r="C19" s="134">
        <f>ROUND(VALUE(SUBSTITUTE(実質収支比率等に係る経年分析!G$48,"▲","-")),2)</f>
        <v>1.77</v>
      </c>
      <c r="D19" s="134">
        <f>ROUND(VALUE(SUBSTITUTE(実質収支比率等に係る経年分析!H$48,"▲","-")),2)</f>
        <v>3.07</v>
      </c>
      <c r="E19" s="134">
        <f>ROUND(VALUE(SUBSTITUTE(実質収支比率等に係る経年分析!I$48,"▲","-")),2)</f>
        <v>4.32</v>
      </c>
      <c r="F19" s="134">
        <f>ROUND(VALUE(SUBSTITUTE(実質収支比率等に係る経年分析!J$48,"▲","-")),2)</f>
        <v>3.49</v>
      </c>
    </row>
    <row r="20" spans="1:11">
      <c r="A20" s="134" t="s">
        <v>41</v>
      </c>
      <c r="B20" s="134">
        <f>ROUND(VALUE(SUBSTITUTE(実質収支比率等に係る経年分析!F$47,"▲","-")),2)</f>
        <v>25.44</v>
      </c>
      <c r="C20" s="134">
        <f>ROUND(VALUE(SUBSTITUTE(実質収支比率等に係る経年分析!G$47,"▲","-")),2)</f>
        <v>27.04</v>
      </c>
      <c r="D20" s="134">
        <f>ROUND(VALUE(SUBSTITUTE(実質収支比率等に係る経年分析!H$47,"▲","-")),2)</f>
        <v>28.24</v>
      </c>
      <c r="E20" s="134">
        <f>ROUND(VALUE(SUBSTITUTE(実質収支比率等に係る経年分析!I$47,"▲","-")),2)</f>
        <v>24.57</v>
      </c>
      <c r="F20" s="134">
        <f>ROUND(VALUE(SUBSTITUTE(実質収支比率等に係る経年分析!J$47,"▲","-")),2)</f>
        <v>29.29</v>
      </c>
    </row>
    <row r="21" spans="1:11">
      <c r="A21" s="134" t="s">
        <v>42</v>
      </c>
      <c r="B21" s="134">
        <f>IF(ISNUMBER(VALUE(SUBSTITUTE(実質収支比率等に係る経年分析!F$49,"▲","-"))),ROUND(VALUE(SUBSTITUTE(実質収支比率等に係る経年分析!F$49,"▲","-")),2),NA())</f>
        <v>-0.77</v>
      </c>
      <c r="C21" s="134">
        <f>IF(ISNUMBER(VALUE(SUBSTITUTE(実質収支比率等に係る経年分析!G$49,"▲","-"))),ROUND(VALUE(SUBSTITUTE(実質収支比率等に係る経年分析!G$49,"▲","-")),2),NA())</f>
        <v>-0.25</v>
      </c>
      <c r="D21" s="134">
        <f>IF(ISNUMBER(VALUE(SUBSTITUTE(実質収支比率等に係る経年分析!H$49,"▲","-"))),ROUND(VALUE(SUBSTITUTE(実質収支比率等に係る経年分析!H$49,"▲","-")),2),NA())</f>
        <v>1.39</v>
      </c>
      <c r="E21" s="134">
        <f>IF(ISNUMBER(VALUE(SUBSTITUTE(実質収支比率等に係る経年分析!I$49,"▲","-"))),ROUND(VALUE(SUBSTITUTE(実質収支比率等に係る経年分析!I$49,"▲","-")),2),NA())</f>
        <v>-3.99</v>
      </c>
      <c r="F21" s="134">
        <f>IF(ISNUMBER(VALUE(SUBSTITUTE(実質収支比率等に係る経年分析!J$49,"▲","-"))),ROUND(VALUE(SUBSTITUTE(実質収支比率等に係る経年分析!J$49,"▲","-")),2),NA())</f>
        <v>2.23</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へき地診療事業特別会計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1.1200000000000001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2.23</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3.49</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7.77</v>
      </c>
    </row>
    <row r="35" spans="1:16">
      <c r="A35" s="135" t="str">
        <f>IF(連結実質赤字比率に係る赤字・黒字の構成分析!C$35="",NA(),連結実質赤字比率に係る赤字・黒字の構成分析!C$35)</f>
        <v>学校給食事業特別会計</v>
      </c>
      <c r="B35" s="135">
        <f>IF(ROUND(VALUE(SUBSTITUTE(連結実質赤字比率に係る赤字・黒字の構成分析!F$35,"▲", "-")), 2) &lt; 0, ABS(ROUND(VALUE(SUBSTITUTE(連結実質赤字比率に係る赤字・黒字の構成分析!F$35,"▲", "-")), 2)), NA())</f>
        <v>0.01</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0.01</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c r="A36" s="135" t="str">
        <f>IF(連結実質赤字比率に係る赤字・黒字の構成分析!C$34="",NA(),連結実質赤字比率に係る赤字・黒字の構成分析!C$34)</f>
        <v>国民健康保険事業特別会計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0.71</v>
      </c>
      <c r="K36" s="135" t="e">
        <f>IF(ROUND(VALUE(SUBSTITUTE(連結実質赤字比率に係る赤字・黒字の構成分析!J$34,"▲", "-")), 2) &gt;= 0, ABS(ROUND(VALUE(SUBSTITUTE(連結実質赤字比率に係る赤字・黒字の構成分析!J$34,"▲", "-")), 2)), NA())</f>
        <v>#N/A</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1050</v>
      </c>
      <c r="E42" s="136"/>
      <c r="F42" s="136"/>
      <c r="G42" s="136">
        <f>'実質公債費比率（分子）の構造'!L$52</f>
        <v>1045</v>
      </c>
      <c r="H42" s="136"/>
      <c r="I42" s="136"/>
      <c r="J42" s="136">
        <f>'実質公債費比率（分子）の構造'!M$52</f>
        <v>1067</v>
      </c>
      <c r="K42" s="136"/>
      <c r="L42" s="136"/>
      <c r="M42" s="136">
        <f>'実質公債費比率（分子）の構造'!N$52</f>
        <v>1053</v>
      </c>
      <c r="N42" s="136"/>
      <c r="O42" s="136"/>
      <c r="P42" s="136">
        <f>'実質公債費比率（分子）の構造'!O$52</f>
        <v>1099</v>
      </c>
    </row>
    <row r="43" spans="1:16">
      <c r="A43" s="136" t="s">
        <v>50</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51</v>
      </c>
      <c r="B44" s="136">
        <f>'実質公債費比率（分子）の構造'!K$50</f>
        <v>5</v>
      </c>
      <c r="C44" s="136"/>
      <c r="D44" s="136"/>
      <c r="E44" s="136">
        <f>'実質公債費比率（分子）の構造'!L$50</f>
        <v>17</v>
      </c>
      <c r="F44" s="136"/>
      <c r="G44" s="136"/>
      <c r="H44" s="136">
        <f>'実質公債費比率（分子）の構造'!M$50</f>
        <v>12</v>
      </c>
      <c r="I44" s="136"/>
      <c r="J44" s="136"/>
      <c r="K44" s="136">
        <f>'実質公債費比率（分子）の構造'!N$50</f>
        <v>11</v>
      </c>
      <c r="L44" s="136"/>
      <c r="M44" s="136"/>
      <c r="N44" s="136">
        <f>'実質公債費比率（分子）の構造'!O$50</f>
        <v>10</v>
      </c>
      <c r="O44" s="136"/>
      <c r="P44" s="136"/>
    </row>
    <row r="45" spans="1:16">
      <c r="A45" s="136" t="s">
        <v>52</v>
      </c>
      <c r="B45" s="136">
        <f>'実質公債費比率（分子）の構造'!K$49</f>
        <v>170</v>
      </c>
      <c r="C45" s="136"/>
      <c r="D45" s="136"/>
      <c r="E45" s="136">
        <f>'実質公債費比率（分子）の構造'!L$49</f>
        <v>184</v>
      </c>
      <c r="F45" s="136"/>
      <c r="G45" s="136"/>
      <c r="H45" s="136">
        <f>'実質公債費比率（分子）の構造'!M$49</f>
        <v>184</v>
      </c>
      <c r="I45" s="136"/>
      <c r="J45" s="136"/>
      <c r="K45" s="136">
        <f>'実質公債費比率（分子）の構造'!N$49</f>
        <v>193</v>
      </c>
      <c r="L45" s="136"/>
      <c r="M45" s="136"/>
      <c r="N45" s="136">
        <f>'実質公債費比率（分子）の構造'!O$49</f>
        <v>200</v>
      </c>
      <c r="O45" s="136"/>
      <c r="P45" s="136"/>
    </row>
    <row r="46" spans="1:16">
      <c r="A46" s="136" t="s">
        <v>53</v>
      </c>
      <c r="B46" s="136">
        <f>'実質公債費比率（分子）の構造'!K$48</f>
        <v>491</v>
      </c>
      <c r="C46" s="136"/>
      <c r="D46" s="136"/>
      <c r="E46" s="136">
        <f>'実質公債費比率（分子）の構造'!L$48</f>
        <v>484</v>
      </c>
      <c r="F46" s="136"/>
      <c r="G46" s="136"/>
      <c r="H46" s="136">
        <f>'実質公債費比率（分子）の構造'!M$48</f>
        <v>486</v>
      </c>
      <c r="I46" s="136"/>
      <c r="J46" s="136"/>
      <c r="K46" s="136">
        <f>'実質公債費比率（分子）の構造'!N$48</f>
        <v>520</v>
      </c>
      <c r="L46" s="136"/>
      <c r="M46" s="136"/>
      <c r="N46" s="136">
        <f>'実質公債費比率（分子）の構造'!O$48</f>
        <v>467</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1394</v>
      </c>
      <c r="C49" s="136"/>
      <c r="D49" s="136"/>
      <c r="E49" s="136">
        <f>'実質公債費比率（分子）の構造'!L$45</f>
        <v>1382</v>
      </c>
      <c r="F49" s="136"/>
      <c r="G49" s="136"/>
      <c r="H49" s="136">
        <f>'実質公債費比率（分子）の構造'!M$45</f>
        <v>1342</v>
      </c>
      <c r="I49" s="136"/>
      <c r="J49" s="136"/>
      <c r="K49" s="136">
        <f>'実質公債費比率（分子）の構造'!N$45</f>
        <v>1271</v>
      </c>
      <c r="L49" s="136"/>
      <c r="M49" s="136"/>
      <c r="N49" s="136">
        <f>'実質公債費比率（分子）の構造'!O$45</f>
        <v>1187</v>
      </c>
      <c r="O49" s="136"/>
      <c r="P49" s="136"/>
    </row>
    <row r="50" spans="1:16">
      <c r="A50" s="136" t="s">
        <v>57</v>
      </c>
      <c r="B50" s="136" t="e">
        <f>NA()</f>
        <v>#N/A</v>
      </c>
      <c r="C50" s="136">
        <f>IF(ISNUMBER('実質公債費比率（分子）の構造'!K$53),'実質公債費比率（分子）の構造'!K$53,NA())</f>
        <v>1010</v>
      </c>
      <c r="D50" s="136" t="e">
        <f>NA()</f>
        <v>#N/A</v>
      </c>
      <c r="E50" s="136" t="e">
        <f>NA()</f>
        <v>#N/A</v>
      </c>
      <c r="F50" s="136">
        <f>IF(ISNUMBER('実質公債費比率（分子）の構造'!L$53),'実質公債費比率（分子）の構造'!L$53,NA())</f>
        <v>1022</v>
      </c>
      <c r="G50" s="136" t="e">
        <f>NA()</f>
        <v>#N/A</v>
      </c>
      <c r="H50" s="136" t="e">
        <f>NA()</f>
        <v>#N/A</v>
      </c>
      <c r="I50" s="136">
        <f>IF(ISNUMBER('実質公債費比率（分子）の構造'!M$53),'実質公債費比率（分子）の構造'!M$53,NA())</f>
        <v>957</v>
      </c>
      <c r="J50" s="136" t="e">
        <f>NA()</f>
        <v>#N/A</v>
      </c>
      <c r="K50" s="136" t="e">
        <f>NA()</f>
        <v>#N/A</v>
      </c>
      <c r="L50" s="136">
        <f>IF(ISNUMBER('実質公債費比率（分子）の構造'!N$53),'実質公債費比率（分子）の構造'!N$53,NA())</f>
        <v>942</v>
      </c>
      <c r="M50" s="136" t="e">
        <f>NA()</f>
        <v>#N/A</v>
      </c>
      <c r="N50" s="136" t="e">
        <f>NA()</f>
        <v>#N/A</v>
      </c>
      <c r="O50" s="136">
        <f>IF(ISNUMBER('実質公債費比率（分子）の構造'!O$53),'実質公債費比率（分子）の構造'!O$53,NA())</f>
        <v>765</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10099</v>
      </c>
      <c r="E56" s="135"/>
      <c r="F56" s="135"/>
      <c r="G56" s="135">
        <f>'将来負担比率（分子）の構造'!J$51</f>
        <v>10791</v>
      </c>
      <c r="H56" s="135"/>
      <c r="I56" s="135"/>
      <c r="J56" s="135">
        <f>'将来負担比率（分子）の構造'!K$51</f>
        <v>10928</v>
      </c>
      <c r="K56" s="135"/>
      <c r="L56" s="135"/>
      <c r="M56" s="135">
        <f>'将来負担比率（分子）の構造'!L$51</f>
        <v>10881</v>
      </c>
      <c r="N56" s="135"/>
      <c r="O56" s="135"/>
      <c r="P56" s="135">
        <f>'将来負担比率（分子）の構造'!M$51</f>
        <v>10584</v>
      </c>
    </row>
    <row r="57" spans="1:16">
      <c r="A57" s="135" t="s">
        <v>34</v>
      </c>
      <c r="B57" s="135"/>
      <c r="C57" s="135"/>
      <c r="D57" s="135">
        <f>'将来負担比率（分子）の構造'!I$50</f>
        <v>137</v>
      </c>
      <c r="E57" s="135"/>
      <c r="F57" s="135"/>
      <c r="G57" s="135">
        <f>'将来負担比率（分子）の構造'!J$50</f>
        <v>110</v>
      </c>
      <c r="H57" s="135"/>
      <c r="I57" s="135"/>
      <c r="J57" s="135">
        <f>'将来負担比率（分子）の構造'!K$50</f>
        <v>87</v>
      </c>
      <c r="K57" s="135"/>
      <c r="L57" s="135"/>
      <c r="M57" s="135">
        <f>'将来負担比率（分子）の構造'!L$50</f>
        <v>73</v>
      </c>
      <c r="N57" s="135"/>
      <c r="O57" s="135"/>
      <c r="P57" s="135">
        <f>'将来負担比率（分子）の構造'!M$50</f>
        <v>63</v>
      </c>
    </row>
    <row r="58" spans="1:16">
      <c r="A58" s="135" t="s">
        <v>33</v>
      </c>
      <c r="B58" s="135"/>
      <c r="C58" s="135"/>
      <c r="D58" s="135">
        <f>'将来負担比率（分子）の構造'!I$49</f>
        <v>2971</v>
      </c>
      <c r="E58" s="135"/>
      <c r="F58" s="135"/>
      <c r="G58" s="135">
        <f>'将来負担比率（分子）の構造'!J$49</f>
        <v>2870</v>
      </c>
      <c r="H58" s="135"/>
      <c r="I58" s="135"/>
      <c r="J58" s="135">
        <f>'将来負担比率（分子）の構造'!K$49</f>
        <v>2997</v>
      </c>
      <c r="K58" s="135"/>
      <c r="L58" s="135"/>
      <c r="M58" s="135">
        <f>'将来負担比率（分子）の構造'!L$49</f>
        <v>2720</v>
      </c>
      <c r="N58" s="135"/>
      <c r="O58" s="135"/>
      <c r="P58" s="135">
        <f>'将来負担比率（分子）の構造'!M$49</f>
        <v>3564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150</v>
      </c>
      <c r="C61" s="135"/>
      <c r="D61" s="135"/>
      <c r="E61" s="135">
        <f>'将来負担比率（分子）の構造'!J$46</f>
        <v>125</v>
      </c>
      <c r="F61" s="135"/>
      <c r="G61" s="135"/>
      <c r="H61" s="135">
        <f>'将来負担比率（分子）の構造'!K$46</f>
        <v>100</v>
      </c>
      <c r="I61" s="135"/>
      <c r="J61" s="135"/>
      <c r="K61" s="135">
        <f>'将来負担比率（分子）の構造'!L$46</f>
        <v>75</v>
      </c>
      <c r="L61" s="135"/>
      <c r="M61" s="135"/>
      <c r="N61" s="135">
        <f>'将来負担比率（分子）の構造'!M$46</f>
        <v>28</v>
      </c>
      <c r="O61" s="135"/>
      <c r="P61" s="135"/>
    </row>
    <row r="62" spans="1:16">
      <c r="A62" s="135" t="s">
        <v>28</v>
      </c>
      <c r="B62" s="135">
        <f>'将来負担比率（分子）の構造'!I$45</f>
        <v>2872</v>
      </c>
      <c r="C62" s="135"/>
      <c r="D62" s="135"/>
      <c r="E62" s="135">
        <f>'将来負担比率（分子）の構造'!J$45</f>
        <v>2807</v>
      </c>
      <c r="F62" s="135"/>
      <c r="G62" s="135"/>
      <c r="H62" s="135">
        <f>'将来負担比率（分子）の構造'!K$45</f>
        <v>2855</v>
      </c>
      <c r="I62" s="135"/>
      <c r="J62" s="135"/>
      <c r="K62" s="135">
        <f>'将来負担比率（分子）の構造'!L$45</f>
        <v>2962</v>
      </c>
      <c r="L62" s="135"/>
      <c r="M62" s="135"/>
      <c r="N62" s="135">
        <f>'将来負担比率（分子）の構造'!M$45</f>
        <v>2215</v>
      </c>
      <c r="O62" s="135"/>
      <c r="P62" s="135"/>
    </row>
    <row r="63" spans="1:16">
      <c r="A63" s="135" t="s">
        <v>27</v>
      </c>
      <c r="B63" s="135">
        <f>'将来負担比率（分子）の構造'!I$44</f>
        <v>843</v>
      </c>
      <c r="C63" s="135"/>
      <c r="D63" s="135"/>
      <c r="E63" s="135">
        <f>'将来負担比率（分子）の構造'!J$44</f>
        <v>749</v>
      </c>
      <c r="F63" s="135"/>
      <c r="G63" s="135"/>
      <c r="H63" s="135">
        <f>'将来負担比率（分子）の構造'!K$44</f>
        <v>655</v>
      </c>
      <c r="I63" s="135"/>
      <c r="J63" s="135"/>
      <c r="K63" s="135">
        <f>'将来負担比率（分子）の構造'!L$44</f>
        <v>515</v>
      </c>
      <c r="L63" s="135"/>
      <c r="M63" s="135"/>
      <c r="N63" s="135">
        <f>'将来負担比率（分子）の構造'!M$44</f>
        <v>350</v>
      </c>
      <c r="O63" s="135"/>
      <c r="P63" s="135"/>
    </row>
    <row r="64" spans="1:16">
      <c r="A64" s="135" t="s">
        <v>26</v>
      </c>
      <c r="B64" s="135">
        <f>'将来負担比率（分子）の構造'!I$43</f>
        <v>5463</v>
      </c>
      <c r="C64" s="135"/>
      <c r="D64" s="135"/>
      <c r="E64" s="135">
        <f>'将来負担比率（分子）の構造'!J$43</f>
        <v>5263</v>
      </c>
      <c r="F64" s="135"/>
      <c r="G64" s="135"/>
      <c r="H64" s="135">
        <f>'将来負担比率（分子）の構造'!K$43</f>
        <v>5271</v>
      </c>
      <c r="I64" s="135"/>
      <c r="J64" s="135"/>
      <c r="K64" s="135">
        <f>'将来負担比率（分子）の構造'!L$43</f>
        <v>5247</v>
      </c>
      <c r="L64" s="135"/>
      <c r="M64" s="135"/>
      <c r="N64" s="135">
        <f>'将来負担比率（分子）の構造'!M$43</f>
        <v>4773</v>
      </c>
      <c r="O64" s="135"/>
      <c r="P64" s="135"/>
    </row>
    <row r="65" spans="1:16">
      <c r="A65" s="135" t="s">
        <v>25</v>
      </c>
      <c r="B65" s="135">
        <f>'将来負担比率（分子）の構造'!I$42</f>
        <v>502</v>
      </c>
      <c r="C65" s="135"/>
      <c r="D65" s="135"/>
      <c r="E65" s="135">
        <f>'将来負担比率（分子）の構造'!J$42</f>
        <v>321</v>
      </c>
      <c r="F65" s="135"/>
      <c r="G65" s="135"/>
      <c r="H65" s="135">
        <f>'将来負担比率（分子）の構造'!K$42</f>
        <v>310</v>
      </c>
      <c r="I65" s="135"/>
      <c r="J65" s="135"/>
      <c r="K65" s="135">
        <f>'将来負担比率（分子）の構造'!L$42</f>
        <v>35</v>
      </c>
      <c r="L65" s="135"/>
      <c r="M65" s="135"/>
      <c r="N65" s="135">
        <f>'将来負担比率（分子）の構造'!M$42</f>
        <v>24</v>
      </c>
      <c r="O65" s="135"/>
      <c r="P65" s="135"/>
    </row>
    <row r="66" spans="1:16">
      <c r="A66" s="135" t="s">
        <v>24</v>
      </c>
      <c r="B66" s="135">
        <f>'将来負担比率（分子）の構造'!I$41</f>
        <v>10944</v>
      </c>
      <c r="C66" s="135"/>
      <c r="D66" s="135"/>
      <c r="E66" s="135">
        <f>'将来負担比率（分子）の構造'!J$41</f>
        <v>10995</v>
      </c>
      <c r="F66" s="135"/>
      <c r="G66" s="135"/>
      <c r="H66" s="135">
        <f>'将来負担比率（分子）の構造'!K$41</f>
        <v>11093</v>
      </c>
      <c r="I66" s="135"/>
      <c r="J66" s="135"/>
      <c r="K66" s="135">
        <f>'将来負担比率（分子）の構造'!L$41</f>
        <v>11252</v>
      </c>
      <c r="L66" s="135"/>
      <c r="M66" s="135"/>
      <c r="N66" s="135">
        <f>'将来負担比率（分子）の構造'!M$41</f>
        <v>11373</v>
      </c>
      <c r="O66" s="135"/>
      <c r="P66" s="135"/>
    </row>
    <row r="67" spans="1:16">
      <c r="A67" s="135" t="s">
        <v>61</v>
      </c>
      <c r="B67" s="135" t="e">
        <f>NA()</f>
        <v>#N/A</v>
      </c>
      <c r="C67" s="135">
        <f>IF(ISNUMBER('将来負担比率（分子）の構造'!I$52), IF('将来負担比率（分子）の構造'!I$52 &lt; 0, 0, '将来負担比率（分子）の構造'!I$52), NA())</f>
        <v>7567</v>
      </c>
      <c r="D67" s="135" t="e">
        <f>NA()</f>
        <v>#N/A</v>
      </c>
      <c r="E67" s="135" t="e">
        <f>NA()</f>
        <v>#N/A</v>
      </c>
      <c r="F67" s="135">
        <f>IF(ISNUMBER('将来負担比率（分子）の構造'!J$52), IF('将来負担比率（分子）の構造'!J$52 &lt; 0, 0, '将来負担比率（分子）の構造'!J$52), NA())</f>
        <v>6489</v>
      </c>
      <c r="G67" s="135" t="e">
        <f>NA()</f>
        <v>#N/A</v>
      </c>
      <c r="H67" s="135" t="e">
        <f>NA()</f>
        <v>#N/A</v>
      </c>
      <c r="I67" s="135">
        <f>IF(ISNUMBER('将来負担比率（分子）の構造'!K$52), IF('将来負担比率（分子）の構造'!K$52 &lt; 0, 0, '将来負担比率（分子）の構造'!K$52), NA())</f>
        <v>6272</v>
      </c>
      <c r="J67" s="135" t="e">
        <f>NA()</f>
        <v>#N/A</v>
      </c>
      <c r="K67" s="135" t="e">
        <f>NA()</f>
        <v>#N/A</v>
      </c>
      <c r="L67" s="135">
        <f>IF(ISNUMBER('将来負担比率（分子）の構造'!L$52), IF('将来負担比率（分子）の構造'!L$52 &lt; 0, 0, '将来負担比率（分子）の構造'!L$52), NA())</f>
        <v>6412</v>
      </c>
      <c r="M67" s="135" t="e">
        <f>NA()</f>
        <v>#N/A</v>
      </c>
      <c r="N67" s="135" t="e">
        <f>NA()</f>
        <v>#N/A</v>
      </c>
      <c r="O67" s="135">
        <f>IF(ISNUMBER('将来負担比率（分子）の構造'!M$52), IF('将来負担比率（分子）の構造'!M$52 &lt; 0, 0, '将来負担比率（分子）の構造'!M$52), NA())</f>
        <v>4553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194</v>
      </c>
      <c r="DI1" s="600"/>
      <c r="DJ1" s="600"/>
      <c r="DK1" s="600"/>
      <c r="DL1" s="600"/>
      <c r="DM1" s="600"/>
      <c r="DN1" s="601"/>
      <c r="DP1" s="599" t="s">
        <v>195</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197</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198</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200</v>
      </c>
      <c r="S4" s="603"/>
      <c r="T4" s="603"/>
      <c r="U4" s="603"/>
      <c r="V4" s="603"/>
      <c r="W4" s="603"/>
      <c r="X4" s="603"/>
      <c r="Y4" s="604"/>
      <c r="Z4" s="602" t="s">
        <v>201</v>
      </c>
      <c r="AA4" s="603"/>
      <c r="AB4" s="603"/>
      <c r="AC4" s="604"/>
      <c r="AD4" s="602" t="s">
        <v>202</v>
      </c>
      <c r="AE4" s="603"/>
      <c r="AF4" s="603"/>
      <c r="AG4" s="603"/>
      <c r="AH4" s="603"/>
      <c r="AI4" s="603"/>
      <c r="AJ4" s="603"/>
      <c r="AK4" s="604"/>
      <c r="AL4" s="602" t="s">
        <v>201</v>
      </c>
      <c r="AM4" s="603"/>
      <c r="AN4" s="603"/>
      <c r="AO4" s="604"/>
      <c r="AP4" s="608" t="s">
        <v>203</v>
      </c>
      <c r="AQ4" s="608"/>
      <c r="AR4" s="608"/>
      <c r="AS4" s="608"/>
      <c r="AT4" s="608"/>
      <c r="AU4" s="608"/>
      <c r="AV4" s="608"/>
      <c r="AW4" s="608"/>
      <c r="AX4" s="608"/>
      <c r="AY4" s="608"/>
      <c r="AZ4" s="608"/>
      <c r="BA4" s="608"/>
      <c r="BB4" s="608"/>
      <c r="BC4" s="608"/>
      <c r="BD4" s="608"/>
      <c r="BE4" s="608"/>
      <c r="BF4" s="608"/>
      <c r="BG4" s="608" t="s">
        <v>204</v>
      </c>
      <c r="BH4" s="608"/>
      <c r="BI4" s="608"/>
      <c r="BJ4" s="608"/>
      <c r="BK4" s="608"/>
      <c r="BL4" s="608"/>
      <c r="BM4" s="608"/>
      <c r="BN4" s="608"/>
      <c r="BO4" s="608" t="s">
        <v>201</v>
      </c>
      <c r="BP4" s="608"/>
      <c r="BQ4" s="608"/>
      <c r="BR4" s="608"/>
      <c r="BS4" s="608" t="s">
        <v>205</v>
      </c>
      <c r="BT4" s="608"/>
      <c r="BU4" s="608"/>
      <c r="BV4" s="608"/>
      <c r="BW4" s="608"/>
      <c r="BX4" s="608"/>
      <c r="BY4" s="608"/>
      <c r="BZ4" s="608"/>
      <c r="CA4" s="608"/>
      <c r="CB4" s="608"/>
      <c r="CD4" s="605" t="s">
        <v>206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207</v>
      </c>
      <c r="C5" s="610"/>
      <c r="D5" s="610"/>
      <c r="E5" s="610"/>
      <c r="F5" s="610"/>
      <c r="G5" s="610"/>
      <c r="H5" s="610"/>
      <c r="I5" s="610"/>
      <c r="J5" s="610"/>
      <c r="K5" s="610"/>
      <c r="L5" s="610"/>
      <c r="M5" s="610"/>
      <c r="N5" s="610"/>
      <c r="O5" s="610"/>
      <c r="P5" s="610"/>
      <c r="Q5" s="611"/>
      <c r="R5" s="612">
        <v>2100002</v>
      </c>
      <c r="S5" s="613"/>
      <c r="T5" s="613"/>
      <c r="U5" s="613"/>
      <c r="V5" s="613"/>
      <c r="W5" s="613"/>
      <c r="X5" s="613"/>
      <c r="Y5" s="614"/>
      <c r="Z5" s="615">
        <v>17.399999999999999</v>
      </c>
      <c r="AA5" s="615"/>
      <c r="AB5" s="615"/>
      <c r="AC5" s="615"/>
      <c r="AD5" s="616">
        <v>2100002</v>
      </c>
      <c r="AE5" s="616"/>
      <c r="AF5" s="616"/>
      <c r="AG5" s="616"/>
      <c r="AH5" s="616"/>
      <c r="AI5" s="616"/>
      <c r="AJ5" s="616"/>
      <c r="AK5" s="616"/>
      <c r="AL5" s="617">
        <v>31.5</v>
      </c>
      <c r="AM5" s="618"/>
      <c r="AN5" s="618"/>
      <c r="AO5" s="619"/>
      <c r="AP5" s="609" t="s">
        <v>208</v>
      </c>
      <c r="AQ5" s="610"/>
      <c r="AR5" s="610"/>
      <c r="AS5" s="610"/>
      <c r="AT5" s="610"/>
      <c r="AU5" s="610"/>
      <c r="AV5" s="610"/>
      <c r="AW5" s="610"/>
      <c r="AX5" s="610"/>
      <c r="AY5" s="610"/>
      <c r="AZ5" s="610"/>
      <c r="BA5" s="610"/>
      <c r="BB5" s="610"/>
      <c r="BC5" s="610"/>
      <c r="BD5" s="610"/>
      <c r="BE5" s="610"/>
      <c r="BF5" s="611"/>
      <c r="BG5" s="620">
        <v>2100002</v>
      </c>
      <c r="BH5" s="621"/>
      <c r="BI5" s="621"/>
      <c r="BJ5" s="621"/>
      <c r="BK5" s="621"/>
      <c r="BL5" s="621"/>
      <c r="BM5" s="621"/>
      <c r="BN5" s="622"/>
      <c r="BO5" s="623">
        <v>100</v>
      </c>
      <c r="BP5" s="623"/>
      <c r="BQ5" s="623"/>
      <c r="BR5" s="623"/>
      <c r="BS5" s="624">
        <v>31457</v>
      </c>
      <c r="BT5" s="624"/>
      <c r="BU5" s="624"/>
      <c r="BV5" s="624"/>
      <c r="BW5" s="624"/>
      <c r="BX5" s="624"/>
      <c r="BY5" s="624"/>
      <c r="BZ5" s="624"/>
      <c r="CA5" s="624"/>
      <c r="CB5" s="625"/>
      <c r="CD5" s="605" t="s">
        <v>203</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201</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6" t="s">
        <v>212</v>
      </c>
      <c r="C6" s="627"/>
      <c r="D6" s="627"/>
      <c r="E6" s="627"/>
      <c r="F6" s="627"/>
      <c r="G6" s="627"/>
      <c r="H6" s="627"/>
      <c r="I6" s="627"/>
      <c r="J6" s="627"/>
      <c r="K6" s="627"/>
      <c r="L6" s="627"/>
      <c r="M6" s="627"/>
      <c r="N6" s="627"/>
      <c r="O6" s="627"/>
      <c r="P6" s="627"/>
      <c r="Q6" s="628"/>
      <c r="R6" s="620">
        <v>119386</v>
      </c>
      <c r="S6" s="621"/>
      <c r="T6" s="621"/>
      <c r="U6" s="621"/>
      <c r="V6" s="621"/>
      <c r="W6" s="621"/>
      <c r="X6" s="621"/>
      <c r="Y6" s="622"/>
      <c r="Z6" s="623">
        <v>1</v>
      </c>
      <c r="AA6" s="623"/>
      <c r="AB6" s="623"/>
      <c r="AC6" s="623"/>
      <c r="AD6" s="624">
        <v>119386</v>
      </c>
      <c r="AE6" s="624"/>
      <c r="AF6" s="624"/>
      <c r="AG6" s="624"/>
      <c r="AH6" s="624"/>
      <c r="AI6" s="624"/>
      <c r="AJ6" s="624"/>
      <c r="AK6" s="624"/>
      <c r="AL6" s="629">
        <v>1.8</v>
      </c>
      <c r="AM6" s="630"/>
      <c r="AN6" s="630"/>
      <c r="AO6" s="631"/>
      <c r="AP6" s="626" t="s">
        <v>213</v>
      </c>
      <c r="AQ6" s="627"/>
      <c r="AR6" s="627"/>
      <c r="AS6" s="627"/>
      <c r="AT6" s="627"/>
      <c r="AU6" s="627"/>
      <c r="AV6" s="627"/>
      <c r="AW6" s="627"/>
      <c r="AX6" s="627"/>
      <c r="AY6" s="627"/>
      <c r="AZ6" s="627"/>
      <c r="BA6" s="627"/>
      <c r="BB6" s="627"/>
      <c r="BC6" s="627"/>
      <c r="BD6" s="627"/>
      <c r="BE6" s="627"/>
      <c r="BF6" s="628"/>
      <c r="BG6" s="620">
        <v>2100002</v>
      </c>
      <c r="BH6" s="621"/>
      <c r="BI6" s="621"/>
      <c r="BJ6" s="621"/>
      <c r="BK6" s="621"/>
      <c r="BL6" s="621"/>
      <c r="BM6" s="621"/>
      <c r="BN6" s="622"/>
      <c r="BO6" s="623">
        <v>100</v>
      </c>
      <c r="BP6" s="623"/>
      <c r="BQ6" s="623"/>
      <c r="BR6" s="623"/>
      <c r="BS6" s="624">
        <v>31457</v>
      </c>
      <c r="BT6" s="624"/>
      <c r="BU6" s="624"/>
      <c r="BV6" s="624"/>
      <c r="BW6" s="624"/>
      <c r="BX6" s="624"/>
      <c r="BY6" s="624"/>
      <c r="BZ6" s="624"/>
      <c r="CA6" s="624"/>
      <c r="CB6" s="625"/>
      <c r="CD6" s="632" t="s">
        <v>214</v>
      </c>
      <c r="CE6" s="633"/>
      <c r="CF6" s="633"/>
      <c r="CG6" s="633"/>
      <c r="CH6" s="633"/>
      <c r="CI6" s="633"/>
      <c r="CJ6" s="633"/>
      <c r="CK6" s="633"/>
      <c r="CL6" s="633"/>
      <c r="CM6" s="633"/>
      <c r="CN6" s="633"/>
      <c r="CO6" s="633"/>
      <c r="CP6" s="633"/>
      <c r="CQ6" s="634"/>
      <c r="CR6" s="620">
        <v>135712</v>
      </c>
      <c r="CS6" s="621"/>
      <c r="CT6" s="621"/>
      <c r="CU6" s="621"/>
      <c r="CV6" s="621"/>
      <c r="CW6" s="621"/>
      <c r="CX6" s="621"/>
      <c r="CY6" s="622"/>
      <c r="CZ6" s="623">
        <v>1.2</v>
      </c>
      <c r="DA6" s="623"/>
      <c r="DB6" s="623"/>
      <c r="DC6" s="623"/>
      <c r="DD6" s="635" t="s">
        <v>215</v>
      </c>
      <c r="DE6" s="621"/>
      <c r="DF6" s="621"/>
      <c r="DG6" s="621"/>
      <c r="DH6" s="621"/>
      <c r="DI6" s="621"/>
      <c r="DJ6" s="621"/>
      <c r="DK6" s="621"/>
      <c r="DL6" s="621"/>
      <c r="DM6" s="621"/>
      <c r="DN6" s="621"/>
      <c r="DO6" s="621"/>
      <c r="DP6" s="622"/>
      <c r="DQ6" s="635">
        <v>135712</v>
      </c>
      <c r="DR6" s="621"/>
      <c r="DS6" s="621"/>
      <c r="DT6" s="621"/>
      <c r="DU6" s="621"/>
      <c r="DV6" s="621"/>
      <c r="DW6" s="621"/>
      <c r="DX6" s="621"/>
      <c r="DY6" s="621"/>
      <c r="DZ6" s="621"/>
      <c r="EA6" s="621"/>
      <c r="EB6" s="621"/>
      <c r="EC6" s="639"/>
    </row>
    <row r="7" spans="2:143" ht="11.25" customHeight="1">
      <c r="B7" s="626" t="s">
        <v>216</v>
      </c>
      <c r="C7" s="627"/>
      <c r="D7" s="627"/>
      <c r="E7" s="627"/>
      <c r="F7" s="627"/>
      <c r="G7" s="627"/>
      <c r="H7" s="627"/>
      <c r="I7" s="627"/>
      <c r="J7" s="627"/>
      <c r="K7" s="627"/>
      <c r="L7" s="627"/>
      <c r="M7" s="627"/>
      <c r="N7" s="627"/>
      <c r="O7" s="627"/>
      <c r="P7" s="627"/>
      <c r="Q7" s="628"/>
      <c r="R7" s="620">
        <v>6679</v>
      </c>
      <c r="S7" s="621"/>
      <c r="T7" s="621"/>
      <c r="U7" s="621"/>
      <c r="V7" s="621"/>
      <c r="W7" s="621"/>
      <c r="X7" s="621"/>
      <c r="Y7" s="622"/>
      <c r="Z7" s="623">
        <v>0.1</v>
      </c>
      <c r="AA7" s="623"/>
      <c r="AB7" s="623"/>
      <c r="AC7" s="623"/>
      <c r="AD7" s="624">
        <v>6679</v>
      </c>
      <c r="AE7" s="624"/>
      <c r="AF7" s="624"/>
      <c r="AG7" s="624"/>
      <c r="AH7" s="624"/>
      <c r="AI7" s="624"/>
      <c r="AJ7" s="624"/>
      <c r="AK7" s="624"/>
      <c r="AL7" s="629">
        <v>0.1</v>
      </c>
      <c r="AM7" s="630"/>
      <c r="AN7" s="630"/>
      <c r="AO7" s="631"/>
      <c r="AP7" s="626" t="s">
        <v>217</v>
      </c>
      <c r="AQ7" s="627"/>
      <c r="AR7" s="627"/>
      <c r="AS7" s="627"/>
      <c r="AT7" s="627"/>
      <c r="AU7" s="627"/>
      <c r="AV7" s="627"/>
      <c r="AW7" s="627"/>
      <c r="AX7" s="627"/>
      <c r="AY7" s="627"/>
      <c r="AZ7" s="627"/>
      <c r="BA7" s="627"/>
      <c r="BB7" s="627"/>
      <c r="BC7" s="627"/>
      <c r="BD7" s="627"/>
      <c r="BE7" s="627"/>
      <c r="BF7" s="628"/>
      <c r="BG7" s="620">
        <v>866572</v>
      </c>
      <c r="BH7" s="621"/>
      <c r="BI7" s="621"/>
      <c r="BJ7" s="621"/>
      <c r="BK7" s="621"/>
      <c r="BL7" s="621"/>
      <c r="BM7" s="621"/>
      <c r="BN7" s="622"/>
      <c r="BO7" s="623">
        <v>41.3</v>
      </c>
      <c r="BP7" s="623"/>
      <c r="BQ7" s="623"/>
      <c r="BR7" s="623"/>
      <c r="BS7" s="624">
        <v>31457</v>
      </c>
      <c r="BT7" s="624"/>
      <c r="BU7" s="624"/>
      <c r="BV7" s="624"/>
      <c r="BW7" s="624"/>
      <c r="BX7" s="624"/>
      <c r="BY7" s="624"/>
      <c r="BZ7" s="624"/>
      <c r="CA7" s="624"/>
      <c r="CB7" s="625"/>
      <c r="CD7" s="636" t="s">
        <v>218</v>
      </c>
      <c r="CE7" s="637"/>
      <c r="CF7" s="637"/>
      <c r="CG7" s="637"/>
      <c r="CH7" s="637"/>
      <c r="CI7" s="637"/>
      <c r="CJ7" s="637"/>
      <c r="CK7" s="637"/>
      <c r="CL7" s="637"/>
      <c r="CM7" s="637"/>
      <c r="CN7" s="637"/>
      <c r="CO7" s="637"/>
      <c r="CP7" s="637"/>
      <c r="CQ7" s="638"/>
      <c r="CR7" s="620">
        <v>1674843</v>
      </c>
      <c r="CS7" s="621"/>
      <c r="CT7" s="621"/>
      <c r="CU7" s="621"/>
      <c r="CV7" s="621"/>
      <c r="CW7" s="621"/>
      <c r="CX7" s="621"/>
      <c r="CY7" s="622"/>
      <c r="CZ7" s="623">
        <v>14.2</v>
      </c>
      <c r="DA7" s="623"/>
      <c r="DB7" s="623"/>
      <c r="DC7" s="623"/>
      <c r="DD7" s="635">
        <v>25625</v>
      </c>
      <c r="DE7" s="621"/>
      <c r="DF7" s="621"/>
      <c r="DG7" s="621"/>
      <c r="DH7" s="621"/>
      <c r="DI7" s="621"/>
      <c r="DJ7" s="621"/>
      <c r="DK7" s="621"/>
      <c r="DL7" s="621"/>
      <c r="DM7" s="621"/>
      <c r="DN7" s="621"/>
      <c r="DO7" s="621"/>
      <c r="DP7" s="622"/>
      <c r="DQ7" s="635">
        <v>1507382</v>
      </c>
      <c r="DR7" s="621"/>
      <c r="DS7" s="621"/>
      <c r="DT7" s="621"/>
      <c r="DU7" s="621"/>
      <c r="DV7" s="621"/>
      <c r="DW7" s="621"/>
      <c r="DX7" s="621"/>
      <c r="DY7" s="621"/>
      <c r="DZ7" s="621"/>
      <c r="EA7" s="621"/>
      <c r="EB7" s="621"/>
      <c r="EC7" s="639"/>
    </row>
    <row r="8" spans="2:143" ht="11.25" customHeight="1">
      <c r="B8" s="626" t="s">
        <v>219</v>
      </c>
      <c r="C8" s="627"/>
      <c r="D8" s="627"/>
      <c r="E8" s="627"/>
      <c r="F8" s="627"/>
      <c r="G8" s="627"/>
      <c r="H8" s="627"/>
      <c r="I8" s="627"/>
      <c r="J8" s="627"/>
      <c r="K8" s="627"/>
      <c r="L8" s="627"/>
      <c r="M8" s="627"/>
      <c r="N8" s="627"/>
      <c r="O8" s="627"/>
      <c r="P8" s="627"/>
      <c r="Q8" s="628"/>
      <c r="R8" s="620">
        <v>9677</v>
      </c>
      <c r="S8" s="621"/>
      <c r="T8" s="621"/>
      <c r="U8" s="621"/>
      <c r="V8" s="621"/>
      <c r="W8" s="621"/>
      <c r="X8" s="621"/>
      <c r="Y8" s="622"/>
      <c r="Z8" s="623">
        <v>0.1</v>
      </c>
      <c r="AA8" s="623"/>
      <c r="AB8" s="623"/>
      <c r="AC8" s="623"/>
      <c r="AD8" s="624">
        <v>9677</v>
      </c>
      <c r="AE8" s="624"/>
      <c r="AF8" s="624"/>
      <c r="AG8" s="624"/>
      <c r="AH8" s="624"/>
      <c r="AI8" s="624"/>
      <c r="AJ8" s="624"/>
      <c r="AK8" s="624"/>
      <c r="AL8" s="629">
        <v>0.1</v>
      </c>
      <c r="AM8" s="630"/>
      <c r="AN8" s="630"/>
      <c r="AO8" s="631"/>
      <c r="AP8" s="626" t="s">
        <v>220</v>
      </c>
      <c r="AQ8" s="627"/>
      <c r="AR8" s="627"/>
      <c r="AS8" s="627"/>
      <c r="AT8" s="627"/>
      <c r="AU8" s="627"/>
      <c r="AV8" s="627"/>
      <c r="AW8" s="627"/>
      <c r="AX8" s="627"/>
      <c r="AY8" s="627"/>
      <c r="AZ8" s="627"/>
      <c r="BA8" s="627"/>
      <c r="BB8" s="627"/>
      <c r="BC8" s="627"/>
      <c r="BD8" s="627"/>
      <c r="BE8" s="627"/>
      <c r="BF8" s="628"/>
      <c r="BG8" s="620">
        <v>30978</v>
      </c>
      <c r="BH8" s="621"/>
      <c r="BI8" s="621"/>
      <c r="BJ8" s="621"/>
      <c r="BK8" s="621"/>
      <c r="BL8" s="621"/>
      <c r="BM8" s="621"/>
      <c r="BN8" s="622"/>
      <c r="BO8" s="623">
        <v>1.5</v>
      </c>
      <c r="BP8" s="623"/>
      <c r="BQ8" s="623"/>
      <c r="BR8" s="623"/>
      <c r="BS8" s="635" t="s">
        <v>111</v>
      </c>
      <c r="BT8" s="621"/>
      <c r="BU8" s="621"/>
      <c r="BV8" s="621"/>
      <c r="BW8" s="621"/>
      <c r="BX8" s="621"/>
      <c r="BY8" s="621"/>
      <c r="BZ8" s="621"/>
      <c r="CA8" s="621"/>
      <c r="CB8" s="639"/>
      <c r="CD8" s="636" t="s">
        <v>221</v>
      </c>
      <c r="CE8" s="637"/>
      <c r="CF8" s="637"/>
      <c r="CG8" s="637"/>
      <c r="CH8" s="637"/>
      <c r="CI8" s="637"/>
      <c r="CJ8" s="637"/>
      <c r="CK8" s="637"/>
      <c r="CL8" s="637"/>
      <c r="CM8" s="637"/>
      <c r="CN8" s="637"/>
      <c r="CO8" s="637"/>
      <c r="CP8" s="637"/>
      <c r="CQ8" s="638"/>
      <c r="CR8" s="620">
        <v>4443739</v>
      </c>
      <c r="CS8" s="621"/>
      <c r="CT8" s="621"/>
      <c r="CU8" s="621"/>
      <c r="CV8" s="621"/>
      <c r="CW8" s="621"/>
      <c r="CX8" s="621"/>
      <c r="CY8" s="622"/>
      <c r="CZ8" s="623">
        <v>37.700000000000003</v>
      </c>
      <c r="DA8" s="623"/>
      <c r="DB8" s="623"/>
      <c r="DC8" s="623"/>
      <c r="DD8" s="635">
        <v>252662</v>
      </c>
      <c r="DE8" s="621"/>
      <c r="DF8" s="621"/>
      <c r="DG8" s="621"/>
      <c r="DH8" s="621"/>
      <c r="DI8" s="621"/>
      <c r="DJ8" s="621"/>
      <c r="DK8" s="621"/>
      <c r="DL8" s="621"/>
      <c r="DM8" s="621"/>
      <c r="DN8" s="621"/>
      <c r="DO8" s="621"/>
      <c r="DP8" s="622"/>
      <c r="DQ8" s="635">
        <v>2294287</v>
      </c>
      <c r="DR8" s="621"/>
      <c r="DS8" s="621"/>
      <c r="DT8" s="621"/>
      <c r="DU8" s="621"/>
      <c r="DV8" s="621"/>
      <c r="DW8" s="621"/>
      <c r="DX8" s="621"/>
      <c r="DY8" s="621"/>
      <c r="DZ8" s="621"/>
      <c r="EA8" s="621"/>
      <c r="EB8" s="621"/>
      <c r="EC8" s="639"/>
    </row>
    <row r="9" spans="2:143" ht="11.25" customHeight="1">
      <c r="B9" s="626" t="s">
        <v>222</v>
      </c>
      <c r="C9" s="627"/>
      <c r="D9" s="627"/>
      <c r="E9" s="627"/>
      <c r="F9" s="627"/>
      <c r="G9" s="627"/>
      <c r="H9" s="627"/>
      <c r="I9" s="627"/>
      <c r="J9" s="627"/>
      <c r="K9" s="627"/>
      <c r="L9" s="627"/>
      <c r="M9" s="627"/>
      <c r="N9" s="627"/>
      <c r="O9" s="627"/>
      <c r="P9" s="627"/>
      <c r="Q9" s="628"/>
      <c r="R9" s="620">
        <v>8273</v>
      </c>
      <c r="S9" s="621"/>
      <c r="T9" s="621"/>
      <c r="U9" s="621"/>
      <c r="V9" s="621"/>
      <c r="W9" s="621"/>
      <c r="X9" s="621"/>
      <c r="Y9" s="622"/>
      <c r="Z9" s="623">
        <v>0.1</v>
      </c>
      <c r="AA9" s="623"/>
      <c r="AB9" s="623"/>
      <c r="AC9" s="623"/>
      <c r="AD9" s="624">
        <v>8273</v>
      </c>
      <c r="AE9" s="624"/>
      <c r="AF9" s="624"/>
      <c r="AG9" s="624"/>
      <c r="AH9" s="624"/>
      <c r="AI9" s="624"/>
      <c r="AJ9" s="624"/>
      <c r="AK9" s="624"/>
      <c r="AL9" s="629">
        <v>0.1</v>
      </c>
      <c r="AM9" s="630"/>
      <c r="AN9" s="630"/>
      <c r="AO9" s="631"/>
      <c r="AP9" s="626" t="s">
        <v>223</v>
      </c>
      <c r="AQ9" s="627"/>
      <c r="AR9" s="627"/>
      <c r="AS9" s="627"/>
      <c r="AT9" s="627"/>
      <c r="AU9" s="627"/>
      <c r="AV9" s="627"/>
      <c r="AW9" s="627"/>
      <c r="AX9" s="627"/>
      <c r="AY9" s="627"/>
      <c r="AZ9" s="627"/>
      <c r="BA9" s="627"/>
      <c r="BB9" s="627"/>
      <c r="BC9" s="627"/>
      <c r="BD9" s="627"/>
      <c r="BE9" s="627"/>
      <c r="BF9" s="628"/>
      <c r="BG9" s="620">
        <v>666026</v>
      </c>
      <c r="BH9" s="621"/>
      <c r="BI9" s="621"/>
      <c r="BJ9" s="621"/>
      <c r="BK9" s="621"/>
      <c r="BL9" s="621"/>
      <c r="BM9" s="621"/>
      <c r="BN9" s="622"/>
      <c r="BO9" s="623">
        <v>31.7</v>
      </c>
      <c r="BP9" s="623"/>
      <c r="BQ9" s="623"/>
      <c r="BR9" s="623"/>
      <c r="BS9" s="635" t="s">
        <v>111</v>
      </c>
      <c r="BT9" s="621"/>
      <c r="BU9" s="621"/>
      <c r="BV9" s="621"/>
      <c r="BW9" s="621"/>
      <c r="BX9" s="621"/>
      <c r="BY9" s="621"/>
      <c r="BZ9" s="621"/>
      <c r="CA9" s="621"/>
      <c r="CB9" s="639"/>
      <c r="CD9" s="636" t="s">
        <v>224</v>
      </c>
      <c r="CE9" s="637"/>
      <c r="CF9" s="637"/>
      <c r="CG9" s="637"/>
      <c r="CH9" s="637"/>
      <c r="CI9" s="637"/>
      <c r="CJ9" s="637"/>
      <c r="CK9" s="637"/>
      <c r="CL9" s="637"/>
      <c r="CM9" s="637"/>
      <c r="CN9" s="637"/>
      <c r="CO9" s="637"/>
      <c r="CP9" s="637"/>
      <c r="CQ9" s="638"/>
      <c r="CR9" s="620">
        <v>847001</v>
      </c>
      <c r="CS9" s="621"/>
      <c r="CT9" s="621"/>
      <c r="CU9" s="621"/>
      <c r="CV9" s="621"/>
      <c r="CW9" s="621"/>
      <c r="CX9" s="621"/>
      <c r="CY9" s="622"/>
      <c r="CZ9" s="623">
        <v>7.2</v>
      </c>
      <c r="DA9" s="623"/>
      <c r="DB9" s="623"/>
      <c r="DC9" s="623"/>
      <c r="DD9" s="635">
        <v>19484</v>
      </c>
      <c r="DE9" s="621"/>
      <c r="DF9" s="621"/>
      <c r="DG9" s="621"/>
      <c r="DH9" s="621"/>
      <c r="DI9" s="621"/>
      <c r="DJ9" s="621"/>
      <c r="DK9" s="621"/>
      <c r="DL9" s="621"/>
      <c r="DM9" s="621"/>
      <c r="DN9" s="621"/>
      <c r="DO9" s="621"/>
      <c r="DP9" s="622"/>
      <c r="DQ9" s="635">
        <v>730823</v>
      </c>
      <c r="DR9" s="621"/>
      <c r="DS9" s="621"/>
      <c r="DT9" s="621"/>
      <c r="DU9" s="621"/>
      <c r="DV9" s="621"/>
      <c r="DW9" s="621"/>
      <c r="DX9" s="621"/>
      <c r="DY9" s="621"/>
      <c r="DZ9" s="621"/>
      <c r="EA9" s="621"/>
      <c r="EB9" s="621"/>
      <c r="EC9" s="639"/>
    </row>
    <row r="10" spans="2:143" ht="11.25" customHeight="1">
      <c r="B10" s="626" t="s">
        <v>225</v>
      </c>
      <c r="C10" s="627"/>
      <c r="D10" s="627"/>
      <c r="E10" s="627"/>
      <c r="F10" s="627"/>
      <c r="G10" s="627"/>
      <c r="H10" s="627"/>
      <c r="I10" s="627"/>
      <c r="J10" s="627"/>
      <c r="K10" s="627"/>
      <c r="L10" s="627"/>
      <c r="M10" s="627"/>
      <c r="N10" s="627"/>
      <c r="O10" s="627"/>
      <c r="P10" s="627"/>
      <c r="Q10" s="628"/>
      <c r="R10" s="620">
        <v>425964</v>
      </c>
      <c r="S10" s="621"/>
      <c r="T10" s="621"/>
      <c r="U10" s="621"/>
      <c r="V10" s="621"/>
      <c r="W10" s="621"/>
      <c r="X10" s="621"/>
      <c r="Y10" s="622"/>
      <c r="Z10" s="623">
        <v>3.5</v>
      </c>
      <c r="AA10" s="623"/>
      <c r="AB10" s="623"/>
      <c r="AC10" s="623"/>
      <c r="AD10" s="624">
        <v>425964</v>
      </c>
      <c r="AE10" s="624"/>
      <c r="AF10" s="624"/>
      <c r="AG10" s="624"/>
      <c r="AH10" s="624"/>
      <c r="AI10" s="624"/>
      <c r="AJ10" s="624"/>
      <c r="AK10" s="624"/>
      <c r="AL10" s="629">
        <v>6.4</v>
      </c>
      <c r="AM10" s="630"/>
      <c r="AN10" s="630"/>
      <c r="AO10" s="631"/>
      <c r="AP10" s="626" t="s">
        <v>226</v>
      </c>
      <c r="AQ10" s="627"/>
      <c r="AR10" s="627"/>
      <c r="AS10" s="627"/>
      <c r="AT10" s="627"/>
      <c r="AU10" s="627"/>
      <c r="AV10" s="627"/>
      <c r="AW10" s="627"/>
      <c r="AX10" s="627"/>
      <c r="AY10" s="627"/>
      <c r="AZ10" s="627"/>
      <c r="BA10" s="627"/>
      <c r="BB10" s="627"/>
      <c r="BC10" s="627"/>
      <c r="BD10" s="627"/>
      <c r="BE10" s="627"/>
      <c r="BF10" s="628"/>
      <c r="BG10" s="620">
        <v>66046</v>
      </c>
      <c r="BH10" s="621"/>
      <c r="BI10" s="621"/>
      <c r="BJ10" s="621"/>
      <c r="BK10" s="621"/>
      <c r="BL10" s="621"/>
      <c r="BM10" s="621"/>
      <c r="BN10" s="622"/>
      <c r="BO10" s="623">
        <v>3.1</v>
      </c>
      <c r="BP10" s="623"/>
      <c r="BQ10" s="623"/>
      <c r="BR10" s="623"/>
      <c r="BS10" s="635">
        <v>10924</v>
      </c>
      <c r="BT10" s="621"/>
      <c r="BU10" s="621"/>
      <c r="BV10" s="621"/>
      <c r="BW10" s="621"/>
      <c r="BX10" s="621"/>
      <c r="BY10" s="621"/>
      <c r="BZ10" s="621"/>
      <c r="CA10" s="621"/>
      <c r="CB10" s="639"/>
      <c r="CD10" s="636" t="s">
        <v>227</v>
      </c>
      <c r="CE10" s="637"/>
      <c r="CF10" s="637"/>
      <c r="CG10" s="637"/>
      <c r="CH10" s="637"/>
      <c r="CI10" s="637"/>
      <c r="CJ10" s="637"/>
      <c r="CK10" s="637"/>
      <c r="CL10" s="637"/>
      <c r="CM10" s="637"/>
      <c r="CN10" s="637"/>
      <c r="CO10" s="637"/>
      <c r="CP10" s="637"/>
      <c r="CQ10" s="638"/>
      <c r="CR10" s="620">
        <v>1016</v>
      </c>
      <c r="CS10" s="621"/>
      <c r="CT10" s="621"/>
      <c r="CU10" s="621"/>
      <c r="CV10" s="621"/>
      <c r="CW10" s="621"/>
      <c r="CX10" s="621"/>
      <c r="CY10" s="622"/>
      <c r="CZ10" s="623">
        <v>0</v>
      </c>
      <c r="DA10" s="623"/>
      <c r="DB10" s="623"/>
      <c r="DC10" s="623"/>
      <c r="DD10" s="635" t="s">
        <v>111</v>
      </c>
      <c r="DE10" s="621"/>
      <c r="DF10" s="621"/>
      <c r="DG10" s="621"/>
      <c r="DH10" s="621"/>
      <c r="DI10" s="621"/>
      <c r="DJ10" s="621"/>
      <c r="DK10" s="621"/>
      <c r="DL10" s="621"/>
      <c r="DM10" s="621"/>
      <c r="DN10" s="621"/>
      <c r="DO10" s="621"/>
      <c r="DP10" s="622"/>
      <c r="DQ10" s="635" t="s">
        <v>111</v>
      </c>
      <c r="DR10" s="621"/>
      <c r="DS10" s="621"/>
      <c r="DT10" s="621"/>
      <c r="DU10" s="621"/>
      <c r="DV10" s="621"/>
      <c r="DW10" s="621"/>
      <c r="DX10" s="621"/>
      <c r="DY10" s="621"/>
      <c r="DZ10" s="621"/>
      <c r="EA10" s="621"/>
      <c r="EB10" s="621"/>
      <c r="EC10" s="639"/>
    </row>
    <row r="11" spans="2:143" ht="11.25" customHeight="1">
      <c r="B11" s="626" t="s">
        <v>228</v>
      </c>
      <c r="C11" s="627"/>
      <c r="D11" s="627"/>
      <c r="E11" s="627"/>
      <c r="F11" s="627"/>
      <c r="G11" s="627"/>
      <c r="H11" s="627"/>
      <c r="I11" s="627"/>
      <c r="J11" s="627"/>
      <c r="K11" s="627"/>
      <c r="L11" s="627"/>
      <c r="M11" s="627"/>
      <c r="N11" s="627"/>
      <c r="O11" s="627"/>
      <c r="P11" s="627"/>
      <c r="Q11" s="628"/>
      <c r="R11" s="620" t="s">
        <v>111</v>
      </c>
      <c r="S11" s="621"/>
      <c r="T11" s="621"/>
      <c r="U11" s="621"/>
      <c r="V11" s="621"/>
      <c r="W11" s="621"/>
      <c r="X11" s="621"/>
      <c r="Y11" s="622"/>
      <c r="Z11" s="623" t="s">
        <v>111</v>
      </c>
      <c r="AA11" s="623"/>
      <c r="AB11" s="623"/>
      <c r="AC11" s="623"/>
      <c r="AD11" s="624" t="s">
        <v>111</v>
      </c>
      <c r="AE11" s="624"/>
      <c r="AF11" s="624"/>
      <c r="AG11" s="624"/>
      <c r="AH11" s="624"/>
      <c r="AI11" s="624"/>
      <c r="AJ11" s="624"/>
      <c r="AK11" s="624"/>
      <c r="AL11" s="629" t="s">
        <v>111</v>
      </c>
      <c r="AM11" s="630"/>
      <c r="AN11" s="630"/>
      <c r="AO11" s="631"/>
      <c r="AP11" s="626" t="s">
        <v>229</v>
      </c>
      <c r="AQ11" s="627"/>
      <c r="AR11" s="627"/>
      <c r="AS11" s="627"/>
      <c r="AT11" s="627"/>
      <c r="AU11" s="627"/>
      <c r="AV11" s="627"/>
      <c r="AW11" s="627"/>
      <c r="AX11" s="627"/>
      <c r="AY11" s="627"/>
      <c r="AZ11" s="627"/>
      <c r="BA11" s="627"/>
      <c r="BB11" s="627"/>
      <c r="BC11" s="627"/>
      <c r="BD11" s="627"/>
      <c r="BE11" s="627"/>
      <c r="BF11" s="628"/>
      <c r="BG11" s="620">
        <v>103522</v>
      </c>
      <c r="BH11" s="621"/>
      <c r="BI11" s="621"/>
      <c r="BJ11" s="621"/>
      <c r="BK11" s="621"/>
      <c r="BL11" s="621"/>
      <c r="BM11" s="621"/>
      <c r="BN11" s="622"/>
      <c r="BO11" s="623">
        <v>4.9000000000000004</v>
      </c>
      <c r="BP11" s="623"/>
      <c r="BQ11" s="623"/>
      <c r="BR11" s="623"/>
      <c r="BS11" s="635">
        <v>20533</v>
      </c>
      <c r="BT11" s="621"/>
      <c r="BU11" s="621"/>
      <c r="BV11" s="621"/>
      <c r="BW11" s="621"/>
      <c r="BX11" s="621"/>
      <c r="BY11" s="621"/>
      <c r="BZ11" s="621"/>
      <c r="CA11" s="621"/>
      <c r="CB11" s="639"/>
      <c r="CD11" s="636" t="s">
        <v>230</v>
      </c>
      <c r="CE11" s="637"/>
      <c r="CF11" s="637"/>
      <c r="CG11" s="637"/>
      <c r="CH11" s="637"/>
      <c r="CI11" s="637"/>
      <c r="CJ11" s="637"/>
      <c r="CK11" s="637"/>
      <c r="CL11" s="637"/>
      <c r="CM11" s="637"/>
      <c r="CN11" s="637"/>
      <c r="CO11" s="637"/>
      <c r="CP11" s="637"/>
      <c r="CQ11" s="638"/>
      <c r="CR11" s="620">
        <v>459090</v>
      </c>
      <c r="CS11" s="621"/>
      <c r="CT11" s="621"/>
      <c r="CU11" s="621"/>
      <c r="CV11" s="621"/>
      <c r="CW11" s="621"/>
      <c r="CX11" s="621"/>
      <c r="CY11" s="622"/>
      <c r="CZ11" s="623">
        <v>3.9</v>
      </c>
      <c r="DA11" s="623"/>
      <c r="DB11" s="623"/>
      <c r="DC11" s="623"/>
      <c r="DD11" s="635">
        <v>175559</v>
      </c>
      <c r="DE11" s="621"/>
      <c r="DF11" s="621"/>
      <c r="DG11" s="621"/>
      <c r="DH11" s="621"/>
      <c r="DI11" s="621"/>
      <c r="DJ11" s="621"/>
      <c r="DK11" s="621"/>
      <c r="DL11" s="621"/>
      <c r="DM11" s="621"/>
      <c r="DN11" s="621"/>
      <c r="DO11" s="621"/>
      <c r="DP11" s="622"/>
      <c r="DQ11" s="635">
        <v>223614</v>
      </c>
      <c r="DR11" s="621"/>
      <c r="DS11" s="621"/>
      <c r="DT11" s="621"/>
      <c r="DU11" s="621"/>
      <c r="DV11" s="621"/>
      <c r="DW11" s="621"/>
      <c r="DX11" s="621"/>
      <c r="DY11" s="621"/>
      <c r="DZ11" s="621"/>
      <c r="EA11" s="621"/>
      <c r="EB11" s="621"/>
      <c r="EC11" s="639"/>
    </row>
    <row r="12" spans="2:143" ht="11.25" customHeight="1">
      <c r="B12" s="626" t="s">
        <v>231</v>
      </c>
      <c r="C12" s="627"/>
      <c r="D12" s="627"/>
      <c r="E12" s="627"/>
      <c r="F12" s="627"/>
      <c r="G12" s="627"/>
      <c r="H12" s="627"/>
      <c r="I12" s="627"/>
      <c r="J12" s="627"/>
      <c r="K12" s="627"/>
      <c r="L12" s="627"/>
      <c r="M12" s="627"/>
      <c r="N12" s="627"/>
      <c r="O12" s="627"/>
      <c r="P12" s="627"/>
      <c r="Q12" s="628"/>
      <c r="R12" s="620" t="s">
        <v>111</v>
      </c>
      <c r="S12" s="621"/>
      <c r="T12" s="621"/>
      <c r="U12" s="621"/>
      <c r="V12" s="621"/>
      <c r="W12" s="621"/>
      <c r="X12" s="621"/>
      <c r="Y12" s="622"/>
      <c r="Z12" s="623" t="s">
        <v>111</v>
      </c>
      <c r="AA12" s="623"/>
      <c r="AB12" s="623"/>
      <c r="AC12" s="623"/>
      <c r="AD12" s="624" t="s">
        <v>111</v>
      </c>
      <c r="AE12" s="624"/>
      <c r="AF12" s="624"/>
      <c r="AG12" s="624"/>
      <c r="AH12" s="624"/>
      <c r="AI12" s="624"/>
      <c r="AJ12" s="624"/>
      <c r="AK12" s="624"/>
      <c r="AL12" s="629" t="s">
        <v>111</v>
      </c>
      <c r="AM12" s="630"/>
      <c r="AN12" s="630"/>
      <c r="AO12" s="631"/>
      <c r="AP12" s="626" t="s">
        <v>232</v>
      </c>
      <c r="AQ12" s="627"/>
      <c r="AR12" s="627"/>
      <c r="AS12" s="627"/>
      <c r="AT12" s="627"/>
      <c r="AU12" s="627"/>
      <c r="AV12" s="627"/>
      <c r="AW12" s="627"/>
      <c r="AX12" s="627"/>
      <c r="AY12" s="627"/>
      <c r="AZ12" s="627"/>
      <c r="BA12" s="627"/>
      <c r="BB12" s="627"/>
      <c r="BC12" s="627"/>
      <c r="BD12" s="627"/>
      <c r="BE12" s="627"/>
      <c r="BF12" s="628"/>
      <c r="BG12" s="620">
        <v>974836</v>
      </c>
      <c r="BH12" s="621"/>
      <c r="BI12" s="621"/>
      <c r="BJ12" s="621"/>
      <c r="BK12" s="621"/>
      <c r="BL12" s="621"/>
      <c r="BM12" s="621"/>
      <c r="BN12" s="622"/>
      <c r="BO12" s="623">
        <v>46.4</v>
      </c>
      <c r="BP12" s="623"/>
      <c r="BQ12" s="623"/>
      <c r="BR12" s="623"/>
      <c r="BS12" s="635" t="s">
        <v>111</v>
      </c>
      <c r="BT12" s="621"/>
      <c r="BU12" s="621"/>
      <c r="BV12" s="621"/>
      <c r="BW12" s="621"/>
      <c r="BX12" s="621"/>
      <c r="BY12" s="621"/>
      <c r="BZ12" s="621"/>
      <c r="CA12" s="621"/>
      <c r="CB12" s="639"/>
      <c r="CD12" s="636" t="s">
        <v>233</v>
      </c>
      <c r="CE12" s="637"/>
      <c r="CF12" s="637"/>
      <c r="CG12" s="637"/>
      <c r="CH12" s="637"/>
      <c r="CI12" s="637"/>
      <c r="CJ12" s="637"/>
      <c r="CK12" s="637"/>
      <c r="CL12" s="637"/>
      <c r="CM12" s="637"/>
      <c r="CN12" s="637"/>
      <c r="CO12" s="637"/>
      <c r="CP12" s="637"/>
      <c r="CQ12" s="638"/>
      <c r="CR12" s="620">
        <v>170142</v>
      </c>
      <c r="CS12" s="621"/>
      <c r="CT12" s="621"/>
      <c r="CU12" s="621"/>
      <c r="CV12" s="621"/>
      <c r="CW12" s="621"/>
      <c r="CX12" s="621"/>
      <c r="CY12" s="622"/>
      <c r="CZ12" s="623">
        <v>1.4</v>
      </c>
      <c r="DA12" s="623"/>
      <c r="DB12" s="623"/>
      <c r="DC12" s="623"/>
      <c r="DD12" s="635">
        <v>5461</v>
      </c>
      <c r="DE12" s="621"/>
      <c r="DF12" s="621"/>
      <c r="DG12" s="621"/>
      <c r="DH12" s="621"/>
      <c r="DI12" s="621"/>
      <c r="DJ12" s="621"/>
      <c r="DK12" s="621"/>
      <c r="DL12" s="621"/>
      <c r="DM12" s="621"/>
      <c r="DN12" s="621"/>
      <c r="DO12" s="621"/>
      <c r="DP12" s="622"/>
      <c r="DQ12" s="635">
        <v>165358</v>
      </c>
      <c r="DR12" s="621"/>
      <c r="DS12" s="621"/>
      <c r="DT12" s="621"/>
      <c r="DU12" s="621"/>
      <c r="DV12" s="621"/>
      <c r="DW12" s="621"/>
      <c r="DX12" s="621"/>
      <c r="DY12" s="621"/>
      <c r="DZ12" s="621"/>
      <c r="EA12" s="621"/>
      <c r="EB12" s="621"/>
      <c r="EC12" s="639"/>
    </row>
    <row r="13" spans="2:143" ht="11.25" customHeight="1">
      <c r="B13" s="626" t="s">
        <v>234</v>
      </c>
      <c r="C13" s="627"/>
      <c r="D13" s="627"/>
      <c r="E13" s="627"/>
      <c r="F13" s="627"/>
      <c r="G13" s="627"/>
      <c r="H13" s="627"/>
      <c r="I13" s="627"/>
      <c r="J13" s="627"/>
      <c r="K13" s="627"/>
      <c r="L13" s="627"/>
      <c r="M13" s="627"/>
      <c r="N13" s="627"/>
      <c r="O13" s="627"/>
      <c r="P13" s="627"/>
      <c r="Q13" s="628"/>
      <c r="R13" s="620">
        <v>15680</v>
      </c>
      <c r="S13" s="621"/>
      <c r="T13" s="621"/>
      <c r="U13" s="621"/>
      <c r="V13" s="621"/>
      <c r="W13" s="621"/>
      <c r="X13" s="621"/>
      <c r="Y13" s="622"/>
      <c r="Z13" s="623">
        <v>0.1</v>
      </c>
      <c r="AA13" s="623"/>
      <c r="AB13" s="623"/>
      <c r="AC13" s="623"/>
      <c r="AD13" s="624">
        <v>15680</v>
      </c>
      <c r="AE13" s="624"/>
      <c r="AF13" s="624"/>
      <c r="AG13" s="624"/>
      <c r="AH13" s="624"/>
      <c r="AI13" s="624"/>
      <c r="AJ13" s="624"/>
      <c r="AK13" s="624"/>
      <c r="AL13" s="629">
        <v>0.2</v>
      </c>
      <c r="AM13" s="630"/>
      <c r="AN13" s="630"/>
      <c r="AO13" s="631"/>
      <c r="AP13" s="626" t="s">
        <v>235</v>
      </c>
      <c r="AQ13" s="627"/>
      <c r="AR13" s="627"/>
      <c r="AS13" s="627"/>
      <c r="AT13" s="627"/>
      <c r="AU13" s="627"/>
      <c r="AV13" s="627"/>
      <c r="AW13" s="627"/>
      <c r="AX13" s="627"/>
      <c r="AY13" s="627"/>
      <c r="AZ13" s="627"/>
      <c r="BA13" s="627"/>
      <c r="BB13" s="627"/>
      <c r="BC13" s="627"/>
      <c r="BD13" s="627"/>
      <c r="BE13" s="627"/>
      <c r="BF13" s="628"/>
      <c r="BG13" s="620">
        <v>965676</v>
      </c>
      <c r="BH13" s="621"/>
      <c r="BI13" s="621"/>
      <c r="BJ13" s="621"/>
      <c r="BK13" s="621"/>
      <c r="BL13" s="621"/>
      <c r="BM13" s="621"/>
      <c r="BN13" s="622"/>
      <c r="BO13" s="623">
        <v>46</v>
      </c>
      <c r="BP13" s="623"/>
      <c r="BQ13" s="623"/>
      <c r="BR13" s="623"/>
      <c r="BS13" s="635" t="s">
        <v>111</v>
      </c>
      <c r="BT13" s="621"/>
      <c r="BU13" s="621"/>
      <c r="BV13" s="621"/>
      <c r="BW13" s="621"/>
      <c r="BX13" s="621"/>
      <c r="BY13" s="621"/>
      <c r="BZ13" s="621"/>
      <c r="CA13" s="621"/>
      <c r="CB13" s="639"/>
      <c r="CD13" s="636" t="s">
        <v>236</v>
      </c>
      <c r="CE13" s="637"/>
      <c r="CF13" s="637"/>
      <c r="CG13" s="637"/>
      <c r="CH13" s="637"/>
      <c r="CI13" s="637"/>
      <c r="CJ13" s="637"/>
      <c r="CK13" s="637"/>
      <c r="CL13" s="637"/>
      <c r="CM13" s="637"/>
      <c r="CN13" s="637"/>
      <c r="CO13" s="637"/>
      <c r="CP13" s="637"/>
      <c r="CQ13" s="638"/>
      <c r="CR13" s="620">
        <v>1110878</v>
      </c>
      <c r="CS13" s="621"/>
      <c r="CT13" s="621"/>
      <c r="CU13" s="621"/>
      <c r="CV13" s="621"/>
      <c r="CW13" s="621"/>
      <c r="CX13" s="621"/>
      <c r="CY13" s="622"/>
      <c r="CZ13" s="623">
        <v>9.4</v>
      </c>
      <c r="DA13" s="623"/>
      <c r="DB13" s="623"/>
      <c r="DC13" s="623"/>
      <c r="DD13" s="635">
        <v>623902</v>
      </c>
      <c r="DE13" s="621"/>
      <c r="DF13" s="621"/>
      <c r="DG13" s="621"/>
      <c r="DH13" s="621"/>
      <c r="DI13" s="621"/>
      <c r="DJ13" s="621"/>
      <c r="DK13" s="621"/>
      <c r="DL13" s="621"/>
      <c r="DM13" s="621"/>
      <c r="DN13" s="621"/>
      <c r="DO13" s="621"/>
      <c r="DP13" s="622"/>
      <c r="DQ13" s="635">
        <v>591980</v>
      </c>
      <c r="DR13" s="621"/>
      <c r="DS13" s="621"/>
      <c r="DT13" s="621"/>
      <c r="DU13" s="621"/>
      <c r="DV13" s="621"/>
      <c r="DW13" s="621"/>
      <c r="DX13" s="621"/>
      <c r="DY13" s="621"/>
      <c r="DZ13" s="621"/>
      <c r="EA13" s="621"/>
      <c r="EB13" s="621"/>
      <c r="EC13" s="639"/>
    </row>
    <row r="14" spans="2:143" ht="11.25" customHeight="1">
      <c r="B14" s="626" t="s">
        <v>237</v>
      </c>
      <c r="C14" s="627"/>
      <c r="D14" s="627"/>
      <c r="E14" s="627"/>
      <c r="F14" s="627"/>
      <c r="G14" s="627"/>
      <c r="H14" s="627"/>
      <c r="I14" s="627"/>
      <c r="J14" s="627"/>
      <c r="K14" s="627"/>
      <c r="L14" s="627"/>
      <c r="M14" s="627"/>
      <c r="N14" s="627"/>
      <c r="O14" s="627"/>
      <c r="P14" s="627"/>
      <c r="Q14" s="628"/>
      <c r="R14" s="620" t="s">
        <v>111</v>
      </c>
      <c r="S14" s="621"/>
      <c r="T14" s="621"/>
      <c r="U14" s="621"/>
      <c r="V14" s="621"/>
      <c r="W14" s="621"/>
      <c r="X14" s="621"/>
      <c r="Y14" s="622"/>
      <c r="Z14" s="623" t="s">
        <v>111</v>
      </c>
      <c r="AA14" s="623"/>
      <c r="AB14" s="623"/>
      <c r="AC14" s="623"/>
      <c r="AD14" s="624" t="s">
        <v>111</v>
      </c>
      <c r="AE14" s="624"/>
      <c r="AF14" s="624"/>
      <c r="AG14" s="624"/>
      <c r="AH14" s="624"/>
      <c r="AI14" s="624"/>
      <c r="AJ14" s="624"/>
      <c r="AK14" s="624"/>
      <c r="AL14" s="629" t="s">
        <v>111</v>
      </c>
      <c r="AM14" s="630"/>
      <c r="AN14" s="630"/>
      <c r="AO14" s="631"/>
      <c r="AP14" s="626" t="s">
        <v>238</v>
      </c>
      <c r="AQ14" s="627"/>
      <c r="AR14" s="627"/>
      <c r="AS14" s="627"/>
      <c r="AT14" s="627"/>
      <c r="AU14" s="627"/>
      <c r="AV14" s="627"/>
      <c r="AW14" s="627"/>
      <c r="AX14" s="627"/>
      <c r="AY14" s="627"/>
      <c r="AZ14" s="627"/>
      <c r="BA14" s="627"/>
      <c r="BB14" s="627"/>
      <c r="BC14" s="627"/>
      <c r="BD14" s="627"/>
      <c r="BE14" s="627"/>
      <c r="BF14" s="628"/>
      <c r="BG14" s="620">
        <v>62702</v>
      </c>
      <c r="BH14" s="621"/>
      <c r="BI14" s="621"/>
      <c r="BJ14" s="621"/>
      <c r="BK14" s="621"/>
      <c r="BL14" s="621"/>
      <c r="BM14" s="621"/>
      <c r="BN14" s="622"/>
      <c r="BO14" s="623">
        <v>3</v>
      </c>
      <c r="BP14" s="623"/>
      <c r="BQ14" s="623"/>
      <c r="BR14" s="623"/>
      <c r="BS14" s="635" t="s">
        <v>111</v>
      </c>
      <c r="BT14" s="621"/>
      <c r="BU14" s="621"/>
      <c r="BV14" s="621"/>
      <c r="BW14" s="621"/>
      <c r="BX14" s="621"/>
      <c r="BY14" s="621"/>
      <c r="BZ14" s="621"/>
      <c r="CA14" s="621"/>
      <c r="CB14" s="639"/>
      <c r="CD14" s="636" t="s">
        <v>239</v>
      </c>
      <c r="CE14" s="637"/>
      <c r="CF14" s="637"/>
      <c r="CG14" s="637"/>
      <c r="CH14" s="637"/>
      <c r="CI14" s="637"/>
      <c r="CJ14" s="637"/>
      <c r="CK14" s="637"/>
      <c r="CL14" s="637"/>
      <c r="CM14" s="637"/>
      <c r="CN14" s="637"/>
      <c r="CO14" s="637"/>
      <c r="CP14" s="637"/>
      <c r="CQ14" s="638"/>
      <c r="CR14" s="620">
        <v>860446</v>
      </c>
      <c r="CS14" s="621"/>
      <c r="CT14" s="621"/>
      <c r="CU14" s="621"/>
      <c r="CV14" s="621"/>
      <c r="CW14" s="621"/>
      <c r="CX14" s="621"/>
      <c r="CY14" s="622"/>
      <c r="CZ14" s="623">
        <v>7.3</v>
      </c>
      <c r="DA14" s="623"/>
      <c r="DB14" s="623"/>
      <c r="DC14" s="623"/>
      <c r="DD14" s="635">
        <v>504514</v>
      </c>
      <c r="DE14" s="621"/>
      <c r="DF14" s="621"/>
      <c r="DG14" s="621"/>
      <c r="DH14" s="621"/>
      <c r="DI14" s="621"/>
      <c r="DJ14" s="621"/>
      <c r="DK14" s="621"/>
      <c r="DL14" s="621"/>
      <c r="DM14" s="621"/>
      <c r="DN14" s="621"/>
      <c r="DO14" s="621"/>
      <c r="DP14" s="622"/>
      <c r="DQ14" s="635">
        <v>325490</v>
      </c>
      <c r="DR14" s="621"/>
      <c r="DS14" s="621"/>
      <c r="DT14" s="621"/>
      <c r="DU14" s="621"/>
      <c r="DV14" s="621"/>
      <c r="DW14" s="621"/>
      <c r="DX14" s="621"/>
      <c r="DY14" s="621"/>
      <c r="DZ14" s="621"/>
      <c r="EA14" s="621"/>
      <c r="EB14" s="621"/>
      <c r="EC14" s="639"/>
    </row>
    <row r="15" spans="2:143" ht="11.25" customHeight="1">
      <c r="B15" s="626" t="s">
        <v>240</v>
      </c>
      <c r="C15" s="627"/>
      <c r="D15" s="627"/>
      <c r="E15" s="627"/>
      <c r="F15" s="627"/>
      <c r="G15" s="627"/>
      <c r="H15" s="627"/>
      <c r="I15" s="627"/>
      <c r="J15" s="627"/>
      <c r="K15" s="627"/>
      <c r="L15" s="627"/>
      <c r="M15" s="627"/>
      <c r="N15" s="627"/>
      <c r="O15" s="627"/>
      <c r="P15" s="627"/>
      <c r="Q15" s="628"/>
      <c r="R15" s="620">
        <v>5046</v>
      </c>
      <c r="S15" s="621"/>
      <c r="T15" s="621"/>
      <c r="U15" s="621"/>
      <c r="V15" s="621"/>
      <c r="W15" s="621"/>
      <c r="X15" s="621"/>
      <c r="Y15" s="622"/>
      <c r="Z15" s="623">
        <v>0</v>
      </c>
      <c r="AA15" s="623"/>
      <c r="AB15" s="623"/>
      <c r="AC15" s="623"/>
      <c r="AD15" s="624">
        <v>5046</v>
      </c>
      <c r="AE15" s="624"/>
      <c r="AF15" s="624"/>
      <c r="AG15" s="624"/>
      <c r="AH15" s="624"/>
      <c r="AI15" s="624"/>
      <c r="AJ15" s="624"/>
      <c r="AK15" s="624"/>
      <c r="AL15" s="629">
        <v>0.1</v>
      </c>
      <c r="AM15" s="630"/>
      <c r="AN15" s="630"/>
      <c r="AO15" s="631"/>
      <c r="AP15" s="626" t="s">
        <v>241</v>
      </c>
      <c r="AQ15" s="627"/>
      <c r="AR15" s="627"/>
      <c r="AS15" s="627"/>
      <c r="AT15" s="627"/>
      <c r="AU15" s="627"/>
      <c r="AV15" s="627"/>
      <c r="AW15" s="627"/>
      <c r="AX15" s="627"/>
      <c r="AY15" s="627"/>
      <c r="AZ15" s="627"/>
      <c r="BA15" s="627"/>
      <c r="BB15" s="627"/>
      <c r="BC15" s="627"/>
      <c r="BD15" s="627"/>
      <c r="BE15" s="627"/>
      <c r="BF15" s="628"/>
      <c r="BG15" s="620">
        <v>195892</v>
      </c>
      <c r="BH15" s="621"/>
      <c r="BI15" s="621"/>
      <c r="BJ15" s="621"/>
      <c r="BK15" s="621"/>
      <c r="BL15" s="621"/>
      <c r="BM15" s="621"/>
      <c r="BN15" s="622"/>
      <c r="BO15" s="623">
        <v>9.3000000000000007</v>
      </c>
      <c r="BP15" s="623"/>
      <c r="BQ15" s="623"/>
      <c r="BR15" s="623"/>
      <c r="BS15" s="635" t="s">
        <v>111</v>
      </c>
      <c r="BT15" s="621"/>
      <c r="BU15" s="621"/>
      <c r="BV15" s="621"/>
      <c r="BW15" s="621"/>
      <c r="BX15" s="621"/>
      <c r="BY15" s="621"/>
      <c r="BZ15" s="621"/>
      <c r="CA15" s="621"/>
      <c r="CB15" s="639"/>
      <c r="CD15" s="636" t="s">
        <v>242</v>
      </c>
      <c r="CE15" s="637"/>
      <c r="CF15" s="637"/>
      <c r="CG15" s="637"/>
      <c r="CH15" s="637"/>
      <c r="CI15" s="637"/>
      <c r="CJ15" s="637"/>
      <c r="CK15" s="637"/>
      <c r="CL15" s="637"/>
      <c r="CM15" s="637"/>
      <c r="CN15" s="637"/>
      <c r="CO15" s="637"/>
      <c r="CP15" s="637"/>
      <c r="CQ15" s="638"/>
      <c r="CR15" s="620">
        <v>850031</v>
      </c>
      <c r="CS15" s="621"/>
      <c r="CT15" s="621"/>
      <c r="CU15" s="621"/>
      <c r="CV15" s="621"/>
      <c r="CW15" s="621"/>
      <c r="CX15" s="621"/>
      <c r="CY15" s="622"/>
      <c r="CZ15" s="623">
        <v>7.2</v>
      </c>
      <c r="DA15" s="623"/>
      <c r="DB15" s="623"/>
      <c r="DC15" s="623"/>
      <c r="DD15" s="635">
        <v>158854</v>
      </c>
      <c r="DE15" s="621"/>
      <c r="DF15" s="621"/>
      <c r="DG15" s="621"/>
      <c r="DH15" s="621"/>
      <c r="DI15" s="621"/>
      <c r="DJ15" s="621"/>
      <c r="DK15" s="621"/>
      <c r="DL15" s="621"/>
      <c r="DM15" s="621"/>
      <c r="DN15" s="621"/>
      <c r="DO15" s="621"/>
      <c r="DP15" s="622"/>
      <c r="DQ15" s="635">
        <v>625966</v>
      </c>
      <c r="DR15" s="621"/>
      <c r="DS15" s="621"/>
      <c r="DT15" s="621"/>
      <c r="DU15" s="621"/>
      <c r="DV15" s="621"/>
      <c r="DW15" s="621"/>
      <c r="DX15" s="621"/>
      <c r="DY15" s="621"/>
      <c r="DZ15" s="621"/>
      <c r="EA15" s="621"/>
      <c r="EB15" s="621"/>
      <c r="EC15" s="639"/>
    </row>
    <row r="16" spans="2:143" ht="11.25" customHeight="1">
      <c r="B16" s="626" t="s">
        <v>243</v>
      </c>
      <c r="C16" s="627"/>
      <c r="D16" s="627"/>
      <c r="E16" s="627"/>
      <c r="F16" s="627"/>
      <c r="G16" s="627"/>
      <c r="H16" s="627"/>
      <c r="I16" s="627"/>
      <c r="J16" s="627"/>
      <c r="K16" s="627"/>
      <c r="L16" s="627"/>
      <c r="M16" s="627"/>
      <c r="N16" s="627"/>
      <c r="O16" s="627"/>
      <c r="P16" s="627"/>
      <c r="Q16" s="628"/>
      <c r="R16" s="620">
        <v>4668512</v>
      </c>
      <c r="S16" s="621"/>
      <c r="T16" s="621"/>
      <c r="U16" s="621"/>
      <c r="V16" s="621"/>
      <c r="W16" s="621"/>
      <c r="X16" s="621"/>
      <c r="Y16" s="622"/>
      <c r="Z16" s="623">
        <v>38.6</v>
      </c>
      <c r="AA16" s="623"/>
      <c r="AB16" s="623"/>
      <c r="AC16" s="623"/>
      <c r="AD16" s="624">
        <v>3954281</v>
      </c>
      <c r="AE16" s="624"/>
      <c r="AF16" s="624"/>
      <c r="AG16" s="624"/>
      <c r="AH16" s="624"/>
      <c r="AI16" s="624"/>
      <c r="AJ16" s="624"/>
      <c r="AK16" s="624"/>
      <c r="AL16" s="629">
        <v>59.2</v>
      </c>
      <c r="AM16" s="630"/>
      <c r="AN16" s="630"/>
      <c r="AO16" s="631"/>
      <c r="AP16" s="626" t="s">
        <v>244</v>
      </c>
      <c r="AQ16" s="627"/>
      <c r="AR16" s="627"/>
      <c r="AS16" s="627"/>
      <c r="AT16" s="627"/>
      <c r="AU16" s="627"/>
      <c r="AV16" s="627"/>
      <c r="AW16" s="627"/>
      <c r="AX16" s="627"/>
      <c r="AY16" s="627"/>
      <c r="AZ16" s="627"/>
      <c r="BA16" s="627"/>
      <c r="BB16" s="627"/>
      <c r="BC16" s="627"/>
      <c r="BD16" s="627"/>
      <c r="BE16" s="627"/>
      <c r="BF16" s="628"/>
      <c r="BG16" s="620" t="s">
        <v>111</v>
      </c>
      <c r="BH16" s="621"/>
      <c r="BI16" s="621"/>
      <c r="BJ16" s="621"/>
      <c r="BK16" s="621"/>
      <c r="BL16" s="621"/>
      <c r="BM16" s="621"/>
      <c r="BN16" s="622"/>
      <c r="BO16" s="623" t="s">
        <v>111</v>
      </c>
      <c r="BP16" s="623"/>
      <c r="BQ16" s="623"/>
      <c r="BR16" s="623"/>
      <c r="BS16" s="635" t="s">
        <v>111</v>
      </c>
      <c r="BT16" s="621"/>
      <c r="BU16" s="621"/>
      <c r="BV16" s="621"/>
      <c r="BW16" s="621"/>
      <c r="BX16" s="621"/>
      <c r="BY16" s="621"/>
      <c r="BZ16" s="621"/>
      <c r="CA16" s="621"/>
      <c r="CB16" s="639"/>
      <c r="CD16" s="636" t="s">
        <v>245</v>
      </c>
      <c r="CE16" s="637"/>
      <c r="CF16" s="637"/>
      <c r="CG16" s="637"/>
      <c r="CH16" s="637"/>
      <c r="CI16" s="637"/>
      <c r="CJ16" s="637"/>
      <c r="CK16" s="637"/>
      <c r="CL16" s="637"/>
      <c r="CM16" s="637"/>
      <c r="CN16" s="637"/>
      <c r="CO16" s="637"/>
      <c r="CP16" s="637"/>
      <c r="CQ16" s="638"/>
      <c r="CR16" s="620">
        <v>52870</v>
      </c>
      <c r="CS16" s="621"/>
      <c r="CT16" s="621"/>
      <c r="CU16" s="621"/>
      <c r="CV16" s="621"/>
      <c r="CW16" s="621"/>
      <c r="CX16" s="621"/>
      <c r="CY16" s="622"/>
      <c r="CZ16" s="623">
        <v>0.4</v>
      </c>
      <c r="DA16" s="623"/>
      <c r="DB16" s="623"/>
      <c r="DC16" s="623"/>
      <c r="DD16" s="635" t="s">
        <v>111</v>
      </c>
      <c r="DE16" s="621"/>
      <c r="DF16" s="621"/>
      <c r="DG16" s="621"/>
      <c r="DH16" s="621"/>
      <c r="DI16" s="621"/>
      <c r="DJ16" s="621"/>
      <c r="DK16" s="621"/>
      <c r="DL16" s="621"/>
      <c r="DM16" s="621"/>
      <c r="DN16" s="621"/>
      <c r="DO16" s="621"/>
      <c r="DP16" s="622"/>
      <c r="DQ16" s="635">
        <v>1074</v>
      </c>
      <c r="DR16" s="621"/>
      <c r="DS16" s="621"/>
      <c r="DT16" s="621"/>
      <c r="DU16" s="621"/>
      <c r="DV16" s="621"/>
      <c r="DW16" s="621"/>
      <c r="DX16" s="621"/>
      <c r="DY16" s="621"/>
      <c r="DZ16" s="621"/>
      <c r="EA16" s="621"/>
      <c r="EB16" s="621"/>
      <c r="EC16" s="639"/>
    </row>
    <row r="17" spans="2:133" ht="11.25" customHeight="1">
      <c r="B17" s="626" t="s">
        <v>246</v>
      </c>
      <c r="C17" s="627"/>
      <c r="D17" s="627"/>
      <c r="E17" s="627"/>
      <c r="F17" s="627"/>
      <c r="G17" s="627"/>
      <c r="H17" s="627"/>
      <c r="I17" s="627"/>
      <c r="J17" s="627"/>
      <c r="K17" s="627"/>
      <c r="L17" s="627"/>
      <c r="M17" s="627"/>
      <c r="N17" s="627"/>
      <c r="O17" s="627"/>
      <c r="P17" s="627"/>
      <c r="Q17" s="628"/>
      <c r="R17" s="620">
        <v>3954281</v>
      </c>
      <c r="S17" s="621"/>
      <c r="T17" s="621"/>
      <c r="U17" s="621"/>
      <c r="V17" s="621"/>
      <c r="W17" s="621"/>
      <c r="X17" s="621"/>
      <c r="Y17" s="622"/>
      <c r="Z17" s="623">
        <v>32.700000000000003</v>
      </c>
      <c r="AA17" s="623"/>
      <c r="AB17" s="623"/>
      <c r="AC17" s="623"/>
      <c r="AD17" s="624">
        <v>3954281</v>
      </c>
      <c r="AE17" s="624"/>
      <c r="AF17" s="624"/>
      <c r="AG17" s="624"/>
      <c r="AH17" s="624"/>
      <c r="AI17" s="624"/>
      <c r="AJ17" s="624"/>
      <c r="AK17" s="624"/>
      <c r="AL17" s="629">
        <v>59.2</v>
      </c>
      <c r="AM17" s="630"/>
      <c r="AN17" s="630"/>
      <c r="AO17" s="631"/>
      <c r="AP17" s="626" t="s">
        <v>247</v>
      </c>
      <c r="AQ17" s="627"/>
      <c r="AR17" s="627"/>
      <c r="AS17" s="627"/>
      <c r="AT17" s="627"/>
      <c r="AU17" s="627"/>
      <c r="AV17" s="627"/>
      <c r="AW17" s="627"/>
      <c r="AX17" s="627"/>
      <c r="AY17" s="627"/>
      <c r="AZ17" s="627"/>
      <c r="BA17" s="627"/>
      <c r="BB17" s="627"/>
      <c r="BC17" s="627"/>
      <c r="BD17" s="627"/>
      <c r="BE17" s="627"/>
      <c r="BF17" s="628"/>
      <c r="BG17" s="620" t="s">
        <v>111</v>
      </c>
      <c r="BH17" s="621"/>
      <c r="BI17" s="621"/>
      <c r="BJ17" s="621"/>
      <c r="BK17" s="621"/>
      <c r="BL17" s="621"/>
      <c r="BM17" s="621"/>
      <c r="BN17" s="622"/>
      <c r="BO17" s="623" t="s">
        <v>111</v>
      </c>
      <c r="BP17" s="623"/>
      <c r="BQ17" s="623"/>
      <c r="BR17" s="623"/>
      <c r="BS17" s="635" t="s">
        <v>111</v>
      </c>
      <c r="BT17" s="621"/>
      <c r="BU17" s="621"/>
      <c r="BV17" s="621"/>
      <c r="BW17" s="621"/>
      <c r="BX17" s="621"/>
      <c r="BY17" s="621"/>
      <c r="BZ17" s="621"/>
      <c r="CA17" s="621"/>
      <c r="CB17" s="639"/>
      <c r="CD17" s="636" t="s">
        <v>248</v>
      </c>
      <c r="CE17" s="637"/>
      <c r="CF17" s="637"/>
      <c r="CG17" s="637"/>
      <c r="CH17" s="637"/>
      <c r="CI17" s="637"/>
      <c r="CJ17" s="637"/>
      <c r="CK17" s="637"/>
      <c r="CL17" s="637"/>
      <c r="CM17" s="637"/>
      <c r="CN17" s="637"/>
      <c r="CO17" s="637"/>
      <c r="CP17" s="637"/>
      <c r="CQ17" s="638"/>
      <c r="CR17" s="620">
        <v>1187105</v>
      </c>
      <c r="CS17" s="621"/>
      <c r="CT17" s="621"/>
      <c r="CU17" s="621"/>
      <c r="CV17" s="621"/>
      <c r="CW17" s="621"/>
      <c r="CX17" s="621"/>
      <c r="CY17" s="622"/>
      <c r="CZ17" s="623">
        <v>10.1</v>
      </c>
      <c r="DA17" s="623"/>
      <c r="DB17" s="623"/>
      <c r="DC17" s="623"/>
      <c r="DD17" s="635" t="s">
        <v>111</v>
      </c>
      <c r="DE17" s="621"/>
      <c r="DF17" s="621"/>
      <c r="DG17" s="621"/>
      <c r="DH17" s="621"/>
      <c r="DI17" s="621"/>
      <c r="DJ17" s="621"/>
      <c r="DK17" s="621"/>
      <c r="DL17" s="621"/>
      <c r="DM17" s="621"/>
      <c r="DN17" s="621"/>
      <c r="DO17" s="621"/>
      <c r="DP17" s="622"/>
      <c r="DQ17" s="635">
        <v>1160262</v>
      </c>
      <c r="DR17" s="621"/>
      <c r="DS17" s="621"/>
      <c r="DT17" s="621"/>
      <c r="DU17" s="621"/>
      <c r="DV17" s="621"/>
      <c r="DW17" s="621"/>
      <c r="DX17" s="621"/>
      <c r="DY17" s="621"/>
      <c r="DZ17" s="621"/>
      <c r="EA17" s="621"/>
      <c r="EB17" s="621"/>
      <c r="EC17" s="639"/>
    </row>
    <row r="18" spans="2:133" ht="11.25" customHeight="1">
      <c r="B18" s="626" t="s">
        <v>249</v>
      </c>
      <c r="C18" s="627"/>
      <c r="D18" s="627"/>
      <c r="E18" s="627"/>
      <c r="F18" s="627"/>
      <c r="G18" s="627"/>
      <c r="H18" s="627"/>
      <c r="I18" s="627"/>
      <c r="J18" s="627"/>
      <c r="K18" s="627"/>
      <c r="L18" s="627"/>
      <c r="M18" s="627"/>
      <c r="N18" s="627"/>
      <c r="O18" s="627"/>
      <c r="P18" s="627"/>
      <c r="Q18" s="628"/>
      <c r="R18" s="620">
        <v>714231</v>
      </c>
      <c r="S18" s="621"/>
      <c r="T18" s="621"/>
      <c r="U18" s="621"/>
      <c r="V18" s="621"/>
      <c r="W18" s="621"/>
      <c r="X18" s="621"/>
      <c r="Y18" s="622"/>
      <c r="Z18" s="623">
        <v>5.9</v>
      </c>
      <c r="AA18" s="623"/>
      <c r="AB18" s="623"/>
      <c r="AC18" s="623"/>
      <c r="AD18" s="624" t="s">
        <v>111</v>
      </c>
      <c r="AE18" s="624"/>
      <c r="AF18" s="624"/>
      <c r="AG18" s="624"/>
      <c r="AH18" s="624"/>
      <c r="AI18" s="624"/>
      <c r="AJ18" s="624"/>
      <c r="AK18" s="624"/>
      <c r="AL18" s="629" t="s">
        <v>111</v>
      </c>
      <c r="AM18" s="630"/>
      <c r="AN18" s="630"/>
      <c r="AO18" s="631"/>
      <c r="AP18" s="626" t="s">
        <v>250</v>
      </c>
      <c r="AQ18" s="627"/>
      <c r="AR18" s="627"/>
      <c r="AS18" s="627"/>
      <c r="AT18" s="627"/>
      <c r="AU18" s="627"/>
      <c r="AV18" s="627"/>
      <c r="AW18" s="627"/>
      <c r="AX18" s="627"/>
      <c r="AY18" s="627"/>
      <c r="AZ18" s="627"/>
      <c r="BA18" s="627"/>
      <c r="BB18" s="627"/>
      <c r="BC18" s="627"/>
      <c r="BD18" s="627"/>
      <c r="BE18" s="627"/>
      <c r="BF18" s="628"/>
      <c r="BG18" s="620" t="s">
        <v>111</v>
      </c>
      <c r="BH18" s="621"/>
      <c r="BI18" s="621"/>
      <c r="BJ18" s="621"/>
      <c r="BK18" s="621"/>
      <c r="BL18" s="621"/>
      <c r="BM18" s="621"/>
      <c r="BN18" s="622"/>
      <c r="BO18" s="623" t="s">
        <v>111</v>
      </c>
      <c r="BP18" s="623"/>
      <c r="BQ18" s="623"/>
      <c r="BR18" s="623"/>
      <c r="BS18" s="635" t="s">
        <v>111</v>
      </c>
      <c r="BT18" s="621"/>
      <c r="BU18" s="621"/>
      <c r="BV18" s="621"/>
      <c r="BW18" s="621"/>
      <c r="BX18" s="621"/>
      <c r="BY18" s="621"/>
      <c r="BZ18" s="621"/>
      <c r="CA18" s="621"/>
      <c r="CB18" s="639"/>
      <c r="CD18" s="636" t="s">
        <v>251</v>
      </c>
      <c r="CE18" s="637"/>
      <c r="CF18" s="637"/>
      <c r="CG18" s="637"/>
      <c r="CH18" s="637"/>
      <c r="CI18" s="637"/>
      <c r="CJ18" s="637"/>
      <c r="CK18" s="637"/>
      <c r="CL18" s="637"/>
      <c r="CM18" s="637"/>
      <c r="CN18" s="637"/>
      <c r="CO18" s="637"/>
      <c r="CP18" s="637"/>
      <c r="CQ18" s="638"/>
      <c r="CR18" s="620">
        <v>6176</v>
      </c>
      <c r="CS18" s="621"/>
      <c r="CT18" s="621"/>
      <c r="CU18" s="621"/>
      <c r="CV18" s="621"/>
      <c r="CW18" s="621"/>
      <c r="CX18" s="621"/>
      <c r="CY18" s="622"/>
      <c r="CZ18" s="623">
        <v>0.1</v>
      </c>
      <c r="DA18" s="623"/>
      <c r="DB18" s="623"/>
      <c r="DC18" s="623"/>
      <c r="DD18" s="635" t="s">
        <v>111</v>
      </c>
      <c r="DE18" s="621"/>
      <c r="DF18" s="621"/>
      <c r="DG18" s="621"/>
      <c r="DH18" s="621"/>
      <c r="DI18" s="621"/>
      <c r="DJ18" s="621"/>
      <c r="DK18" s="621"/>
      <c r="DL18" s="621"/>
      <c r="DM18" s="621"/>
      <c r="DN18" s="621"/>
      <c r="DO18" s="621"/>
      <c r="DP18" s="622"/>
      <c r="DQ18" s="635">
        <v>6176</v>
      </c>
      <c r="DR18" s="621"/>
      <c r="DS18" s="621"/>
      <c r="DT18" s="621"/>
      <c r="DU18" s="621"/>
      <c r="DV18" s="621"/>
      <c r="DW18" s="621"/>
      <c r="DX18" s="621"/>
      <c r="DY18" s="621"/>
      <c r="DZ18" s="621"/>
      <c r="EA18" s="621"/>
      <c r="EB18" s="621"/>
      <c r="EC18" s="639"/>
    </row>
    <row r="19" spans="2:133" ht="11.25" customHeight="1">
      <c r="B19" s="626" t="s">
        <v>252</v>
      </c>
      <c r="C19" s="627"/>
      <c r="D19" s="627"/>
      <c r="E19" s="627"/>
      <c r="F19" s="627"/>
      <c r="G19" s="627"/>
      <c r="H19" s="627"/>
      <c r="I19" s="627"/>
      <c r="J19" s="627"/>
      <c r="K19" s="627"/>
      <c r="L19" s="627"/>
      <c r="M19" s="627"/>
      <c r="N19" s="627"/>
      <c r="O19" s="627"/>
      <c r="P19" s="627"/>
      <c r="Q19" s="628"/>
      <c r="R19" s="620" t="s">
        <v>111</v>
      </c>
      <c r="S19" s="621"/>
      <c r="T19" s="621"/>
      <c r="U19" s="621"/>
      <c r="V19" s="621"/>
      <c r="W19" s="621"/>
      <c r="X19" s="621"/>
      <c r="Y19" s="622"/>
      <c r="Z19" s="623" t="s">
        <v>111</v>
      </c>
      <c r="AA19" s="623"/>
      <c r="AB19" s="623"/>
      <c r="AC19" s="623"/>
      <c r="AD19" s="624" t="s">
        <v>111</v>
      </c>
      <c r="AE19" s="624"/>
      <c r="AF19" s="624"/>
      <c r="AG19" s="624"/>
      <c r="AH19" s="624"/>
      <c r="AI19" s="624"/>
      <c r="AJ19" s="624"/>
      <c r="AK19" s="624"/>
      <c r="AL19" s="629" t="s">
        <v>111</v>
      </c>
      <c r="AM19" s="630"/>
      <c r="AN19" s="630"/>
      <c r="AO19" s="631"/>
      <c r="AP19" s="626" t="s">
        <v>253</v>
      </c>
      <c r="AQ19" s="627"/>
      <c r="AR19" s="627"/>
      <c r="AS19" s="627"/>
      <c r="AT19" s="627"/>
      <c r="AU19" s="627"/>
      <c r="AV19" s="627"/>
      <c r="AW19" s="627"/>
      <c r="AX19" s="627"/>
      <c r="AY19" s="627"/>
      <c r="AZ19" s="627"/>
      <c r="BA19" s="627"/>
      <c r="BB19" s="627"/>
      <c r="BC19" s="627"/>
      <c r="BD19" s="627"/>
      <c r="BE19" s="627"/>
      <c r="BF19" s="628"/>
      <c r="BG19" s="620" t="s">
        <v>111</v>
      </c>
      <c r="BH19" s="621"/>
      <c r="BI19" s="621"/>
      <c r="BJ19" s="621"/>
      <c r="BK19" s="621"/>
      <c r="BL19" s="621"/>
      <c r="BM19" s="621"/>
      <c r="BN19" s="622"/>
      <c r="BO19" s="623" t="s">
        <v>111</v>
      </c>
      <c r="BP19" s="623"/>
      <c r="BQ19" s="623"/>
      <c r="BR19" s="623"/>
      <c r="BS19" s="635" t="s">
        <v>111</v>
      </c>
      <c r="BT19" s="621"/>
      <c r="BU19" s="621"/>
      <c r="BV19" s="621"/>
      <c r="BW19" s="621"/>
      <c r="BX19" s="621"/>
      <c r="BY19" s="621"/>
      <c r="BZ19" s="621"/>
      <c r="CA19" s="621"/>
      <c r="CB19" s="639"/>
      <c r="CD19" s="636" t="s">
        <v>254</v>
      </c>
      <c r="CE19" s="637"/>
      <c r="CF19" s="637"/>
      <c r="CG19" s="637"/>
      <c r="CH19" s="637"/>
      <c r="CI19" s="637"/>
      <c r="CJ19" s="637"/>
      <c r="CK19" s="637"/>
      <c r="CL19" s="637"/>
      <c r="CM19" s="637"/>
      <c r="CN19" s="637"/>
      <c r="CO19" s="637"/>
      <c r="CP19" s="637"/>
      <c r="CQ19" s="638"/>
      <c r="CR19" s="620" t="s">
        <v>111</v>
      </c>
      <c r="CS19" s="621"/>
      <c r="CT19" s="621"/>
      <c r="CU19" s="621"/>
      <c r="CV19" s="621"/>
      <c r="CW19" s="621"/>
      <c r="CX19" s="621"/>
      <c r="CY19" s="622"/>
      <c r="CZ19" s="623" t="s">
        <v>111</v>
      </c>
      <c r="DA19" s="623"/>
      <c r="DB19" s="623"/>
      <c r="DC19" s="623"/>
      <c r="DD19" s="635" t="s">
        <v>111</v>
      </c>
      <c r="DE19" s="621"/>
      <c r="DF19" s="621"/>
      <c r="DG19" s="621"/>
      <c r="DH19" s="621"/>
      <c r="DI19" s="621"/>
      <c r="DJ19" s="621"/>
      <c r="DK19" s="621"/>
      <c r="DL19" s="621"/>
      <c r="DM19" s="621"/>
      <c r="DN19" s="621"/>
      <c r="DO19" s="621"/>
      <c r="DP19" s="622"/>
      <c r="DQ19" s="635" t="s">
        <v>111</v>
      </c>
      <c r="DR19" s="621"/>
      <c r="DS19" s="621"/>
      <c r="DT19" s="621"/>
      <c r="DU19" s="621"/>
      <c r="DV19" s="621"/>
      <c r="DW19" s="621"/>
      <c r="DX19" s="621"/>
      <c r="DY19" s="621"/>
      <c r="DZ19" s="621"/>
      <c r="EA19" s="621"/>
      <c r="EB19" s="621"/>
      <c r="EC19" s="639"/>
    </row>
    <row r="20" spans="2:133" ht="11.25" customHeight="1">
      <c r="B20" s="626" t="s">
        <v>255</v>
      </c>
      <c r="C20" s="627"/>
      <c r="D20" s="627"/>
      <c r="E20" s="627"/>
      <c r="F20" s="627"/>
      <c r="G20" s="627"/>
      <c r="H20" s="627"/>
      <c r="I20" s="627"/>
      <c r="J20" s="627"/>
      <c r="K20" s="627"/>
      <c r="L20" s="627"/>
      <c r="M20" s="627"/>
      <c r="N20" s="627"/>
      <c r="O20" s="627"/>
      <c r="P20" s="627"/>
      <c r="Q20" s="628"/>
      <c r="R20" s="620">
        <v>7359219</v>
      </c>
      <c r="S20" s="621"/>
      <c r="T20" s="621"/>
      <c r="U20" s="621"/>
      <c r="V20" s="621"/>
      <c r="W20" s="621"/>
      <c r="X20" s="621"/>
      <c r="Y20" s="622"/>
      <c r="Z20" s="623">
        <v>60.9</v>
      </c>
      <c r="AA20" s="623"/>
      <c r="AB20" s="623"/>
      <c r="AC20" s="623"/>
      <c r="AD20" s="624">
        <v>6644988</v>
      </c>
      <c r="AE20" s="624"/>
      <c r="AF20" s="624"/>
      <c r="AG20" s="624"/>
      <c r="AH20" s="624"/>
      <c r="AI20" s="624"/>
      <c r="AJ20" s="624"/>
      <c r="AK20" s="624"/>
      <c r="AL20" s="629">
        <v>99.5</v>
      </c>
      <c r="AM20" s="630"/>
      <c r="AN20" s="630"/>
      <c r="AO20" s="631"/>
      <c r="AP20" s="626" t="s">
        <v>256</v>
      </c>
      <c r="AQ20" s="627"/>
      <c r="AR20" s="627"/>
      <c r="AS20" s="627"/>
      <c r="AT20" s="627"/>
      <c r="AU20" s="627"/>
      <c r="AV20" s="627"/>
      <c r="AW20" s="627"/>
      <c r="AX20" s="627"/>
      <c r="AY20" s="627"/>
      <c r="AZ20" s="627"/>
      <c r="BA20" s="627"/>
      <c r="BB20" s="627"/>
      <c r="BC20" s="627"/>
      <c r="BD20" s="627"/>
      <c r="BE20" s="627"/>
      <c r="BF20" s="628"/>
      <c r="BG20" s="620" t="s">
        <v>111</v>
      </c>
      <c r="BH20" s="621"/>
      <c r="BI20" s="621"/>
      <c r="BJ20" s="621"/>
      <c r="BK20" s="621"/>
      <c r="BL20" s="621"/>
      <c r="BM20" s="621"/>
      <c r="BN20" s="622"/>
      <c r="BO20" s="623" t="s">
        <v>111</v>
      </c>
      <c r="BP20" s="623"/>
      <c r="BQ20" s="623"/>
      <c r="BR20" s="623"/>
      <c r="BS20" s="635" t="s">
        <v>111</v>
      </c>
      <c r="BT20" s="621"/>
      <c r="BU20" s="621"/>
      <c r="BV20" s="621"/>
      <c r="BW20" s="621"/>
      <c r="BX20" s="621"/>
      <c r="BY20" s="621"/>
      <c r="BZ20" s="621"/>
      <c r="CA20" s="621"/>
      <c r="CB20" s="639"/>
      <c r="CD20" s="636" t="s">
        <v>257</v>
      </c>
      <c r="CE20" s="637"/>
      <c r="CF20" s="637"/>
      <c r="CG20" s="637"/>
      <c r="CH20" s="637"/>
      <c r="CI20" s="637"/>
      <c r="CJ20" s="637"/>
      <c r="CK20" s="637"/>
      <c r="CL20" s="637"/>
      <c r="CM20" s="637"/>
      <c r="CN20" s="637"/>
      <c r="CO20" s="637"/>
      <c r="CP20" s="637"/>
      <c r="CQ20" s="638"/>
      <c r="CR20" s="620">
        <v>11799049</v>
      </c>
      <c r="CS20" s="621"/>
      <c r="CT20" s="621"/>
      <c r="CU20" s="621"/>
      <c r="CV20" s="621"/>
      <c r="CW20" s="621"/>
      <c r="CX20" s="621"/>
      <c r="CY20" s="622"/>
      <c r="CZ20" s="623">
        <v>100</v>
      </c>
      <c r="DA20" s="623"/>
      <c r="DB20" s="623"/>
      <c r="DC20" s="623"/>
      <c r="DD20" s="635">
        <v>1766061</v>
      </c>
      <c r="DE20" s="621"/>
      <c r="DF20" s="621"/>
      <c r="DG20" s="621"/>
      <c r="DH20" s="621"/>
      <c r="DI20" s="621"/>
      <c r="DJ20" s="621"/>
      <c r="DK20" s="621"/>
      <c r="DL20" s="621"/>
      <c r="DM20" s="621"/>
      <c r="DN20" s="621"/>
      <c r="DO20" s="621"/>
      <c r="DP20" s="622"/>
      <c r="DQ20" s="635">
        <v>7768124</v>
      </c>
      <c r="DR20" s="621"/>
      <c r="DS20" s="621"/>
      <c r="DT20" s="621"/>
      <c r="DU20" s="621"/>
      <c r="DV20" s="621"/>
      <c r="DW20" s="621"/>
      <c r="DX20" s="621"/>
      <c r="DY20" s="621"/>
      <c r="DZ20" s="621"/>
      <c r="EA20" s="621"/>
      <c r="EB20" s="621"/>
      <c r="EC20" s="639"/>
    </row>
    <row r="21" spans="2:133" ht="11.25" customHeight="1">
      <c r="B21" s="626" t="s">
        <v>258</v>
      </c>
      <c r="C21" s="627"/>
      <c r="D21" s="627"/>
      <c r="E21" s="627"/>
      <c r="F21" s="627"/>
      <c r="G21" s="627"/>
      <c r="H21" s="627"/>
      <c r="I21" s="627"/>
      <c r="J21" s="627"/>
      <c r="K21" s="627"/>
      <c r="L21" s="627"/>
      <c r="M21" s="627"/>
      <c r="N21" s="627"/>
      <c r="O21" s="627"/>
      <c r="P21" s="627"/>
      <c r="Q21" s="628"/>
      <c r="R21" s="620">
        <v>2446</v>
      </c>
      <c r="S21" s="621"/>
      <c r="T21" s="621"/>
      <c r="U21" s="621"/>
      <c r="V21" s="621"/>
      <c r="W21" s="621"/>
      <c r="X21" s="621"/>
      <c r="Y21" s="622"/>
      <c r="Z21" s="623">
        <v>0</v>
      </c>
      <c r="AA21" s="623"/>
      <c r="AB21" s="623"/>
      <c r="AC21" s="623"/>
      <c r="AD21" s="624">
        <v>2446</v>
      </c>
      <c r="AE21" s="624"/>
      <c r="AF21" s="624"/>
      <c r="AG21" s="624"/>
      <c r="AH21" s="624"/>
      <c r="AI21" s="624"/>
      <c r="AJ21" s="624"/>
      <c r="AK21" s="624"/>
      <c r="AL21" s="629">
        <v>0</v>
      </c>
      <c r="AM21" s="630"/>
      <c r="AN21" s="630"/>
      <c r="AO21" s="631"/>
      <c r="AP21" s="640" t="s">
        <v>259</v>
      </c>
      <c r="AQ21" s="641"/>
      <c r="AR21" s="641"/>
      <c r="AS21" s="641"/>
      <c r="AT21" s="641"/>
      <c r="AU21" s="641"/>
      <c r="AV21" s="641"/>
      <c r="AW21" s="641"/>
      <c r="AX21" s="641"/>
      <c r="AY21" s="641"/>
      <c r="AZ21" s="641"/>
      <c r="BA21" s="641"/>
      <c r="BB21" s="641"/>
      <c r="BC21" s="641"/>
      <c r="BD21" s="641"/>
      <c r="BE21" s="641"/>
      <c r="BF21" s="642"/>
      <c r="BG21" s="620" t="s">
        <v>111</v>
      </c>
      <c r="BH21" s="621"/>
      <c r="BI21" s="621"/>
      <c r="BJ21" s="621"/>
      <c r="BK21" s="621"/>
      <c r="BL21" s="621"/>
      <c r="BM21" s="621"/>
      <c r="BN21" s="622"/>
      <c r="BO21" s="623" t="s">
        <v>111</v>
      </c>
      <c r="BP21" s="623"/>
      <c r="BQ21" s="623"/>
      <c r="BR21" s="623"/>
      <c r="BS21" s="635" t="s">
        <v>111</v>
      </c>
      <c r="BT21" s="621"/>
      <c r="BU21" s="621"/>
      <c r="BV21" s="621"/>
      <c r="BW21" s="621"/>
      <c r="BX21" s="621"/>
      <c r="BY21" s="621"/>
      <c r="BZ21" s="621"/>
      <c r="CA21" s="621"/>
      <c r="CB21" s="639"/>
      <c r="CD21" s="646"/>
      <c r="CE21" s="647"/>
      <c r="CF21" s="647"/>
      <c r="CG21" s="647"/>
      <c r="CH21" s="647"/>
      <c r="CI21" s="647"/>
      <c r="CJ21" s="647"/>
      <c r="CK21" s="647"/>
      <c r="CL21" s="647"/>
      <c r="CM21" s="647"/>
      <c r="CN21" s="647"/>
      <c r="CO21" s="647"/>
      <c r="CP21" s="647"/>
      <c r="CQ21" s="648"/>
      <c r="CR21" s="620"/>
      <c r="CS21" s="621"/>
      <c r="CT21" s="621"/>
      <c r="CU21" s="621"/>
      <c r="CV21" s="621"/>
      <c r="CW21" s="621"/>
      <c r="CX21" s="621"/>
      <c r="CY21" s="622"/>
      <c r="CZ21" s="623"/>
      <c r="DA21" s="623"/>
      <c r="DB21" s="623"/>
      <c r="DC21" s="623"/>
      <c r="DD21" s="635"/>
      <c r="DE21" s="621"/>
      <c r="DF21" s="621"/>
      <c r="DG21" s="621"/>
      <c r="DH21" s="621"/>
      <c r="DI21" s="621"/>
      <c r="DJ21" s="621"/>
      <c r="DK21" s="621"/>
      <c r="DL21" s="621"/>
      <c r="DM21" s="621"/>
      <c r="DN21" s="621"/>
      <c r="DO21" s="621"/>
      <c r="DP21" s="622"/>
      <c r="DQ21" s="635"/>
      <c r="DR21" s="621"/>
      <c r="DS21" s="621"/>
      <c r="DT21" s="621"/>
      <c r="DU21" s="621"/>
      <c r="DV21" s="621"/>
      <c r="DW21" s="621"/>
      <c r="DX21" s="621"/>
      <c r="DY21" s="621"/>
      <c r="DZ21" s="621"/>
      <c r="EA21" s="621"/>
      <c r="EB21" s="621"/>
      <c r="EC21" s="639"/>
    </row>
    <row r="22" spans="2:133" ht="11.25" customHeight="1">
      <c r="B22" s="626" t="s">
        <v>260</v>
      </c>
      <c r="C22" s="627"/>
      <c r="D22" s="627"/>
      <c r="E22" s="627"/>
      <c r="F22" s="627"/>
      <c r="G22" s="627"/>
      <c r="H22" s="627"/>
      <c r="I22" s="627"/>
      <c r="J22" s="627"/>
      <c r="K22" s="627"/>
      <c r="L22" s="627"/>
      <c r="M22" s="627"/>
      <c r="N22" s="627"/>
      <c r="O22" s="627"/>
      <c r="P22" s="627"/>
      <c r="Q22" s="628"/>
      <c r="R22" s="620">
        <v>59452</v>
      </c>
      <c r="S22" s="621"/>
      <c r="T22" s="621"/>
      <c r="U22" s="621"/>
      <c r="V22" s="621"/>
      <c r="W22" s="621"/>
      <c r="X22" s="621"/>
      <c r="Y22" s="622"/>
      <c r="Z22" s="623">
        <v>0.5</v>
      </c>
      <c r="AA22" s="623"/>
      <c r="AB22" s="623"/>
      <c r="AC22" s="623"/>
      <c r="AD22" s="624" t="s">
        <v>111</v>
      </c>
      <c r="AE22" s="624"/>
      <c r="AF22" s="624"/>
      <c r="AG22" s="624"/>
      <c r="AH22" s="624"/>
      <c r="AI22" s="624"/>
      <c r="AJ22" s="624"/>
      <c r="AK22" s="624"/>
      <c r="AL22" s="629" t="s">
        <v>111</v>
      </c>
      <c r="AM22" s="630"/>
      <c r="AN22" s="630"/>
      <c r="AO22" s="631"/>
      <c r="AP22" s="640" t="s">
        <v>261</v>
      </c>
      <c r="AQ22" s="641"/>
      <c r="AR22" s="641"/>
      <c r="AS22" s="641"/>
      <c r="AT22" s="641"/>
      <c r="AU22" s="641"/>
      <c r="AV22" s="641"/>
      <c r="AW22" s="641"/>
      <c r="AX22" s="641"/>
      <c r="AY22" s="641"/>
      <c r="AZ22" s="641"/>
      <c r="BA22" s="641"/>
      <c r="BB22" s="641"/>
      <c r="BC22" s="641"/>
      <c r="BD22" s="641"/>
      <c r="BE22" s="641"/>
      <c r="BF22" s="642"/>
      <c r="BG22" s="620" t="s">
        <v>111</v>
      </c>
      <c r="BH22" s="621"/>
      <c r="BI22" s="621"/>
      <c r="BJ22" s="621"/>
      <c r="BK22" s="621"/>
      <c r="BL22" s="621"/>
      <c r="BM22" s="621"/>
      <c r="BN22" s="622"/>
      <c r="BO22" s="623" t="s">
        <v>111</v>
      </c>
      <c r="BP22" s="623"/>
      <c r="BQ22" s="623"/>
      <c r="BR22" s="623"/>
      <c r="BS22" s="635" t="s">
        <v>111</v>
      </c>
      <c r="BT22" s="621"/>
      <c r="BU22" s="621"/>
      <c r="BV22" s="621"/>
      <c r="BW22" s="621"/>
      <c r="BX22" s="621"/>
      <c r="BY22" s="621"/>
      <c r="BZ22" s="621"/>
      <c r="CA22" s="621"/>
      <c r="CB22" s="639"/>
      <c r="CD22" s="605" t="s">
        <v>262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6" t="s">
        <v>263</v>
      </c>
      <c r="C23" s="627"/>
      <c r="D23" s="627"/>
      <c r="E23" s="627"/>
      <c r="F23" s="627"/>
      <c r="G23" s="627"/>
      <c r="H23" s="627"/>
      <c r="I23" s="627"/>
      <c r="J23" s="627"/>
      <c r="K23" s="627"/>
      <c r="L23" s="627"/>
      <c r="M23" s="627"/>
      <c r="N23" s="627"/>
      <c r="O23" s="627"/>
      <c r="P23" s="627"/>
      <c r="Q23" s="628"/>
      <c r="R23" s="620">
        <v>214707</v>
      </c>
      <c r="S23" s="621"/>
      <c r="T23" s="621"/>
      <c r="U23" s="621"/>
      <c r="V23" s="621"/>
      <c r="W23" s="621"/>
      <c r="X23" s="621"/>
      <c r="Y23" s="622"/>
      <c r="Z23" s="623">
        <v>1.8</v>
      </c>
      <c r="AA23" s="623"/>
      <c r="AB23" s="623"/>
      <c r="AC23" s="623"/>
      <c r="AD23" s="624">
        <v>13255</v>
      </c>
      <c r="AE23" s="624"/>
      <c r="AF23" s="624"/>
      <c r="AG23" s="624"/>
      <c r="AH23" s="624"/>
      <c r="AI23" s="624"/>
      <c r="AJ23" s="624"/>
      <c r="AK23" s="624"/>
      <c r="AL23" s="629">
        <v>0.2</v>
      </c>
      <c r="AM23" s="630"/>
      <c r="AN23" s="630"/>
      <c r="AO23" s="631"/>
      <c r="AP23" s="640" t="s">
        <v>264</v>
      </c>
      <c r="AQ23" s="641"/>
      <c r="AR23" s="641"/>
      <c r="AS23" s="641"/>
      <c r="AT23" s="641"/>
      <c r="AU23" s="641"/>
      <c r="AV23" s="641"/>
      <c r="AW23" s="641"/>
      <c r="AX23" s="641"/>
      <c r="AY23" s="641"/>
      <c r="AZ23" s="641"/>
      <c r="BA23" s="641"/>
      <c r="BB23" s="641"/>
      <c r="BC23" s="641"/>
      <c r="BD23" s="641"/>
      <c r="BE23" s="641"/>
      <c r="BF23" s="642"/>
      <c r="BG23" s="620" t="s">
        <v>111</v>
      </c>
      <c r="BH23" s="621"/>
      <c r="BI23" s="621"/>
      <c r="BJ23" s="621"/>
      <c r="BK23" s="621"/>
      <c r="BL23" s="621"/>
      <c r="BM23" s="621"/>
      <c r="BN23" s="622"/>
      <c r="BO23" s="623" t="s">
        <v>111</v>
      </c>
      <c r="BP23" s="623"/>
      <c r="BQ23" s="623"/>
      <c r="BR23" s="623"/>
      <c r="BS23" s="635" t="s">
        <v>111</v>
      </c>
      <c r="BT23" s="621"/>
      <c r="BU23" s="621"/>
      <c r="BV23" s="621"/>
      <c r="BW23" s="621"/>
      <c r="BX23" s="621"/>
      <c r="BY23" s="621"/>
      <c r="BZ23" s="621"/>
      <c r="CA23" s="621"/>
      <c r="CB23" s="639"/>
      <c r="CD23" s="605" t="s">
        <v>203</v>
      </c>
      <c r="CE23" s="606"/>
      <c r="CF23" s="606"/>
      <c r="CG23" s="606"/>
      <c r="CH23" s="606"/>
      <c r="CI23" s="606"/>
      <c r="CJ23" s="606"/>
      <c r="CK23" s="606"/>
      <c r="CL23" s="606"/>
      <c r="CM23" s="606"/>
      <c r="CN23" s="606"/>
      <c r="CO23" s="606"/>
      <c r="CP23" s="606"/>
      <c r="CQ23" s="607"/>
      <c r="CR23" s="605" t="s">
        <v>265</v>
      </c>
      <c r="CS23" s="606"/>
      <c r="CT23" s="606"/>
      <c r="CU23" s="606"/>
      <c r="CV23" s="606"/>
      <c r="CW23" s="606"/>
      <c r="CX23" s="606"/>
      <c r="CY23" s="607"/>
      <c r="CZ23" s="605" t="s">
        <v>266</v>
      </c>
      <c r="DA23" s="606"/>
      <c r="DB23" s="606"/>
      <c r="DC23" s="607"/>
      <c r="DD23" s="605" t="s">
        <v>267</v>
      </c>
      <c r="DE23" s="606"/>
      <c r="DF23" s="606"/>
      <c r="DG23" s="606"/>
      <c r="DH23" s="606"/>
      <c r="DI23" s="606"/>
      <c r="DJ23" s="606"/>
      <c r="DK23" s="607"/>
      <c r="DL23" s="643" t="s">
        <v>268</v>
      </c>
      <c r="DM23" s="644"/>
      <c r="DN23" s="644"/>
      <c r="DO23" s="644"/>
      <c r="DP23" s="644"/>
      <c r="DQ23" s="644"/>
      <c r="DR23" s="644"/>
      <c r="DS23" s="644"/>
      <c r="DT23" s="644"/>
      <c r="DU23" s="644"/>
      <c r="DV23" s="645"/>
      <c r="DW23" s="605" t="s">
        <v>269</v>
      </c>
      <c r="DX23" s="606"/>
      <c r="DY23" s="606"/>
      <c r="DZ23" s="606"/>
      <c r="EA23" s="606"/>
      <c r="EB23" s="606"/>
      <c r="EC23" s="607"/>
    </row>
    <row r="24" spans="2:133" ht="11.25" customHeight="1">
      <c r="B24" s="626" t="s">
        <v>270</v>
      </c>
      <c r="C24" s="627"/>
      <c r="D24" s="627"/>
      <c r="E24" s="627"/>
      <c r="F24" s="627"/>
      <c r="G24" s="627"/>
      <c r="H24" s="627"/>
      <c r="I24" s="627"/>
      <c r="J24" s="627"/>
      <c r="K24" s="627"/>
      <c r="L24" s="627"/>
      <c r="M24" s="627"/>
      <c r="N24" s="627"/>
      <c r="O24" s="627"/>
      <c r="P24" s="627"/>
      <c r="Q24" s="628"/>
      <c r="R24" s="620">
        <v>55799</v>
      </c>
      <c r="S24" s="621"/>
      <c r="T24" s="621"/>
      <c r="U24" s="621"/>
      <c r="V24" s="621"/>
      <c r="W24" s="621"/>
      <c r="X24" s="621"/>
      <c r="Y24" s="622"/>
      <c r="Z24" s="623">
        <v>0.5</v>
      </c>
      <c r="AA24" s="623"/>
      <c r="AB24" s="623"/>
      <c r="AC24" s="623"/>
      <c r="AD24" s="624" t="s">
        <v>111</v>
      </c>
      <c r="AE24" s="624"/>
      <c r="AF24" s="624"/>
      <c r="AG24" s="624"/>
      <c r="AH24" s="624"/>
      <c r="AI24" s="624"/>
      <c r="AJ24" s="624"/>
      <c r="AK24" s="624"/>
      <c r="AL24" s="629" t="s">
        <v>111</v>
      </c>
      <c r="AM24" s="630"/>
      <c r="AN24" s="630"/>
      <c r="AO24" s="631"/>
      <c r="AP24" s="640" t="s">
        <v>271</v>
      </c>
      <c r="AQ24" s="641"/>
      <c r="AR24" s="641"/>
      <c r="AS24" s="641"/>
      <c r="AT24" s="641"/>
      <c r="AU24" s="641"/>
      <c r="AV24" s="641"/>
      <c r="AW24" s="641"/>
      <c r="AX24" s="641"/>
      <c r="AY24" s="641"/>
      <c r="AZ24" s="641"/>
      <c r="BA24" s="641"/>
      <c r="BB24" s="641"/>
      <c r="BC24" s="641"/>
      <c r="BD24" s="641"/>
      <c r="BE24" s="641"/>
      <c r="BF24" s="642"/>
      <c r="BG24" s="620" t="s">
        <v>111</v>
      </c>
      <c r="BH24" s="621"/>
      <c r="BI24" s="621"/>
      <c r="BJ24" s="621"/>
      <c r="BK24" s="621"/>
      <c r="BL24" s="621"/>
      <c r="BM24" s="621"/>
      <c r="BN24" s="622"/>
      <c r="BO24" s="623" t="s">
        <v>111</v>
      </c>
      <c r="BP24" s="623"/>
      <c r="BQ24" s="623"/>
      <c r="BR24" s="623"/>
      <c r="BS24" s="635" t="s">
        <v>111</v>
      </c>
      <c r="BT24" s="621"/>
      <c r="BU24" s="621"/>
      <c r="BV24" s="621"/>
      <c r="BW24" s="621"/>
      <c r="BX24" s="621"/>
      <c r="BY24" s="621"/>
      <c r="BZ24" s="621"/>
      <c r="CA24" s="621"/>
      <c r="CB24" s="639"/>
      <c r="CD24" s="632" t="s">
        <v>272</v>
      </c>
      <c r="CE24" s="633"/>
      <c r="CF24" s="633"/>
      <c r="CG24" s="633"/>
      <c r="CH24" s="633"/>
      <c r="CI24" s="633"/>
      <c r="CJ24" s="633"/>
      <c r="CK24" s="633"/>
      <c r="CL24" s="633"/>
      <c r="CM24" s="633"/>
      <c r="CN24" s="633"/>
      <c r="CO24" s="633"/>
      <c r="CP24" s="633"/>
      <c r="CQ24" s="634"/>
      <c r="CR24" s="612">
        <v>5543182</v>
      </c>
      <c r="CS24" s="613"/>
      <c r="CT24" s="613"/>
      <c r="CU24" s="613"/>
      <c r="CV24" s="613"/>
      <c r="CW24" s="613"/>
      <c r="CX24" s="613"/>
      <c r="CY24" s="614"/>
      <c r="CZ24" s="650">
        <v>47</v>
      </c>
      <c r="DA24" s="651"/>
      <c r="DB24" s="651"/>
      <c r="DC24" s="652"/>
      <c r="DD24" s="649">
        <v>3742350</v>
      </c>
      <c r="DE24" s="613"/>
      <c r="DF24" s="613"/>
      <c r="DG24" s="613"/>
      <c r="DH24" s="613"/>
      <c r="DI24" s="613"/>
      <c r="DJ24" s="613"/>
      <c r="DK24" s="614"/>
      <c r="DL24" s="649">
        <v>3574243</v>
      </c>
      <c r="DM24" s="613"/>
      <c r="DN24" s="613"/>
      <c r="DO24" s="613"/>
      <c r="DP24" s="613"/>
      <c r="DQ24" s="613"/>
      <c r="DR24" s="613"/>
      <c r="DS24" s="613"/>
      <c r="DT24" s="613"/>
      <c r="DU24" s="613"/>
      <c r="DV24" s="614"/>
      <c r="DW24" s="617">
        <v>50.5</v>
      </c>
      <c r="DX24" s="618"/>
      <c r="DY24" s="618"/>
      <c r="DZ24" s="618"/>
      <c r="EA24" s="618"/>
      <c r="EB24" s="618"/>
      <c r="EC24" s="619"/>
    </row>
    <row r="25" spans="2:133" ht="11.25" customHeight="1">
      <c r="B25" s="626" t="s">
        <v>273</v>
      </c>
      <c r="C25" s="627"/>
      <c r="D25" s="627"/>
      <c r="E25" s="627"/>
      <c r="F25" s="627"/>
      <c r="G25" s="627"/>
      <c r="H25" s="627"/>
      <c r="I25" s="627"/>
      <c r="J25" s="627"/>
      <c r="K25" s="627"/>
      <c r="L25" s="627"/>
      <c r="M25" s="627"/>
      <c r="N25" s="627"/>
      <c r="O25" s="627"/>
      <c r="P25" s="627"/>
      <c r="Q25" s="628"/>
      <c r="R25" s="620">
        <v>1602402</v>
      </c>
      <c r="S25" s="621"/>
      <c r="T25" s="621"/>
      <c r="U25" s="621"/>
      <c r="V25" s="621"/>
      <c r="W25" s="621"/>
      <c r="X25" s="621"/>
      <c r="Y25" s="622"/>
      <c r="Z25" s="623">
        <v>13.3</v>
      </c>
      <c r="AA25" s="623"/>
      <c r="AB25" s="623"/>
      <c r="AC25" s="623"/>
      <c r="AD25" s="624" t="s">
        <v>111</v>
      </c>
      <c r="AE25" s="624"/>
      <c r="AF25" s="624"/>
      <c r="AG25" s="624"/>
      <c r="AH25" s="624"/>
      <c r="AI25" s="624"/>
      <c r="AJ25" s="624"/>
      <c r="AK25" s="624"/>
      <c r="AL25" s="629" t="s">
        <v>111</v>
      </c>
      <c r="AM25" s="630"/>
      <c r="AN25" s="630"/>
      <c r="AO25" s="631"/>
      <c r="AP25" s="640" t="s">
        <v>274</v>
      </c>
      <c r="AQ25" s="641"/>
      <c r="AR25" s="641"/>
      <c r="AS25" s="641"/>
      <c r="AT25" s="641"/>
      <c r="AU25" s="641"/>
      <c r="AV25" s="641"/>
      <c r="AW25" s="641"/>
      <c r="AX25" s="641"/>
      <c r="AY25" s="641"/>
      <c r="AZ25" s="641"/>
      <c r="BA25" s="641"/>
      <c r="BB25" s="641"/>
      <c r="BC25" s="641"/>
      <c r="BD25" s="641"/>
      <c r="BE25" s="641"/>
      <c r="BF25" s="642"/>
      <c r="BG25" s="620" t="s">
        <v>111</v>
      </c>
      <c r="BH25" s="621"/>
      <c r="BI25" s="621"/>
      <c r="BJ25" s="621"/>
      <c r="BK25" s="621"/>
      <c r="BL25" s="621"/>
      <c r="BM25" s="621"/>
      <c r="BN25" s="622"/>
      <c r="BO25" s="623" t="s">
        <v>111</v>
      </c>
      <c r="BP25" s="623"/>
      <c r="BQ25" s="623"/>
      <c r="BR25" s="623"/>
      <c r="BS25" s="635" t="s">
        <v>111</v>
      </c>
      <c r="BT25" s="621"/>
      <c r="BU25" s="621"/>
      <c r="BV25" s="621"/>
      <c r="BW25" s="621"/>
      <c r="BX25" s="621"/>
      <c r="BY25" s="621"/>
      <c r="BZ25" s="621"/>
      <c r="CA25" s="621"/>
      <c r="CB25" s="639"/>
      <c r="CD25" s="636" t="s">
        <v>275</v>
      </c>
      <c r="CE25" s="637"/>
      <c r="CF25" s="637"/>
      <c r="CG25" s="637"/>
      <c r="CH25" s="637"/>
      <c r="CI25" s="637"/>
      <c r="CJ25" s="637"/>
      <c r="CK25" s="637"/>
      <c r="CL25" s="637"/>
      <c r="CM25" s="637"/>
      <c r="CN25" s="637"/>
      <c r="CO25" s="637"/>
      <c r="CP25" s="637"/>
      <c r="CQ25" s="638"/>
      <c r="CR25" s="620">
        <v>2089462</v>
      </c>
      <c r="CS25" s="655"/>
      <c r="CT25" s="655"/>
      <c r="CU25" s="655"/>
      <c r="CV25" s="655"/>
      <c r="CW25" s="655"/>
      <c r="CX25" s="655"/>
      <c r="CY25" s="656"/>
      <c r="CZ25" s="660">
        <v>17.7</v>
      </c>
      <c r="DA25" s="661"/>
      <c r="DB25" s="661"/>
      <c r="DC25" s="662"/>
      <c r="DD25" s="635">
        <v>1863292</v>
      </c>
      <c r="DE25" s="655"/>
      <c r="DF25" s="655"/>
      <c r="DG25" s="655"/>
      <c r="DH25" s="655"/>
      <c r="DI25" s="655"/>
      <c r="DJ25" s="655"/>
      <c r="DK25" s="656"/>
      <c r="DL25" s="635">
        <v>1717395</v>
      </c>
      <c r="DM25" s="655"/>
      <c r="DN25" s="655"/>
      <c r="DO25" s="655"/>
      <c r="DP25" s="655"/>
      <c r="DQ25" s="655"/>
      <c r="DR25" s="655"/>
      <c r="DS25" s="655"/>
      <c r="DT25" s="655"/>
      <c r="DU25" s="655"/>
      <c r="DV25" s="656"/>
      <c r="DW25" s="629">
        <v>24.3</v>
      </c>
      <c r="DX25" s="653"/>
      <c r="DY25" s="653"/>
      <c r="DZ25" s="653"/>
      <c r="EA25" s="653"/>
      <c r="EB25" s="653"/>
      <c r="EC25" s="654"/>
    </row>
    <row r="26" spans="2:133" ht="11.25" customHeight="1">
      <c r="B26" s="657" t="s">
        <v>276</v>
      </c>
      <c r="C26" s="658"/>
      <c r="D26" s="658"/>
      <c r="E26" s="658"/>
      <c r="F26" s="658"/>
      <c r="G26" s="658"/>
      <c r="H26" s="658"/>
      <c r="I26" s="658"/>
      <c r="J26" s="658"/>
      <c r="K26" s="658"/>
      <c r="L26" s="658"/>
      <c r="M26" s="658"/>
      <c r="N26" s="658"/>
      <c r="O26" s="658"/>
      <c r="P26" s="658"/>
      <c r="Q26" s="659"/>
      <c r="R26" s="620" t="s">
        <v>111</v>
      </c>
      <c r="S26" s="621"/>
      <c r="T26" s="621"/>
      <c r="U26" s="621"/>
      <c r="V26" s="621"/>
      <c r="W26" s="621"/>
      <c r="X26" s="621"/>
      <c r="Y26" s="622"/>
      <c r="Z26" s="623" t="s">
        <v>111</v>
      </c>
      <c r="AA26" s="623"/>
      <c r="AB26" s="623"/>
      <c r="AC26" s="623"/>
      <c r="AD26" s="624" t="s">
        <v>111</v>
      </c>
      <c r="AE26" s="624"/>
      <c r="AF26" s="624"/>
      <c r="AG26" s="624"/>
      <c r="AH26" s="624"/>
      <c r="AI26" s="624"/>
      <c r="AJ26" s="624"/>
      <c r="AK26" s="624"/>
      <c r="AL26" s="629" t="s">
        <v>111</v>
      </c>
      <c r="AM26" s="630"/>
      <c r="AN26" s="630"/>
      <c r="AO26" s="631"/>
      <c r="AP26" s="640" t="s">
        <v>277</v>
      </c>
      <c r="AQ26" s="663"/>
      <c r="AR26" s="663"/>
      <c r="AS26" s="663"/>
      <c r="AT26" s="663"/>
      <c r="AU26" s="663"/>
      <c r="AV26" s="663"/>
      <c r="AW26" s="663"/>
      <c r="AX26" s="663"/>
      <c r="AY26" s="663"/>
      <c r="AZ26" s="663"/>
      <c r="BA26" s="663"/>
      <c r="BB26" s="663"/>
      <c r="BC26" s="663"/>
      <c r="BD26" s="663"/>
      <c r="BE26" s="663"/>
      <c r="BF26" s="642"/>
      <c r="BG26" s="620" t="s">
        <v>111</v>
      </c>
      <c r="BH26" s="621"/>
      <c r="BI26" s="621"/>
      <c r="BJ26" s="621"/>
      <c r="BK26" s="621"/>
      <c r="BL26" s="621"/>
      <c r="BM26" s="621"/>
      <c r="BN26" s="622"/>
      <c r="BO26" s="623" t="s">
        <v>111</v>
      </c>
      <c r="BP26" s="623"/>
      <c r="BQ26" s="623"/>
      <c r="BR26" s="623"/>
      <c r="BS26" s="635" t="s">
        <v>111</v>
      </c>
      <c r="BT26" s="621"/>
      <c r="BU26" s="621"/>
      <c r="BV26" s="621"/>
      <c r="BW26" s="621"/>
      <c r="BX26" s="621"/>
      <c r="BY26" s="621"/>
      <c r="BZ26" s="621"/>
      <c r="CA26" s="621"/>
      <c r="CB26" s="639"/>
      <c r="CD26" s="636" t="s">
        <v>278</v>
      </c>
      <c r="CE26" s="637"/>
      <c r="CF26" s="637"/>
      <c r="CG26" s="637"/>
      <c r="CH26" s="637"/>
      <c r="CI26" s="637"/>
      <c r="CJ26" s="637"/>
      <c r="CK26" s="637"/>
      <c r="CL26" s="637"/>
      <c r="CM26" s="637"/>
      <c r="CN26" s="637"/>
      <c r="CO26" s="637"/>
      <c r="CP26" s="637"/>
      <c r="CQ26" s="638"/>
      <c r="CR26" s="620">
        <v>1265542</v>
      </c>
      <c r="CS26" s="621"/>
      <c r="CT26" s="621"/>
      <c r="CU26" s="621"/>
      <c r="CV26" s="621"/>
      <c r="CW26" s="621"/>
      <c r="CX26" s="621"/>
      <c r="CY26" s="622"/>
      <c r="CZ26" s="660">
        <v>10.7</v>
      </c>
      <c r="DA26" s="661"/>
      <c r="DB26" s="661"/>
      <c r="DC26" s="662"/>
      <c r="DD26" s="635">
        <v>1039372</v>
      </c>
      <c r="DE26" s="621"/>
      <c r="DF26" s="621"/>
      <c r="DG26" s="621"/>
      <c r="DH26" s="621"/>
      <c r="DI26" s="621"/>
      <c r="DJ26" s="621"/>
      <c r="DK26" s="622"/>
      <c r="DL26" s="635" t="s">
        <v>215</v>
      </c>
      <c r="DM26" s="621"/>
      <c r="DN26" s="621"/>
      <c r="DO26" s="621"/>
      <c r="DP26" s="621"/>
      <c r="DQ26" s="621"/>
      <c r="DR26" s="621"/>
      <c r="DS26" s="621"/>
      <c r="DT26" s="621"/>
      <c r="DU26" s="621"/>
      <c r="DV26" s="622"/>
      <c r="DW26" s="629" t="s">
        <v>215</v>
      </c>
      <c r="DX26" s="653"/>
      <c r="DY26" s="653"/>
      <c r="DZ26" s="653"/>
      <c r="EA26" s="653"/>
      <c r="EB26" s="653"/>
      <c r="EC26" s="654"/>
    </row>
    <row r="27" spans="2:133" ht="11.25" customHeight="1">
      <c r="B27" s="626" t="s">
        <v>279</v>
      </c>
      <c r="C27" s="627"/>
      <c r="D27" s="627"/>
      <c r="E27" s="627"/>
      <c r="F27" s="627"/>
      <c r="G27" s="627"/>
      <c r="H27" s="627"/>
      <c r="I27" s="627"/>
      <c r="J27" s="627"/>
      <c r="K27" s="627"/>
      <c r="L27" s="627"/>
      <c r="M27" s="627"/>
      <c r="N27" s="627"/>
      <c r="O27" s="627"/>
      <c r="P27" s="627"/>
      <c r="Q27" s="628"/>
      <c r="R27" s="620">
        <v>1142904</v>
      </c>
      <c r="S27" s="621"/>
      <c r="T27" s="621"/>
      <c r="U27" s="621"/>
      <c r="V27" s="621"/>
      <c r="W27" s="621"/>
      <c r="X27" s="621"/>
      <c r="Y27" s="622"/>
      <c r="Z27" s="623">
        <v>9.5</v>
      </c>
      <c r="AA27" s="623"/>
      <c r="AB27" s="623"/>
      <c r="AC27" s="623"/>
      <c r="AD27" s="624" t="s">
        <v>111</v>
      </c>
      <c r="AE27" s="624"/>
      <c r="AF27" s="624"/>
      <c r="AG27" s="624"/>
      <c r="AH27" s="624"/>
      <c r="AI27" s="624"/>
      <c r="AJ27" s="624"/>
      <c r="AK27" s="624"/>
      <c r="AL27" s="629" t="s">
        <v>111</v>
      </c>
      <c r="AM27" s="630"/>
      <c r="AN27" s="630"/>
      <c r="AO27" s="631"/>
      <c r="AP27" s="626" t="s">
        <v>280</v>
      </c>
      <c r="AQ27" s="627"/>
      <c r="AR27" s="627"/>
      <c r="AS27" s="627"/>
      <c r="AT27" s="627"/>
      <c r="AU27" s="627"/>
      <c r="AV27" s="627"/>
      <c r="AW27" s="627"/>
      <c r="AX27" s="627"/>
      <c r="AY27" s="627"/>
      <c r="AZ27" s="627"/>
      <c r="BA27" s="627"/>
      <c r="BB27" s="627"/>
      <c r="BC27" s="627"/>
      <c r="BD27" s="627"/>
      <c r="BE27" s="627"/>
      <c r="BF27" s="628"/>
      <c r="BG27" s="620">
        <v>2100002</v>
      </c>
      <c r="BH27" s="621"/>
      <c r="BI27" s="621"/>
      <c r="BJ27" s="621"/>
      <c r="BK27" s="621"/>
      <c r="BL27" s="621"/>
      <c r="BM27" s="621"/>
      <c r="BN27" s="622"/>
      <c r="BO27" s="623">
        <v>100</v>
      </c>
      <c r="BP27" s="623"/>
      <c r="BQ27" s="623"/>
      <c r="BR27" s="623"/>
      <c r="BS27" s="635">
        <v>31457</v>
      </c>
      <c r="BT27" s="621"/>
      <c r="BU27" s="621"/>
      <c r="BV27" s="621"/>
      <c r="BW27" s="621"/>
      <c r="BX27" s="621"/>
      <c r="BY27" s="621"/>
      <c r="BZ27" s="621"/>
      <c r="CA27" s="621"/>
      <c r="CB27" s="639"/>
      <c r="CD27" s="636" t="s">
        <v>281</v>
      </c>
      <c r="CE27" s="637"/>
      <c r="CF27" s="637"/>
      <c r="CG27" s="637"/>
      <c r="CH27" s="637"/>
      <c r="CI27" s="637"/>
      <c r="CJ27" s="637"/>
      <c r="CK27" s="637"/>
      <c r="CL27" s="637"/>
      <c r="CM27" s="637"/>
      <c r="CN27" s="637"/>
      <c r="CO27" s="637"/>
      <c r="CP27" s="637"/>
      <c r="CQ27" s="638"/>
      <c r="CR27" s="620">
        <v>2266615</v>
      </c>
      <c r="CS27" s="655"/>
      <c r="CT27" s="655"/>
      <c r="CU27" s="655"/>
      <c r="CV27" s="655"/>
      <c r="CW27" s="655"/>
      <c r="CX27" s="655"/>
      <c r="CY27" s="656"/>
      <c r="CZ27" s="660">
        <v>19.2</v>
      </c>
      <c r="DA27" s="661"/>
      <c r="DB27" s="661"/>
      <c r="DC27" s="662"/>
      <c r="DD27" s="635">
        <v>718796</v>
      </c>
      <c r="DE27" s="655"/>
      <c r="DF27" s="655"/>
      <c r="DG27" s="655"/>
      <c r="DH27" s="655"/>
      <c r="DI27" s="655"/>
      <c r="DJ27" s="655"/>
      <c r="DK27" s="656"/>
      <c r="DL27" s="635">
        <v>696586</v>
      </c>
      <c r="DM27" s="655"/>
      <c r="DN27" s="655"/>
      <c r="DO27" s="655"/>
      <c r="DP27" s="655"/>
      <c r="DQ27" s="655"/>
      <c r="DR27" s="655"/>
      <c r="DS27" s="655"/>
      <c r="DT27" s="655"/>
      <c r="DU27" s="655"/>
      <c r="DV27" s="656"/>
      <c r="DW27" s="629">
        <v>9.9</v>
      </c>
      <c r="DX27" s="653"/>
      <c r="DY27" s="653"/>
      <c r="DZ27" s="653"/>
      <c r="EA27" s="653"/>
      <c r="EB27" s="653"/>
      <c r="EC27" s="654"/>
    </row>
    <row r="28" spans="2:133" ht="11.25" customHeight="1">
      <c r="B28" s="626" t="s">
        <v>282</v>
      </c>
      <c r="C28" s="627"/>
      <c r="D28" s="627"/>
      <c r="E28" s="627"/>
      <c r="F28" s="627"/>
      <c r="G28" s="627"/>
      <c r="H28" s="627"/>
      <c r="I28" s="627"/>
      <c r="J28" s="627"/>
      <c r="K28" s="627"/>
      <c r="L28" s="627"/>
      <c r="M28" s="627"/>
      <c r="N28" s="627"/>
      <c r="O28" s="627"/>
      <c r="P28" s="627"/>
      <c r="Q28" s="628"/>
      <c r="R28" s="620">
        <v>9970</v>
      </c>
      <c r="S28" s="621"/>
      <c r="T28" s="621"/>
      <c r="U28" s="621"/>
      <c r="V28" s="621"/>
      <c r="W28" s="621"/>
      <c r="X28" s="621"/>
      <c r="Y28" s="622"/>
      <c r="Z28" s="623">
        <v>0.1</v>
      </c>
      <c r="AA28" s="623"/>
      <c r="AB28" s="623"/>
      <c r="AC28" s="623"/>
      <c r="AD28" s="624">
        <v>1554</v>
      </c>
      <c r="AE28" s="624"/>
      <c r="AF28" s="624"/>
      <c r="AG28" s="624"/>
      <c r="AH28" s="624"/>
      <c r="AI28" s="624"/>
      <c r="AJ28" s="624"/>
      <c r="AK28" s="624"/>
      <c r="AL28" s="629">
        <v>0</v>
      </c>
      <c r="AM28" s="630"/>
      <c r="AN28" s="630"/>
      <c r="AO28" s="631"/>
      <c r="AP28" s="666"/>
      <c r="AQ28" s="667"/>
      <c r="AR28" s="667"/>
      <c r="AS28" s="667"/>
      <c r="AT28" s="667"/>
      <c r="AU28" s="667"/>
      <c r="AV28" s="667"/>
      <c r="AW28" s="667"/>
      <c r="AX28" s="667"/>
      <c r="AY28" s="667"/>
      <c r="AZ28" s="667"/>
      <c r="BA28" s="667"/>
      <c r="BB28" s="667"/>
      <c r="BC28" s="667"/>
      <c r="BD28" s="667"/>
      <c r="BE28" s="667"/>
      <c r="BF28" s="668"/>
      <c r="BG28" s="620"/>
      <c r="BH28" s="621"/>
      <c r="BI28" s="621"/>
      <c r="BJ28" s="621"/>
      <c r="BK28" s="621"/>
      <c r="BL28" s="621"/>
      <c r="BM28" s="621"/>
      <c r="BN28" s="622"/>
      <c r="BO28" s="623"/>
      <c r="BP28" s="623"/>
      <c r="BQ28" s="623"/>
      <c r="BR28" s="623"/>
      <c r="BS28" s="624"/>
      <c r="BT28" s="624"/>
      <c r="BU28" s="624"/>
      <c r="BV28" s="624"/>
      <c r="BW28" s="624"/>
      <c r="BX28" s="624"/>
      <c r="BY28" s="624"/>
      <c r="BZ28" s="624"/>
      <c r="CA28" s="624"/>
      <c r="CB28" s="625"/>
      <c r="CD28" s="636" t="s">
        <v>283</v>
      </c>
      <c r="CE28" s="637"/>
      <c r="CF28" s="637"/>
      <c r="CG28" s="637"/>
      <c r="CH28" s="637"/>
      <c r="CI28" s="637"/>
      <c r="CJ28" s="637"/>
      <c r="CK28" s="637"/>
      <c r="CL28" s="637"/>
      <c r="CM28" s="637"/>
      <c r="CN28" s="637"/>
      <c r="CO28" s="637"/>
      <c r="CP28" s="637"/>
      <c r="CQ28" s="638"/>
      <c r="CR28" s="620">
        <v>1187105</v>
      </c>
      <c r="CS28" s="621"/>
      <c r="CT28" s="621"/>
      <c r="CU28" s="621"/>
      <c r="CV28" s="621"/>
      <c r="CW28" s="621"/>
      <c r="CX28" s="621"/>
      <c r="CY28" s="622"/>
      <c r="CZ28" s="660">
        <v>10.1</v>
      </c>
      <c r="DA28" s="661"/>
      <c r="DB28" s="661"/>
      <c r="DC28" s="662"/>
      <c r="DD28" s="635">
        <v>1160262</v>
      </c>
      <c r="DE28" s="621"/>
      <c r="DF28" s="621"/>
      <c r="DG28" s="621"/>
      <c r="DH28" s="621"/>
      <c r="DI28" s="621"/>
      <c r="DJ28" s="621"/>
      <c r="DK28" s="622"/>
      <c r="DL28" s="635">
        <v>1160262</v>
      </c>
      <c r="DM28" s="621"/>
      <c r="DN28" s="621"/>
      <c r="DO28" s="621"/>
      <c r="DP28" s="621"/>
      <c r="DQ28" s="621"/>
      <c r="DR28" s="621"/>
      <c r="DS28" s="621"/>
      <c r="DT28" s="621"/>
      <c r="DU28" s="621"/>
      <c r="DV28" s="622"/>
      <c r="DW28" s="629">
        <v>16.399999999999999</v>
      </c>
      <c r="DX28" s="653"/>
      <c r="DY28" s="653"/>
      <c r="DZ28" s="653"/>
      <c r="EA28" s="653"/>
      <c r="EB28" s="653"/>
      <c r="EC28" s="654"/>
    </row>
    <row r="29" spans="2:133" ht="11.25" customHeight="1">
      <c r="B29" s="626" t="s">
        <v>284</v>
      </c>
      <c r="C29" s="627"/>
      <c r="D29" s="627"/>
      <c r="E29" s="627"/>
      <c r="F29" s="627"/>
      <c r="G29" s="627"/>
      <c r="H29" s="627"/>
      <c r="I29" s="627"/>
      <c r="J29" s="627"/>
      <c r="K29" s="627"/>
      <c r="L29" s="627"/>
      <c r="M29" s="627"/>
      <c r="N29" s="627"/>
      <c r="O29" s="627"/>
      <c r="P29" s="627"/>
      <c r="Q29" s="628"/>
      <c r="R29" s="620">
        <v>23682</v>
      </c>
      <c r="S29" s="621"/>
      <c r="T29" s="621"/>
      <c r="U29" s="621"/>
      <c r="V29" s="621"/>
      <c r="W29" s="621"/>
      <c r="X29" s="621"/>
      <c r="Y29" s="622"/>
      <c r="Z29" s="623">
        <v>0.2</v>
      </c>
      <c r="AA29" s="623"/>
      <c r="AB29" s="623"/>
      <c r="AC29" s="623"/>
      <c r="AD29" s="624" t="s">
        <v>111</v>
      </c>
      <c r="AE29" s="624"/>
      <c r="AF29" s="624"/>
      <c r="AG29" s="624"/>
      <c r="AH29" s="624"/>
      <c r="AI29" s="624"/>
      <c r="AJ29" s="624"/>
      <c r="AK29" s="624"/>
      <c r="AL29" s="629" t="s">
        <v>111</v>
      </c>
      <c r="AM29" s="630"/>
      <c r="AN29" s="630"/>
      <c r="AO29" s="631"/>
      <c r="AP29" s="602" t="s">
        <v>203</v>
      </c>
      <c r="AQ29" s="603"/>
      <c r="AR29" s="603"/>
      <c r="AS29" s="603"/>
      <c r="AT29" s="603"/>
      <c r="AU29" s="603"/>
      <c r="AV29" s="603"/>
      <c r="AW29" s="603"/>
      <c r="AX29" s="603"/>
      <c r="AY29" s="603"/>
      <c r="AZ29" s="603"/>
      <c r="BA29" s="603"/>
      <c r="BB29" s="603"/>
      <c r="BC29" s="603"/>
      <c r="BD29" s="603"/>
      <c r="BE29" s="603"/>
      <c r="BF29" s="604"/>
      <c r="BG29" s="602" t="s">
        <v>285</v>
      </c>
      <c r="BH29" s="664"/>
      <c r="BI29" s="664"/>
      <c r="BJ29" s="664"/>
      <c r="BK29" s="664"/>
      <c r="BL29" s="664"/>
      <c r="BM29" s="664"/>
      <c r="BN29" s="664"/>
      <c r="BO29" s="664"/>
      <c r="BP29" s="664"/>
      <c r="BQ29" s="665"/>
      <c r="BR29" s="602" t="s">
        <v>286</v>
      </c>
      <c r="BS29" s="664"/>
      <c r="BT29" s="664"/>
      <c r="BU29" s="664"/>
      <c r="BV29" s="664"/>
      <c r="BW29" s="664"/>
      <c r="BX29" s="664"/>
      <c r="BY29" s="664"/>
      <c r="BZ29" s="664"/>
      <c r="CA29" s="664"/>
      <c r="CB29" s="665"/>
      <c r="CD29" s="688" t="s">
        <v>287</v>
      </c>
      <c r="CE29" s="689"/>
      <c r="CF29" s="636" t="s">
        <v>56</v>
      </c>
      <c r="CG29" s="637"/>
      <c r="CH29" s="637"/>
      <c r="CI29" s="637"/>
      <c r="CJ29" s="637"/>
      <c r="CK29" s="637"/>
      <c r="CL29" s="637"/>
      <c r="CM29" s="637"/>
      <c r="CN29" s="637"/>
      <c r="CO29" s="637"/>
      <c r="CP29" s="637"/>
      <c r="CQ29" s="638"/>
      <c r="CR29" s="620">
        <v>1186941</v>
      </c>
      <c r="CS29" s="655"/>
      <c r="CT29" s="655"/>
      <c r="CU29" s="655"/>
      <c r="CV29" s="655"/>
      <c r="CW29" s="655"/>
      <c r="CX29" s="655"/>
      <c r="CY29" s="656"/>
      <c r="CZ29" s="660">
        <v>10.1</v>
      </c>
      <c r="DA29" s="661"/>
      <c r="DB29" s="661"/>
      <c r="DC29" s="662"/>
      <c r="DD29" s="635">
        <v>1160098</v>
      </c>
      <c r="DE29" s="655"/>
      <c r="DF29" s="655"/>
      <c r="DG29" s="655"/>
      <c r="DH29" s="655"/>
      <c r="DI29" s="655"/>
      <c r="DJ29" s="655"/>
      <c r="DK29" s="656"/>
      <c r="DL29" s="635">
        <v>1160098</v>
      </c>
      <c r="DM29" s="655"/>
      <c r="DN29" s="655"/>
      <c r="DO29" s="655"/>
      <c r="DP29" s="655"/>
      <c r="DQ29" s="655"/>
      <c r="DR29" s="655"/>
      <c r="DS29" s="655"/>
      <c r="DT29" s="655"/>
      <c r="DU29" s="655"/>
      <c r="DV29" s="656"/>
      <c r="DW29" s="629">
        <v>16.399999999999999</v>
      </c>
      <c r="DX29" s="653"/>
      <c r="DY29" s="653"/>
      <c r="DZ29" s="653"/>
      <c r="EA29" s="653"/>
      <c r="EB29" s="653"/>
      <c r="EC29" s="654"/>
    </row>
    <row r="30" spans="2:133" ht="11.25" customHeight="1">
      <c r="B30" s="626" t="s">
        <v>288</v>
      </c>
      <c r="C30" s="627"/>
      <c r="D30" s="627"/>
      <c r="E30" s="627"/>
      <c r="F30" s="627"/>
      <c r="G30" s="627"/>
      <c r="H30" s="627"/>
      <c r="I30" s="627"/>
      <c r="J30" s="627"/>
      <c r="K30" s="627"/>
      <c r="L30" s="627"/>
      <c r="M30" s="627"/>
      <c r="N30" s="627"/>
      <c r="O30" s="627"/>
      <c r="P30" s="627"/>
      <c r="Q30" s="628"/>
      <c r="R30" s="620">
        <v>23347</v>
      </c>
      <c r="S30" s="621"/>
      <c r="T30" s="621"/>
      <c r="U30" s="621"/>
      <c r="V30" s="621"/>
      <c r="W30" s="621"/>
      <c r="X30" s="621"/>
      <c r="Y30" s="622"/>
      <c r="Z30" s="623">
        <v>0.2</v>
      </c>
      <c r="AA30" s="623"/>
      <c r="AB30" s="623"/>
      <c r="AC30" s="623"/>
      <c r="AD30" s="624" t="s">
        <v>111</v>
      </c>
      <c r="AE30" s="624"/>
      <c r="AF30" s="624"/>
      <c r="AG30" s="624"/>
      <c r="AH30" s="624"/>
      <c r="AI30" s="624"/>
      <c r="AJ30" s="624"/>
      <c r="AK30" s="624"/>
      <c r="AL30" s="629" t="s">
        <v>111</v>
      </c>
      <c r="AM30" s="630"/>
      <c r="AN30" s="630"/>
      <c r="AO30" s="631"/>
      <c r="AP30" s="669" t="s">
        <v>289</v>
      </c>
      <c r="AQ30" s="670"/>
      <c r="AR30" s="670"/>
      <c r="AS30" s="670"/>
      <c r="AT30" s="678" t="s">
        <v>290</v>
      </c>
      <c r="AU30" s="182"/>
      <c r="AV30" s="182"/>
      <c r="AW30" s="182"/>
      <c r="AX30" s="609" t="s">
        <v>169</v>
      </c>
      <c r="AY30" s="610"/>
      <c r="AZ30" s="610"/>
      <c r="BA30" s="610"/>
      <c r="BB30" s="610"/>
      <c r="BC30" s="610"/>
      <c r="BD30" s="610"/>
      <c r="BE30" s="610"/>
      <c r="BF30" s="611"/>
      <c r="BG30" s="675">
        <v>98.4</v>
      </c>
      <c r="BH30" s="676"/>
      <c r="BI30" s="676"/>
      <c r="BJ30" s="676"/>
      <c r="BK30" s="676"/>
      <c r="BL30" s="676"/>
      <c r="BM30" s="618">
        <v>91.7</v>
      </c>
      <c r="BN30" s="676"/>
      <c r="BO30" s="676"/>
      <c r="BP30" s="676"/>
      <c r="BQ30" s="677"/>
      <c r="BR30" s="675">
        <v>98.2</v>
      </c>
      <c r="BS30" s="676"/>
      <c r="BT30" s="676"/>
      <c r="BU30" s="676"/>
      <c r="BV30" s="676"/>
      <c r="BW30" s="676"/>
      <c r="BX30" s="618">
        <v>90.5</v>
      </c>
      <c r="BY30" s="676"/>
      <c r="BZ30" s="676"/>
      <c r="CA30" s="676"/>
      <c r="CB30" s="677"/>
      <c r="CD30" s="690"/>
      <c r="CE30" s="691"/>
      <c r="CF30" s="636" t="s">
        <v>291</v>
      </c>
      <c r="CG30" s="637"/>
      <c r="CH30" s="637"/>
      <c r="CI30" s="637"/>
      <c r="CJ30" s="637"/>
      <c r="CK30" s="637"/>
      <c r="CL30" s="637"/>
      <c r="CM30" s="637"/>
      <c r="CN30" s="637"/>
      <c r="CO30" s="637"/>
      <c r="CP30" s="637"/>
      <c r="CQ30" s="638"/>
      <c r="CR30" s="620">
        <v>1063147</v>
      </c>
      <c r="CS30" s="621"/>
      <c r="CT30" s="621"/>
      <c r="CU30" s="621"/>
      <c r="CV30" s="621"/>
      <c r="CW30" s="621"/>
      <c r="CX30" s="621"/>
      <c r="CY30" s="622"/>
      <c r="CZ30" s="660">
        <v>9</v>
      </c>
      <c r="DA30" s="661"/>
      <c r="DB30" s="661"/>
      <c r="DC30" s="662"/>
      <c r="DD30" s="635">
        <v>1036593</v>
      </c>
      <c r="DE30" s="621"/>
      <c r="DF30" s="621"/>
      <c r="DG30" s="621"/>
      <c r="DH30" s="621"/>
      <c r="DI30" s="621"/>
      <c r="DJ30" s="621"/>
      <c r="DK30" s="622"/>
      <c r="DL30" s="635">
        <v>1036593</v>
      </c>
      <c r="DM30" s="621"/>
      <c r="DN30" s="621"/>
      <c r="DO30" s="621"/>
      <c r="DP30" s="621"/>
      <c r="DQ30" s="621"/>
      <c r="DR30" s="621"/>
      <c r="DS30" s="621"/>
      <c r="DT30" s="621"/>
      <c r="DU30" s="621"/>
      <c r="DV30" s="622"/>
      <c r="DW30" s="629">
        <v>14.7</v>
      </c>
      <c r="DX30" s="653"/>
      <c r="DY30" s="653"/>
      <c r="DZ30" s="653"/>
      <c r="EA30" s="653"/>
      <c r="EB30" s="653"/>
      <c r="EC30" s="654"/>
    </row>
    <row r="31" spans="2:133" ht="11.25" customHeight="1">
      <c r="B31" s="626" t="s">
        <v>292</v>
      </c>
      <c r="C31" s="627"/>
      <c r="D31" s="627"/>
      <c r="E31" s="627"/>
      <c r="F31" s="627"/>
      <c r="G31" s="627"/>
      <c r="H31" s="627"/>
      <c r="I31" s="627"/>
      <c r="J31" s="627"/>
      <c r="K31" s="627"/>
      <c r="L31" s="627"/>
      <c r="M31" s="627"/>
      <c r="N31" s="627"/>
      <c r="O31" s="627"/>
      <c r="P31" s="627"/>
      <c r="Q31" s="628"/>
      <c r="R31" s="620">
        <v>183932</v>
      </c>
      <c r="S31" s="621"/>
      <c r="T31" s="621"/>
      <c r="U31" s="621"/>
      <c r="V31" s="621"/>
      <c r="W31" s="621"/>
      <c r="X31" s="621"/>
      <c r="Y31" s="622"/>
      <c r="Z31" s="623">
        <v>1.5</v>
      </c>
      <c r="AA31" s="623"/>
      <c r="AB31" s="623"/>
      <c r="AC31" s="623"/>
      <c r="AD31" s="624" t="s">
        <v>111</v>
      </c>
      <c r="AE31" s="624"/>
      <c r="AF31" s="624"/>
      <c r="AG31" s="624"/>
      <c r="AH31" s="624"/>
      <c r="AI31" s="624"/>
      <c r="AJ31" s="624"/>
      <c r="AK31" s="624"/>
      <c r="AL31" s="629" t="s">
        <v>111</v>
      </c>
      <c r="AM31" s="630"/>
      <c r="AN31" s="630"/>
      <c r="AO31" s="631"/>
      <c r="AP31" s="671"/>
      <c r="AQ31" s="672"/>
      <c r="AR31" s="672"/>
      <c r="AS31" s="672"/>
      <c r="AT31" s="679"/>
      <c r="AU31" s="181" t="s">
        <v>293</v>
      </c>
      <c r="AV31" s="181"/>
      <c r="AW31" s="181"/>
      <c r="AX31" s="626" t="s">
        <v>294</v>
      </c>
      <c r="AY31" s="627"/>
      <c r="AZ31" s="627"/>
      <c r="BA31" s="627"/>
      <c r="BB31" s="627"/>
      <c r="BC31" s="627"/>
      <c r="BD31" s="627"/>
      <c r="BE31" s="627"/>
      <c r="BF31" s="628"/>
      <c r="BG31" s="681">
        <v>98.9</v>
      </c>
      <c r="BH31" s="655"/>
      <c r="BI31" s="655"/>
      <c r="BJ31" s="655"/>
      <c r="BK31" s="655"/>
      <c r="BL31" s="655"/>
      <c r="BM31" s="630">
        <v>95.6</v>
      </c>
      <c r="BN31" s="682"/>
      <c r="BO31" s="682"/>
      <c r="BP31" s="682"/>
      <c r="BQ31" s="683"/>
      <c r="BR31" s="681">
        <v>98.7</v>
      </c>
      <c r="BS31" s="655"/>
      <c r="BT31" s="655"/>
      <c r="BU31" s="655"/>
      <c r="BV31" s="655"/>
      <c r="BW31" s="655"/>
      <c r="BX31" s="630">
        <v>94.7</v>
      </c>
      <c r="BY31" s="682"/>
      <c r="BZ31" s="682"/>
      <c r="CA31" s="682"/>
      <c r="CB31" s="683"/>
      <c r="CD31" s="690"/>
      <c r="CE31" s="691"/>
      <c r="CF31" s="636" t="s">
        <v>295</v>
      </c>
      <c r="CG31" s="637"/>
      <c r="CH31" s="637"/>
      <c r="CI31" s="637"/>
      <c r="CJ31" s="637"/>
      <c r="CK31" s="637"/>
      <c r="CL31" s="637"/>
      <c r="CM31" s="637"/>
      <c r="CN31" s="637"/>
      <c r="CO31" s="637"/>
      <c r="CP31" s="637"/>
      <c r="CQ31" s="638"/>
      <c r="CR31" s="620">
        <v>123794</v>
      </c>
      <c r="CS31" s="655"/>
      <c r="CT31" s="655"/>
      <c r="CU31" s="655"/>
      <c r="CV31" s="655"/>
      <c r="CW31" s="655"/>
      <c r="CX31" s="655"/>
      <c r="CY31" s="656"/>
      <c r="CZ31" s="660">
        <v>1</v>
      </c>
      <c r="DA31" s="661"/>
      <c r="DB31" s="661"/>
      <c r="DC31" s="662"/>
      <c r="DD31" s="635">
        <v>123505</v>
      </c>
      <c r="DE31" s="655"/>
      <c r="DF31" s="655"/>
      <c r="DG31" s="655"/>
      <c r="DH31" s="655"/>
      <c r="DI31" s="655"/>
      <c r="DJ31" s="655"/>
      <c r="DK31" s="656"/>
      <c r="DL31" s="635">
        <v>123505</v>
      </c>
      <c r="DM31" s="655"/>
      <c r="DN31" s="655"/>
      <c r="DO31" s="655"/>
      <c r="DP31" s="655"/>
      <c r="DQ31" s="655"/>
      <c r="DR31" s="655"/>
      <c r="DS31" s="655"/>
      <c r="DT31" s="655"/>
      <c r="DU31" s="655"/>
      <c r="DV31" s="656"/>
      <c r="DW31" s="629">
        <v>1.7</v>
      </c>
      <c r="DX31" s="653"/>
      <c r="DY31" s="653"/>
      <c r="DZ31" s="653"/>
      <c r="EA31" s="653"/>
      <c r="EB31" s="653"/>
      <c r="EC31" s="654"/>
    </row>
    <row r="32" spans="2:133" ht="11.25" customHeight="1">
      <c r="B32" s="626" t="s">
        <v>296</v>
      </c>
      <c r="C32" s="627"/>
      <c r="D32" s="627"/>
      <c r="E32" s="627"/>
      <c r="F32" s="627"/>
      <c r="G32" s="627"/>
      <c r="H32" s="627"/>
      <c r="I32" s="627"/>
      <c r="J32" s="627"/>
      <c r="K32" s="627"/>
      <c r="L32" s="627"/>
      <c r="M32" s="627"/>
      <c r="N32" s="627"/>
      <c r="O32" s="627"/>
      <c r="P32" s="627"/>
      <c r="Q32" s="628"/>
      <c r="R32" s="620">
        <v>219360</v>
      </c>
      <c r="S32" s="621"/>
      <c r="T32" s="621"/>
      <c r="U32" s="621"/>
      <c r="V32" s="621"/>
      <c r="W32" s="621"/>
      <c r="X32" s="621"/>
      <c r="Y32" s="622"/>
      <c r="Z32" s="623">
        <v>1.8</v>
      </c>
      <c r="AA32" s="623"/>
      <c r="AB32" s="623"/>
      <c r="AC32" s="623"/>
      <c r="AD32" s="624">
        <v>14610</v>
      </c>
      <c r="AE32" s="624"/>
      <c r="AF32" s="624"/>
      <c r="AG32" s="624"/>
      <c r="AH32" s="624"/>
      <c r="AI32" s="624"/>
      <c r="AJ32" s="624"/>
      <c r="AK32" s="624"/>
      <c r="AL32" s="629">
        <v>0.2</v>
      </c>
      <c r="AM32" s="630"/>
      <c r="AN32" s="630"/>
      <c r="AO32" s="631"/>
      <c r="AP32" s="673"/>
      <c r="AQ32" s="674"/>
      <c r="AR32" s="674"/>
      <c r="AS32" s="674"/>
      <c r="AT32" s="680"/>
      <c r="AU32" s="183"/>
      <c r="AV32" s="183"/>
      <c r="AW32" s="183"/>
      <c r="AX32" s="666" t="s">
        <v>297</v>
      </c>
      <c r="AY32" s="667"/>
      <c r="AZ32" s="667"/>
      <c r="BA32" s="667"/>
      <c r="BB32" s="667"/>
      <c r="BC32" s="667"/>
      <c r="BD32" s="667"/>
      <c r="BE32" s="667"/>
      <c r="BF32" s="668"/>
      <c r="BG32" s="687">
        <v>97.7</v>
      </c>
      <c r="BH32" s="685"/>
      <c r="BI32" s="685"/>
      <c r="BJ32" s="685"/>
      <c r="BK32" s="685"/>
      <c r="BL32" s="685"/>
      <c r="BM32" s="684">
        <v>87.3</v>
      </c>
      <c r="BN32" s="685"/>
      <c r="BO32" s="685"/>
      <c r="BP32" s="685"/>
      <c r="BQ32" s="686"/>
      <c r="BR32" s="687">
        <v>97.6</v>
      </c>
      <c r="BS32" s="685"/>
      <c r="BT32" s="685"/>
      <c r="BU32" s="685"/>
      <c r="BV32" s="685"/>
      <c r="BW32" s="685"/>
      <c r="BX32" s="684">
        <v>85.8</v>
      </c>
      <c r="BY32" s="685"/>
      <c r="BZ32" s="685"/>
      <c r="CA32" s="685"/>
      <c r="CB32" s="686"/>
      <c r="CD32" s="692"/>
      <c r="CE32" s="693"/>
      <c r="CF32" s="636" t="s">
        <v>298</v>
      </c>
      <c r="CG32" s="637"/>
      <c r="CH32" s="637"/>
      <c r="CI32" s="637"/>
      <c r="CJ32" s="637"/>
      <c r="CK32" s="637"/>
      <c r="CL32" s="637"/>
      <c r="CM32" s="637"/>
      <c r="CN32" s="637"/>
      <c r="CO32" s="637"/>
      <c r="CP32" s="637"/>
      <c r="CQ32" s="638"/>
      <c r="CR32" s="620">
        <v>164</v>
      </c>
      <c r="CS32" s="621"/>
      <c r="CT32" s="621"/>
      <c r="CU32" s="621"/>
      <c r="CV32" s="621"/>
      <c r="CW32" s="621"/>
      <c r="CX32" s="621"/>
      <c r="CY32" s="622"/>
      <c r="CZ32" s="660">
        <v>0</v>
      </c>
      <c r="DA32" s="661"/>
      <c r="DB32" s="661"/>
      <c r="DC32" s="662"/>
      <c r="DD32" s="635">
        <v>164</v>
      </c>
      <c r="DE32" s="621"/>
      <c r="DF32" s="621"/>
      <c r="DG32" s="621"/>
      <c r="DH32" s="621"/>
      <c r="DI32" s="621"/>
      <c r="DJ32" s="621"/>
      <c r="DK32" s="622"/>
      <c r="DL32" s="635">
        <v>164</v>
      </c>
      <c r="DM32" s="621"/>
      <c r="DN32" s="621"/>
      <c r="DO32" s="621"/>
      <c r="DP32" s="621"/>
      <c r="DQ32" s="621"/>
      <c r="DR32" s="621"/>
      <c r="DS32" s="621"/>
      <c r="DT32" s="621"/>
      <c r="DU32" s="621"/>
      <c r="DV32" s="622"/>
      <c r="DW32" s="629">
        <v>0</v>
      </c>
      <c r="DX32" s="653"/>
      <c r="DY32" s="653"/>
      <c r="DZ32" s="653"/>
      <c r="EA32" s="653"/>
      <c r="EB32" s="653"/>
      <c r="EC32" s="654"/>
    </row>
    <row r="33" spans="2:133" ht="11.25" customHeight="1">
      <c r="B33" s="626" t="s">
        <v>299</v>
      </c>
      <c r="C33" s="627"/>
      <c r="D33" s="627"/>
      <c r="E33" s="627"/>
      <c r="F33" s="627"/>
      <c r="G33" s="627"/>
      <c r="H33" s="627"/>
      <c r="I33" s="627"/>
      <c r="J33" s="627"/>
      <c r="K33" s="627"/>
      <c r="L33" s="627"/>
      <c r="M33" s="627"/>
      <c r="N33" s="627"/>
      <c r="O33" s="627"/>
      <c r="P33" s="627"/>
      <c r="Q33" s="628"/>
      <c r="R33" s="620">
        <v>1183996</v>
      </c>
      <c r="S33" s="621"/>
      <c r="T33" s="621"/>
      <c r="U33" s="621"/>
      <c r="V33" s="621"/>
      <c r="W33" s="621"/>
      <c r="X33" s="621"/>
      <c r="Y33" s="622"/>
      <c r="Z33" s="623">
        <v>9.8000000000000007</v>
      </c>
      <c r="AA33" s="623"/>
      <c r="AB33" s="623"/>
      <c r="AC33" s="623"/>
      <c r="AD33" s="624" t="s">
        <v>111</v>
      </c>
      <c r="AE33" s="624"/>
      <c r="AF33" s="624"/>
      <c r="AG33" s="624"/>
      <c r="AH33" s="624"/>
      <c r="AI33" s="624"/>
      <c r="AJ33" s="624"/>
      <c r="AK33" s="624"/>
      <c r="AL33" s="629" t="s">
        <v>111</v>
      </c>
      <c r="AM33" s="630"/>
      <c r="AN33" s="630"/>
      <c r="AO33" s="631"/>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6" t="s">
        <v>300</v>
      </c>
      <c r="CE33" s="637"/>
      <c r="CF33" s="637"/>
      <c r="CG33" s="637"/>
      <c r="CH33" s="637"/>
      <c r="CI33" s="637"/>
      <c r="CJ33" s="637"/>
      <c r="CK33" s="637"/>
      <c r="CL33" s="637"/>
      <c r="CM33" s="637"/>
      <c r="CN33" s="637"/>
      <c r="CO33" s="637"/>
      <c r="CP33" s="637"/>
      <c r="CQ33" s="638"/>
      <c r="CR33" s="620">
        <v>4436936</v>
      </c>
      <c r="CS33" s="655"/>
      <c r="CT33" s="655"/>
      <c r="CU33" s="655"/>
      <c r="CV33" s="655"/>
      <c r="CW33" s="655"/>
      <c r="CX33" s="655"/>
      <c r="CY33" s="656"/>
      <c r="CZ33" s="660">
        <v>37.6</v>
      </c>
      <c r="DA33" s="661"/>
      <c r="DB33" s="661"/>
      <c r="DC33" s="662"/>
      <c r="DD33" s="635">
        <v>3744077</v>
      </c>
      <c r="DE33" s="655"/>
      <c r="DF33" s="655"/>
      <c r="DG33" s="655"/>
      <c r="DH33" s="655"/>
      <c r="DI33" s="655"/>
      <c r="DJ33" s="655"/>
      <c r="DK33" s="656"/>
      <c r="DL33" s="635">
        <v>2676093</v>
      </c>
      <c r="DM33" s="655"/>
      <c r="DN33" s="655"/>
      <c r="DO33" s="655"/>
      <c r="DP33" s="655"/>
      <c r="DQ33" s="655"/>
      <c r="DR33" s="655"/>
      <c r="DS33" s="655"/>
      <c r="DT33" s="655"/>
      <c r="DU33" s="655"/>
      <c r="DV33" s="656"/>
      <c r="DW33" s="629">
        <v>37.799999999999997</v>
      </c>
      <c r="DX33" s="653"/>
      <c r="DY33" s="653"/>
      <c r="DZ33" s="653"/>
      <c r="EA33" s="653"/>
      <c r="EB33" s="653"/>
      <c r="EC33" s="654"/>
    </row>
    <row r="34" spans="2:133" ht="11.25" customHeight="1">
      <c r="B34" s="626" t="s">
        <v>301</v>
      </c>
      <c r="C34" s="627"/>
      <c r="D34" s="627"/>
      <c r="E34" s="627"/>
      <c r="F34" s="627"/>
      <c r="G34" s="627"/>
      <c r="H34" s="627"/>
      <c r="I34" s="627"/>
      <c r="J34" s="627"/>
      <c r="K34" s="627"/>
      <c r="L34" s="627"/>
      <c r="M34" s="627"/>
      <c r="N34" s="627"/>
      <c r="O34" s="627"/>
      <c r="P34" s="627"/>
      <c r="Q34" s="628"/>
      <c r="R34" s="620" t="s">
        <v>111</v>
      </c>
      <c r="S34" s="621"/>
      <c r="T34" s="621"/>
      <c r="U34" s="621"/>
      <c r="V34" s="621"/>
      <c r="W34" s="621"/>
      <c r="X34" s="621"/>
      <c r="Y34" s="622"/>
      <c r="Z34" s="623" t="s">
        <v>111</v>
      </c>
      <c r="AA34" s="623"/>
      <c r="AB34" s="623"/>
      <c r="AC34" s="623"/>
      <c r="AD34" s="624" t="s">
        <v>111</v>
      </c>
      <c r="AE34" s="624"/>
      <c r="AF34" s="624"/>
      <c r="AG34" s="624"/>
      <c r="AH34" s="624"/>
      <c r="AI34" s="624"/>
      <c r="AJ34" s="624"/>
      <c r="AK34" s="624"/>
      <c r="AL34" s="629" t="s">
        <v>111</v>
      </c>
      <c r="AM34" s="630"/>
      <c r="AN34" s="630"/>
      <c r="AO34" s="631"/>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6" t="s">
        <v>304</v>
      </c>
      <c r="CE34" s="637"/>
      <c r="CF34" s="637"/>
      <c r="CG34" s="637"/>
      <c r="CH34" s="637"/>
      <c r="CI34" s="637"/>
      <c r="CJ34" s="637"/>
      <c r="CK34" s="637"/>
      <c r="CL34" s="637"/>
      <c r="CM34" s="637"/>
      <c r="CN34" s="637"/>
      <c r="CO34" s="637"/>
      <c r="CP34" s="637"/>
      <c r="CQ34" s="638"/>
      <c r="CR34" s="620">
        <v>1121649</v>
      </c>
      <c r="CS34" s="621"/>
      <c r="CT34" s="621"/>
      <c r="CU34" s="621"/>
      <c r="CV34" s="621"/>
      <c r="CW34" s="621"/>
      <c r="CX34" s="621"/>
      <c r="CY34" s="622"/>
      <c r="CZ34" s="660">
        <v>9.5</v>
      </c>
      <c r="DA34" s="661"/>
      <c r="DB34" s="661"/>
      <c r="DC34" s="662"/>
      <c r="DD34" s="635">
        <v>860007</v>
      </c>
      <c r="DE34" s="621"/>
      <c r="DF34" s="621"/>
      <c r="DG34" s="621"/>
      <c r="DH34" s="621"/>
      <c r="DI34" s="621"/>
      <c r="DJ34" s="621"/>
      <c r="DK34" s="622"/>
      <c r="DL34" s="635">
        <v>674033</v>
      </c>
      <c r="DM34" s="621"/>
      <c r="DN34" s="621"/>
      <c r="DO34" s="621"/>
      <c r="DP34" s="621"/>
      <c r="DQ34" s="621"/>
      <c r="DR34" s="621"/>
      <c r="DS34" s="621"/>
      <c r="DT34" s="621"/>
      <c r="DU34" s="621"/>
      <c r="DV34" s="622"/>
      <c r="DW34" s="629">
        <v>9.5</v>
      </c>
      <c r="DX34" s="653"/>
      <c r="DY34" s="653"/>
      <c r="DZ34" s="653"/>
      <c r="EA34" s="653"/>
      <c r="EB34" s="653"/>
      <c r="EC34" s="654"/>
    </row>
    <row r="35" spans="2:133" ht="11.25" customHeight="1">
      <c r="B35" s="626" t="s">
        <v>305</v>
      </c>
      <c r="C35" s="627"/>
      <c r="D35" s="627"/>
      <c r="E35" s="627"/>
      <c r="F35" s="627"/>
      <c r="G35" s="627"/>
      <c r="H35" s="627"/>
      <c r="I35" s="627"/>
      <c r="J35" s="627"/>
      <c r="K35" s="627"/>
      <c r="L35" s="627"/>
      <c r="M35" s="627"/>
      <c r="N35" s="627"/>
      <c r="O35" s="627"/>
      <c r="P35" s="627"/>
      <c r="Q35" s="628"/>
      <c r="R35" s="620">
        <v>393996</v>
      </c>
      <c r="S35" s="621"/>
      <c r="T35" s="621"/>
      <c r="U35" s="621"/>
      <c r="V35" s="621"/>
      <c r="W35" s="621"/>
      <c r="X35" s="621"/>
      <c r="Y35" s="622"/>
      <c r="Z35" s="623">
        <v>3.3</v>
      </c>
      <c r="AA35" s="623"/>
      <c r="AB35" s="623"/>
      <c r="AC35" s="623"/>
      <c r="AD35" s="624" t="s">
        <v>111</v>
      </c>
      <c r="AE35" s="624"/>
      <c r="AF35" s="624"/>
      <c r="AG35" s="624"/>
      <c r="AH35" s="624"/>
      <c r="AI35" s="624"/>
      <c r="AJ35" s="624"/>
      <c r="AK35" s="624"/>
      <c r="AL35" s="629" t="s">
        <v>111</v>
      </c>
      <c r="AM35" s="630"/>
      <c r="AN35" s="630"/>
      <c r="AO35" s="631"/>
      <c r="AP35" s="186"/>
      <c r="AQ35" s="632" t="s">
        <v>306</v>
      </c>
      <c r="AR35" s="633"/>
      <c r="AS35" s="633"/>
      <c r="AT35" s="633"/>
      <c r="AU35" s="633"/>
      <c r="AV35" s="633"/>
      <c r="AW35" s="633"/>
      <c r="AX35" s="633"/>
      <c r="AY35" s="634"/>
      <c r="AZ35" s="612">
        <v>1632053</v>
      </c>
      <c r="BA35" s="613"/>
      <c r="BB35" s="613"/>
      <c r="BC35" s="613"/>
      <c r="BD35" s="613"/>
      <c r="BE35" s="613"/>
      <c r="BF35" s="704"/>
      <c r="BG35" s="632" t="s">
        <v>307</v>
      </c>
      <c r="BH35" s="633"/>
      <c r="BI35" s="633"/>
      <c r="BJ35" s="633"/>
      <c r="BK35" s="633"/>
      <c r="BL35" s="633"/>
      <c r="BM35" s="633"/>
      <c r="BN35" s="633"/>
      <c r="BO35" s="633"/>
      <c r="BP35" s="633"/>
      <c r="BQ35" s="633"/>
      <c r="BR35" s="633"/>
      <c r="BS35" s="633"/>
      <c r="BT35" s="633"/>
      <c r="BU35" s="634"/>
      <c r="BV35" s="612">
        <v>-49394</v>
      </c>
      <c r="BW35" s="613"/>
      <c r="BX35" s="613"/>
      <c r="BY35" s="613"/>
      <c r="BZ35" s="613"/>
      <c r="CA35" s="613"/>
      <c r="CB35" s="704"/>
      <c r="CD35" s="636" t="s">
        <v>308</v>
      </c>
      <c r="CE35" s="637"/>
      <c r="CF35" s="637"/>
      <c r="CG35" s="637"/>
      <c r="CH35" s="637"/>
      <c r="CI35" s="637"/>
      <c r="CJ35" s="637"/>
      <c r="CK35" s="637"/>
      <c r="CL35" s="637"/>
      <c r="CM35" s="637"/>
      <c r="CN35" s="637"/>
      <c r="CO35" s="637"/>
      <c r="CP35" s="637"/>
      <c r="CQ35" s="638"/>
      <c r="CR35" s="620">
        <v>71085</v>
      </c>
      <c r="CS35" s="655"/>
      <c r="CT35" s="655"/>
      <c r="CU35" s="655"/>
      <c r="CV35" s="655"/>
      <c r="CW35" s="655"/>
      <c r="CX35" s="655"/>
      <c r="CY35" s="656"/>
      <c r="CZ35" s="660">
        <v>0.6</v>
      </c>
      <c r="DA35" s="661"/>
      <c r="DB35" s="661"/>
      <c r="DC35" s="662"/>
      <c r="DD35" s="635">
        <v>54218</v>
      </c>
      <c r="DE35" s="655"/>
      <c r="DF35" s="655"/>
      <c r="DG35" s="655"/>
      <c r="DH35" s="655"/>
      <c r="DI35" s="655"/>
      <c r="DJ35" s="655"/>
      <c r="DK35" s="656"/>
      <c r="DL35" s="635">
        <v>54218</v>
      </c>
      <c r="DM35" s="655"/>
      <c r="DN35" s="655"/>
      <c r="DO35" s="655"/>
      <c r="DP35" s="655"/>
      <c r="DQ35" s="655"/>
      <c r="DR35" s="655"/>
      <c r="DS35" s="655"/>
      <c r="DT35" s="655"/>
      <c r="DU35" s="655"/>
      <c r="DV35" s="656"/>
      <c r="DW35" s="629">
        <v>0.8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4">
        <v>12081216</v>
      </c>
      <c r="S36" s="695"/>
      <c r="T36" s="695"/>
      <c r="U36" s="695"/>
      <c r="V36" s="695"/>
      <c r="W36" s="695"/>
      <c r="X36" s="695"/>
      <c r="Y36" s="696"/>
      <c r="Z36" s="697">
        <v>100</v>
      </c>
      <c r="AA36" s="697"/>
      <c r="AB36" s="697"/>
      <c r="AC36" s="697"/>
      <c r="AD36" s="698">
        <v>6676853</v>
      </c>
      <c r="AE36" s="698"/>
      <c r="AF36" s="698"/>
      <c r="AG36" s="698"/>
      <c r="AH36" s="698"/>
      <c r="AI36" s="698"/>
      <c r="AJ36" s="698"/>
      <c r="AK36" s="698"/>
      <c r="AL36" s="699">
        <v>100</v>
      </c>
      <c r="AM36" s="684"/>
      <c r="AN36" s="684"/>
      <c r="AO36" s="700"/>
      <c r="AQ36" s="701" t="s">
        <v>310</v>
      </c>
      <c r="AR36" s="702"/>
      <c r="AS36" s="702"/>
      <c r="AT36" s="702"/>
      <c r="AU36" s="702"/>
      <c r="AV36" s="702"/>
      <c r="AW36" s="702"/>
      <c r="AX36" s="702"/>
      <c r="AY36" s="703"/>
      <c r="AZ36" s="620">
        <v>346118</v>
      </c>
      <c r="BA36" s="621"/>
      <c r="BB36" s="621"/>
      <c r="BC36" s="621"/>
      <c r="BD36" s="655"/>
      <c r="BE36" s="655"/>
      <c r="BF36" s="683"/>
      <c r="BG36" s="636" t="s">
        <v>311</v>
      </c>
      <c r="BH36" s="637"/>
      <c r="BI36" s="637"/>
      <c r="BJ36" s="637"/>
      <c r="BK36" s="637"/>
      <c r="BL36" s="637"/>
      <c r="BM36" s="637"/>
      <c r="BN36" s="637"/>
      <c r="BO36" s="637"/>
      <c r="BP36" s="637"/>
      <c r="BQ36" s="637"/>
      <c r="BR36" s="637"/>
      <c r="BS36" s="637"/>
      <c r="BT36" s="637"/>
      <c r="BU36" s="638"/>
      <c r="BV36" s="620">
        <v>-139919</v>
      </c>
      <c r="BW36" s="621"/>
      <c r="BX36" s="621"/>
      <c r="BY36" s="621"/>
      <c r="BZ36" s="621"/>
      <c r="CA36" s="621"/>
      <c r="CB36" s="639"/>
      <c r="CD36" s="636" t="s">
        <v>312</v>
      </c>
      <c r="CE36" s="637"/>
      <c r="CF36" s="637"/>
      <c r="CG36" s="637"/>
      <c r="CH36" s="637"/>
      <c r="CI36" s="637"/>
      <c r="CJ36" s="637"/>
      <c r="CK36" s="637"/>
      <c r="CL36" s="637"/>
      <c r="CM36" s="637"/>
      <c r="CN36" s="637"/>
      <c r="CO36" s="637"/>
      <c r="CP36" s="637"/>
      <c r="CQ36" s="638"/>
      <c r="CR36" s="620">
        <v>1247600</v>
      </c>
      <c r="CS36" s="621"/>
      <c r="CT36" s="621"/>
      <c r="CU36" s="621"/>
      <c r="CV36" s="621"/>
      <c r="CW36" s="621"/>
      <c r="CX36" s="621"/>
      <c r="CY36" s="622"/>
      <c r="CZ36" s="660">
        <v>10.6</v>
      </c>
      <c r="DA36" s="661"/>
      <c r="DB36" s="661"/>
      <c r="DC36" s="662"/>
      <c r="DD36" s="635">
        <v>1129406</v>
      </c>
      <c r="DE36" s="621"/>
      <c r="DF36" s="621"/>
      <c r="DG36" s="621"/>
      <c r="DH36" s="621"/>
      <c r="DI36" s="621"/>
      <c r="DJ36" s="621"/>
      <c r="DK36" s="622"/>
      <c r="DL36" s="635">
        <v>887708</v>
      </c>
      <c r="DM36" s="621"/>
      <c r="DN36" s="621"/>
      <c r="DO36" s="621"/>
      <c r="DP36" s="621"/>
      <c r="DQ36" s="621"/>
      <c r="DR36" s="621"/>
      <c r="DS36" s="621"/>
      <c r="DT36" s="621"/>
      <c r="DU36" s="621"/>
      <c r="DV36" s="622"/>
      <c r="DW36" s="629">
        <v>12.6</v>
      </c>
      <c r="DX36" s="653"/>
      <c r="DY36" s="653"/>
      <c r="DZ36" s="653"/>
      <c r="EA36" s="653"/>
      <c r="EB36" s="653"/>
      <c r="EC36" s="654"/>
    </row>
    <row r="37" spans="2:133" ht="11.25" customHeight="1">
      <c r="AQ37" s="701" t="s">
        <v>313</v>
      </c>
      <c r="AR37" s="702"/>
      <c r="AS37" s="702"/>
      <c r="AT37" s="702"/>
      <c r="AU37" s="702"/>
      <c r="AV37" s="702"/>
      <c r="AW37" s="702"/>
      <c r="AX37" s="702"/>
      <c r="AY37" s="703"/>
      <c r="AZ37" s="620">
        <v>117273</v>
      </c>
      <c r="BA37" s="621"/>
      <c r="BB37" s="621"/>
      <c r="BC37" s="621"/>
      <c r="BD37" s="655"/>
      <c r="BE37" s="655"/>
      <c r="BF37" s="683"/>
      <c r="BG37" s="636" t="s">
        <v>314</v>
      </c>
      <c r="BH37" s="637"/>
      <c r="BI37" s="637"/>
      <c r="BJ37" s="637"/>
      <c r="BK37" s="637"/>
      <c r="BL37" s="637"/>
      <c r="BM37" s="637"/>
      <c r="BN37" s="637"/>
      <c r="BO37" s="637"/>
      <c r="BP37" s="637"/>
      <c r="BQ37" s="637"/>
      <c r="BR37" s="637"/>
      <c r="BS37" s="637"/>
      <c r="BT37" s="637"/>
      <c r="BU37" s="638"/>
      <c r="BV37" s="620">
        <v>4049</v>
      </c>
      <c r="BW37" s="621"/>
      <c r="BX37" s="621"/>
      <c r="BY37" s="621"/>
      <c r="BZ37" s="621"/>
      <c r="CA37" s="621"/>
      <c r="CB37" s="639"/>
      <c r="CD37" s="636" t="s">
        <v>315</v>
      </c>
      <c r="CE37" s="637"/>
      <c r="CF37" s="637"/>
      <c r="CG37" s="637"/>
      <c r="CH37" s="637"/>
      <c r="CI37" s="637"/>
      <c r="CJ37" s="637"/>
      <c r="CK37" s="637"/>
      <c r="CL37" s="637"/>
      <c r="CM37" s="637"/>
      <c r="CN37" s="637"/>
      <c r="CO37" s="637"/>
      <c r="CP37" s="637"/>
      <c r="CQ37" s="638"/>
      <c r="CR37" s="620">
        <v>661374</v>
      </c>
      <c r="CS37" s="655"/>
      <c r="CT37" s="655"/>
      <c r="CU37" s="655"/>
      <c r="CV37" s="655"/>
      <c r="CW37" s="655"/>
      <c r="CX37" s="655"/>
      <c r="CY37" s="656"/>
      <c r="CZ37" s="660">
        <v>5.6</v>
      </c>
      <c r="DA37" s="661"/>
      <c r="DB37" s="661"/>
      <c r="DC37" s="662"/>
      <c r="DD37" s="635">
        <v>616518</v>
      </c>
      <c r="DE37" s="655"/>
      <c r="DF37" s="655"/>
      <c r="DG37" s="655"/>
      <c r="DH37" s="655"/>
      <c r="DI37" s="655"/>
      <c r="DJ37" s="655"/>
      <c r="DK37" s="656"/>
      <c r="DL37" s="635">
        <v>616518</v>
      </c>
      <c r="DM37" s="655"/>
      <c r="DN37" s="655"/>
      <c r="DO37" s="655"/>
      <c r="DP37" s="655"/>
      <c r="DQ37" s="655"/>
      <c r="DR37" s="655"/>
      <c r="DS37" s="655"/>
      <c r="DT37" s="655"/>
      <c r="DU37" s="655"/>
      <c r="DV37" s="656"/>
      <c r="DW37" s="629">
        <v>8.6999999999999993</v>
      </c>
      <c r="DX37" s="653"/>
      <c r="DY37" s="653"/>
      <c r="DZ37" s="653"/>
      <c r="EA37" s="653"/>
      <c r="EB37" s="653"/>
      <c r="EC37" s="654"/>
    </row>
    <row r="38" spans="2:133" ht="11.25" customHeight="1">
      <c r="AQ38" s="701" t="s">
        <v>316</v>
      </c>
      <c r="AR38" s="702"/>
      <c r="AS38" s="702"/>
      <c r="AT38" s="702"/>
      <c r="AU38" s="702"/>
      <c r="AV38" s="702"/>
      <c r="AW38" s="702"/>
      <c r="AX38" s="702"/>
      <c r="AY38" s="703"/>
      <c r="AZ38" s="620">
        <v>45749</v>
      </c>
      <c r="BA38" s="621"/>
      <c r="BB38" s="621"/>
      <c r="BC38" s="621"/>
      <c r="BD38" s="655"/>
      <c r="BE38" s="655"/>
      <c r="BF38" s="683"/>
      <c r="BG38" s="636" t="s">
        <v>317</v>
      </c>
      <c r="BH38" s="637"/>
      <c r="BI38" s="637"/>
      <c r="BJ38" s="637"/>
      <c r="BK38" s="637"/>
      <c r="BL38" s="637"/>
      <c r="BM38" s="637"/>
      <c r="BN38" s="637"/>
      <c r="BO38" s="637"/>
      <c r="BP38" s="637"/>
      <c r="BQ38" s="637"/>
      <c r="BR38" s="637"/>
      <c r="BS38" s="637"/>
      <c r="BT38" s="637"/>
      <c r="BU38" s="638"/>
      <c r="BV38" s="620">
        <v>6689</v>
      </c>
      <c r="BW38" s="621"/>
      <c r="BX38" s="621"/>
      <c r="BY38" s="621"/>
      <c r="BZ38" s="621"/>
      <c r="CA38" s="621"/>
      <c r="CB38" s="639"/>
      <c r="CD38" s="636" t="s">
        <v>318</v>
      </c>
      <c r="CE38" s="637"/>
      <c r="CF38" s="637"/>
      <c r="CG38" s="637"/>
      <c r="CH38" s="637"/>
      <c r="CI38" s="637"/>
      <c r="CJ38" s="637"/>
      <c r="CK38" s="637"/>
      <c r="CL38" s="637"/>
      <c r="CM38" s="637"/>
      <c r="CN38" s="637"/>
      <c r="CO38" s="637"/>
      <c r="CP38" s="637"/>
      <c r="CQ38" s="638"/>
      <c r="CR38" s="620">
        <v>1586304</v>
      </c>
      <c r="CS38" s="621"/>
      <c r="CT38" s="621"/>
      <c r="CU38" s="621"/>
      <c r="CV38" s="621"/>
      <c r="CW38" s="621"/>
      <c r="CX38" s="621"/>
      <c r="CY38" s="622"/>
      <c r="CZ38" s="660">
        <v>13.4</v>
      </c>
      <c r="DA38" s="661"/>
      <c r="DB38" s="661"/>
      <c r="DC38" s="662"/>
      <c r="DD38" s="635">
        <v>1374446</v>
      </c>
      <c r="DE38" s="621"/>
      <c r="DF38" s="621"/>
      <c r="DG38" s="621"/>
      <c r="DH38" s="621"/>
      <c r="DI38" s="621"/>
      <c r="DJ38" s="621"/>
      <c r="DK38" s="622"/>
      <c r="DL38" s="635">
        <v>1060134</v>
      </c>
      <c r="DM38" s="621"/>
      <c r="DN38" s="621"/>
      <c r="DO38" s="621"/>
      <c r="DP38" s="621"/>
      <c r="DQ38" s="621"/>
      <c r="DR38" s="621"/>
      <c r="DS38" s="621"/>
      <c r="DT38" s="621"/>
      <c r="DU38" s="621"/>
      <c r="DV38" s="622"/>
      <c r="DW38" s="629">
        <v>15</v>
      </c>
      <c r="DX38" s="653"/>
      <c r="DY38" s="653"/>
      <c r="DZ38" s="653"/>
      <c r="EA38" s="653"/>
      <c r="EB38" s="653"/>
      <c r="EC38" s="654"/>
    </row>
    <row r="39" spans="2:133" ht="11.25" customHeight="1">
      <c r="AQ39" s="701" t="s">
        <v>319</v>
      </c>
      <c r="AR39" s="702"/>
      <c r="AS39" s="702"/>
      <c r="AT39" s="702"/>
      <c r="AU39" s="702"/>
      <c r="AV39" s="702"/>
      <c r="AW39" s="702"/>
      <c r="AX39" s="702"/>
      <c r="AY39" s="703"/>
      <c r="AZ39" s="620">
        <v>41598</v>
      </c>
      <c r="BA39" s="621"/>
      <c r="BB39" s="621"/>
      <c r="BC39" s="621"/>
      <c r="BD39" s="655"/>
      <c r="BE39" s="655"/>
      <c r="BF39" s="683"/>
      <c r="BG39" s="705" t="s">
        <v>320</v>
      </c>
      <c r="BH39" s="706"/>
      <c r="BI39" s="706"/>
      <c r="BJ39" s="706"/>
      <c r="BK39" s="706"/>
      <c r="BL39" s="187"/>
      <c r="BM39" s="637" t="s">
        <v>321</v>
      </c>
      <c r="BN39" s="637"/>
      <c r="BO39" s="637"/>
      <c r="BP39" s="637"/>
      <c r="BQ39" s="637"/>
      <c r="BR39" s="637"/>
      <c r="BS39" s="637"/>
      <c r="BT39" s="637"/>
      <c r="BU39" s="638"/>
      <c r="BV39" s="620">
        <v>85</v>
      </c>
      <c r="BW39" s="621"/>
      <c r="BX39" s="621"/>
      <c r="BY39" s="621"/>
      <c r="BZ39" s="621"/>
      <c r="CA39" s="621"/>
      <c r="CB39" s="639"/>
      <c r="CD39" s="636" t="s">
        <v>322</v>
      </c>
      <c r="CE39" s="637"/>
      <c r="CF39" s="637"/>
      <c r="CG39" s="637"/>
      <c r="CH39" s="637"/>
      <c r="CI39" s="637"/>
      <c r="CJ39" s="637"/>
      <c r="CK39" s="637"/>
      <c r="CL39" s="637"/>
      <c r="CM39" s="637"/>
      <c r="CN39" s="637"/>
      <c r="CO39" s="637"/>
      <c r="CP39" s="637"/>
      <c r="CQ39" s="638"/>
      <c r="CR39" s="620">
        <v>405198</v>
      </c>
      <c r="CS39" s="655"/>
      <c r="CT39" s="655"/>
      <c r="CU39" s="655"/>
      <c r="CV39" s="655"/>
      <c r="CW39" s="655"/>
      <c r="CX39" s="655"/>
      <c r="CY39" s="656"/>
      <c r="CZ39" s="660">
        <v>3.4</v>
      </c>
      <c r="DA39" s="661"/>
      <c r="DB39" s="661"/>
      <c r="DC39" s="662"/>
      <c r="DD39" s="635">
        <v>326000</v>
      </c>
      <c r="DE39" s="655"/>
      <c r="DF39" s="655"/>
      <c r="DG39" s="655"/>
      <c r="DH39" s="655"/>
      <c r="DI39" s="655"/>
      <c r="DJ39" s="655"/>
      <c r="DK39" s="656"/>
      <c r="DL39" s="635" t="s">
        <v>323</v>
      </c>
      <c r="DM39" s="655"/>
      <c r="DN39" s="655"/>
      <c r="DO39" s="655"/>
      <c r="DP39" s="655"/>
      <c r="DQ39" s="655"/>
      <c r="DR39" s="655"/>
      <c r="DS39" s="655"/>
      <c r="DT39" s="655"/>
      <c r="DU39" s="655"/>
      <c r="DV39" s="656"/>
      <c r="DW39" s="629" t="s">
        <v>323</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1" t="s">
        <v>324</v>
      </c>
      <c r="AR40" s="702"/>
      <c r="AS40" s="702"/>
      <c r="AT40" s="702"/>
      <c r="AU40" s="702"/>
      <c r="AV40" s="702"/>
      <c r="AW40" s="702"/>
      <c r="AX40" s="702"/>
      <c r="AY40" s="703"/>
      <c r="AZ40" s="620">
        <v>313573</v>
      </c>
      <c r="BA40" s="621"/>
      <c r="BB40" s="621"/>
      <c r="BC40" s="621"/>
      <c r="BD40" s="655"/>
      <c r="BE40" s="655"/>
      <c r="BF40" s="683"/>
      <c r="BG40" s="705"/>
      <c r="BH40" s="706"/>
      <c r="BI40" s="706"/>
      <c r="BJ40" s="706"/>
      <c r="BK40" s="706"/>
      <c r="BL40" s="187"/>
      <c r="BM40" s="637" t="s">
        <v>325</v>
      </c>
      <c r="BN40" s="637"/>
      <c r="BO40" s="637"/>
      <c r="BP40" s="637"/>
      <c r="BQ40" s="637"/>
      <c r="BR40" s="637"/>
      <c r="BS40" s="637"/>
      <c r="BT40" s="637"/>
      <c r="BU40" s="638"/>
      <c r="BV40" s="620">
        <v>135</v>
      </c>
      <c r="BW40" s="621"/>
      <c r="BX40" s="621"/>
      <c r="BY40" s="621"/>
      <c r="BZ40" s="621"/>
      <c r="CA40" s="621"/>
      <c r="CB40" s="639"/>
      <c r="CD40" s="636" t="s">
        <v>326</v>
      </c>
      <c r="CE40" s="637"/>
      <c r="CF40" s="637"/>
      <c r="CG40" s="637"/>
      <c r="CH40" s="637"/>
      <c r="CI40" s="637"/>
      <c r="CJ40" s="637"/>
      <c r="CK40" s="637"/>
      <c r="CL40" s="637"/>
      <c r="CM40" s="637"/>
      <c r="CN40" s="637"/>
      <c r="CO40" s="637"/>
      <c r="CP40" s="637"/>
      <c r="CQ40" s="638"/>
      <c r="CR40" s="620">
        <v>5100</v>
      </c>
      <c r="CS40" s="621"/>
      <c r="CT40" s="621"/>
      <c r="CU40" s="621"/>
      <c r="CV40" s="621"/>
      <c r="CW40" s="621"/>
      <c r="CX40" s="621"/>
      <c r="CY40" s="622"/>
      <c r="CZ40" s="660">
        <v>0</v>
      </c>
      <c r="DA40" s="661"/>
      <c r="DB40" s="661"/>
      <c r="DC40" s="662"/>
      <c r="DD40" s="635" t="s">
        <v>323</v>
      </c>
      <c r="DE40" s="621"/>
      <c r="DF40" s="621"/>
      <c r="DG40" s="621"/>
      <c r="DH40" s="621"/>
      <c r="DI40" s="621"/>
      <c r="DJ40" s="621"/>
      <c r="DK40" s="622"/>
      <c r="DL40" s="635" t="s">
        <v>323</v>
      </c>
      <c r="DM40" s="621"/>
      <c r="DN40" s="621"/>
      <c r="DO40" s="621"/>
      <c r="DP40" s="621"/>
      <c r="DQ40" s="621"/>
      <c r="DR40" s="621"/>
      <c r="DS40" s="621"/>
      <c r="DT40" s="621"/>
      <c r="DU40" s="621"/>
      <c r="DV40" s="622"/>
      <c r="DW40" s="629" t="s">
        <v>323</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6" t="s">
        <v>327</v>
      </c>
      <c r="AR41" s="647"/>
      <c r="AS41" s="647"/>
      <c r="AT41" s="647"/>
      <c r="AU41" s="647"/>
      <c r="AV41" s="647"/>
      <c r="AW41" s="647"/>
      <c r="AX41" s="647"/>
      <c r="AY41" s="648"/>
      <c r="AZ41" s="694">
        <v>767742</v>
      </c>
      <c r="BA41" s="695"/>
      <c r="BB41" s="695"/>
      <c r="BC41" s="695"/>
      <c r="BD41" s="685"/>
      <c r="BE41" s="685"/>
      <c r="BF41" s="686"/>
      <c r="BG41" s="707"/>
      <c r="BH41" s="708"/>
      <c r="BI41" s="708"/>
      <c r="BJ41" s="708"/>
      <c r="BK41" s="708"/>
      <c r="BL41" s="189"/>
      <c r="BM41" s="647" t="s">
        <v>328</v>
      </c>
      <c r="BN41" s="647"/>
      <c r="BO41" s="647"/>
      <c r="BP41" s="647"/>
      <c r="BQ41" s="647"/>
      <c r="BR41" s="647"/>
      <c r="BS41" s="647"/>
      <c r="BT41" s="647"/>
      <c r="BU41" s="648"/>
      <c r="BV41" s="694">
        <v>310</v>
      </c>
      <c r="BW41" s="695"/>
      <c r="BX41" s="695"/>
      <c r="BY41" s="695"/>
      <c r="BZ41" s="695"/>
      <c r="CA41" s="695"/>
      <c r="CB41" s="709"/>
      <c r="CD41" s="636" t="s">
        <v>329</v>
      </c>
      <c r="CE41" s="637"/>
      <c r="CF41" s="637"/>
      <c r="CG41" s="637"/>
      <c r="CH41" s="637"/>
      <c r="CI41" s="637"/>
      <c r="CJ41" s="637"/>
      <c r="CK41" s="637"/>
      <c r="CL41" s="637"/>
      <c r="CM41" s="637"/>
      <c r="CN41" s="637"/>
      <c r="CO41" s="637"/>
      <c r="CP41" s="637"/>
      <c r="CQ41" s="638"/>
      <c r="CR41" s="620" t="s">
        <v>330</v>
      </c>
      <c r="CS41" s="655"/>
      <c r="CT41" s="655"/>
      <c r="CU41" s="655"/>
      <c r="CV41" s="655"/>
      <c r="CW41" s="655"/>
      <c r="CX41" s="655"/>
      <c r="CY41" s="656"/>
      <c r="CZ41" s="660" t="s">
        <v>330</v>
      </c>
      <c r="DA41" s="661"/>
      <c r="DB41" s="661"/>
      <c r="DC41" s="662"/>
      <c r="DD41" s="635" t="s">
        <v>330</v>
      </c>
      <c r="DE41" s="655"/>
      <c r="DF41" s="655"/>
      <c r="DG41" s="655"/>
      <c r="DH41" s="655"/>
      <c r="DI41" s="655"/>
      <c r="DJ41" s="655"/>
      <c r="DK41" s="656"/>
      <c r="DL41" s="713"/>
      <c r="DM41" s="714"/>
      <c r="DN41" s="714"/>
      <c r="DO41" s="714"/>
      <c r="DP41" s="714"/>
      <c r="DQ41" s="714"/>
      <c r="DR41" s="714"/>
      <c r="DS41" s="714"/>
      <c r="DT41" s="714"/>
      <c r="DU41" s="714"/>
      <c r="DV41" s="715"/>
      <c r="DW41" s="710"/>
      <c r="DX41" s="711"/>
      <c r="DY41" s="711"/>
      <c r="DZ41" s="711"/>
      <c r="EA41" s="711"/>
      <c r="EB41" s="711"/>
      <c r="EC41" s="712"/>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6" t="s">
        <v>332</v>
      </c>
      <c r="CE42" s="627"/>
      <c r="CF42" s="627"/>
      <c r="CG42" s="627"/>
      <c r="CH42" s="627"/>
      <c r="CI42" s="627"/>
      <c r="CJ42" s="627"/>
      <c r="CK42" s="627"/>
      <c r="CL42" s="627"/>
      <c r="CM42" s="627"/>
      <c r="CN42" s="627"/>
      <c r="CO42" s="627"/>
      <c r="CP42" s="627"/>
      <c r="CQ42" s="628"/>
      <c r="CR42" s="620">
        <v>1818931</v>
      </c>
      <c r="CS42" s="621"/>
      <c r="CT42" s="621"/>
      <c r="CU42" s="621"/>
      <c r="CV42" s="621"/>
      <c r="CW42" s="621"/>
      <c r="CX42" s="621"/>
      <c r="CY42" s="622"/>
      <c r="CZ42" s="660">
        <v>15.4</v>
      </c>
      <c r="DA42" s="719"/>
      <c r="DB42" s="719"/>
      <c r="DC42" s="720"/>
      <c r="DD42" s="635">
        <v>281697</v>
      </c>
      <c r="DE42" s="621"/>
      <c r="DF42" s="621"/>
      <c r="DG42" s="621"/>
      <c r="DH42" s="621"/>
      <c r="DI42" s="621"/>
      <c r="DJ42" s="621"/>
      <c r="DK42" s="622"/>
      <c r="DL42" s="713"/>
      <c r="DM42" s="714"/>
      <c r="DN42" s="714"/>
      <c r="DO42" s="714"/>
      <c r="DP42" s="714"/>
      <c r="DQ42" s="714"/>
      <c r="DR42" s="714"/>
      <c r="DS42" s="714"/>
      <c r="DT42" s="714"/>
      <c r="DU42" s="714"/>
      <c r="DV42" s="715"/>
      <c r="DW42" s="710"/>
      <c r="DX42" s="711"/>
      <c r="DY42" s="711"/>
      <c r="DZ42" s="711"/>
      <c r="EA42" s="711"/>
      <c r="EB42" s="711"/>
      <c r="EC42" s="712"/>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6" t="s">
        <v>334</v>
      </c>
      <c r="CE43" s="627"/>
      <c r="CF43" s="627"/>
      <c r="CG43" s="627"/>
      <c r="CH43" s="627"/>
      <c r="CI43" s="627"/>
      <c r="CJ43" s="627"/>
      <c r="CK43" s="627"/>
      <c r="CL43" s="627"/>
      <c r="CM43" s="627"/>
      <c r="CN43" s="627"/>
      <c r="CO43" s="627"/>
      <c r="CP43" s="627"/>
      <c r="CQ43" s="628"/>
      <c r="CR43" s="620">
        <v>10929</v>
      </c>
      <c r="CS43" s="655"/>
      <c r="CT43" s="655"/>
      <c r="CU43" s="655"/>
      <c r="CV43" s="655"/>
      <c r="CW43" s="655"/>
      <c r="CX43" s="655"/>
      <c r="CY43" s="656"/>
      <c r="CZ43" s="660">
        <v>0.1</v>
      </c>
      <c r="DA43" s="661"/>
      <c r="DB43" s="661"/>
      <c r="DC43" s="662"/>
      <c r="DD43" s="635">
        <v>10929</v>
      </c>
      <c r="DE43" s="655"/>
      <c r="DF43" s="655"/>
      <c r="DG43" s="655"/>
      <c r="DH43" s="655"/>
      <c r="DI43" s="655"/>
      <c r="DJ43" s="655"/>
      <c r="DK43" s="656"/>
      <c r="DL43" s="713"/>
      <c r="DM43" s="714"/>
      <c r="DN43" s="714"/>
      <c r="DO43" s="714"/>
      <c r="DP43" s="714"/>
      <c r="DQ43" s="714"/>
      <c r="DR43" s="714"/>
      <c r="DS43" s="714"/>
      <c r="DT43" s="714"/>
      <c r="DU43" s="714"/>
      <c r="DV43" s="715"/>
      <c r="DW43" s="710"/>
      <c r="DX43" s="711"/>
      <c r="DY43" s="711"/>
      <c r="DZ43" s="711"/>
      <c r="EA43" s="711"/>
      <c r="EB43" s="711"/>
      <c r="EC43" s="712"/>
    </row>
    <row r="44" spans="2:133" ht="11.25" customHeight="1">
      <c r="B44" s="192" t="s">
        <v>335</v>
      </c>
      <c r="CD44" s="729" t="s">
        <v>287</v>
      </c>
      <c r="CE44" s="730"/>
      <c r="CF44" s="626" t="s">
        <v>336</v>
      </c>
      <c r="CG44" s="627"/>
      <c r="CH44" s="627"/>
      <c r="CI44" s="627"/>
      <c r="CJ44" s="627"/>
      <c r="CK44" s="627"/>
      <c r="CL44" s="627"/>
      <c r="CM44" s="627"/>
      <c r="CN44" s="627"/>
      <c r="CO44" s="627"/>
      <c r="CP44" s="627"/>
      <c r="CQ44" s="628"/>
      <c r="CR44" s="620">
        <v>1766061</v>
      </c>
      <c r="CS44" s="621"/>
      <c r="CT44" s="621"/>
      <c r="CU44" s="621"/>
      <c r="CV44" s="621"/>
      <c r="CW44" s="621"/>
      <c r="CX44" s="621"/>
      <c r="CY44" s="622"/>
      <c r="CZ44" s="660">
        <v>15</v>
      </c>
      <c r="DA44" s="719"/>
      <c r="DB44" s="719"/>
      <c r="DC44" s="720"/>
      <c r="DD44" s="635">
        <v>280623</v>
      </c>
      <c r="DE44" s="621"/>
      <c r="DF44" s="621"/>
      <c r="DG44" s="621"/>
      <c r="DH44" s="621"/>
      <c r="DI44" s="621"/>
      <c r="DJ44" s="621"/>
      <c r="DK44" s="622"/>
      <c r="DL44" s="713"/>
      <c r="DM44" s="714"/>
      <c r="DN44" s="714"/>
      <c r="DO44" s="714"/>
      <c r="DP44" s="714"/>
      <c r="DQ44" s="714"/>
      <c r="DR44" s="714"/>
      <c r="DS44" s="714"/>
      <c r="DT44" s="714"/>
      <c r="DU44" s="714"/>
      <c r="DV44" s="715"/>
      <c r="DW44" s="710"/>
      <c r="DX44" s="711"/>
      <c r="DY44" s="711"/>
      <c r="DZ44" s="711"/>
      <c r="EA44" s="711"/>
      <c r="EB44" s="711"/>
      <c r="EC44" s="712"/>
    </row>
    <row r="45" spans="2:133" ht="11.25" customHeight="1">
      <c r="CD45" s="731"/>
      <c r="CE45" s="732"/>
      <c r="CF45" s="626" t="s">
        <v>337</v>
      </c>
      <c r="CG45" s="627"/>
      <c r="CH45" s="627"/>
      <c r="CI45" s="627"/>
      <c r="CJ45" s="627"/>
      <c r="CK45" s="627"/>
      <c r="CL45" s="627"/>
      <c r="CM45" s="627"/>
      <c r="CN45" s="627"/>
      <c r="CO45" s="627"/>
      <c r="CP45" s="627"/>
      <c r="CQ45" s="628"/>
      <c r="CR45" s="620">
        <v>492601</v>
      </c>
      <c r="CS45" s="655"/>
      <c r="CT45" s="655"/>
      <c r="CU45" s="655"/>
      <c r="CV45" s="655"/>
      <c r="CW45" s="655"/>
      <c r="CX45" s="655"/>
      <c r="CY45" s="656"/>
      <c r="CZ45" s="660">
        <v>4.2</v>
      </c>
      <c r="DA45" s="661"/>
      <c r="DB45" s="661"/>
      <c r="DC45" s="662"/>
      <c r="DD45" s="635">
        <v>36756</v>
      </c>
      <c r="DE45" s="655"/>
      <c r="DF45" s="655"/>
      <c r="DG45" s="655"/>
      <c r="DH45" s="655"/>
      <c r="DI45" s="655"/>
      <c r="DJ45" s="655"/>
      <c r="DK45" s="656"/>
      <c r="DL45" s="713"/>
      <c r="DM45" s="714"/>
      <c r="DN45" s="714"/>
      <c r="DO45" s="714"/>
      <c r="DP45" s="714"/>
      <c r="DQ45" s="714"/>
      <c r="DR45" s="714"/>
      <c r="DS45" s="714"/>
      <c r="DT45" s="714"/>
      <c r="DU45" s="714"/>
      <c r="DV45" s="715"/>
      <c r="DW45" s="710"/>
      <c r="DX45" s="711"/>
      <c r="DY45" s="711"/>
      <c r="DZ45" s="711"/>
      <c r="EA45" s="711"/>
      <c r="EB45" s="711"/>
      <c r="EC45" s="712"/>
    </row>
    <row r="46" spans="2:133" ht="11.25" customHeight="1">
      <c r="CD46" s="731"/>
      <c r="CE46" s="732"/>
      <c r="CF46" s="626" t="s">
        <v>338</v>
      </c>
      <c r="CG46" s="627"/>
      <c r="CH46" s="627"/>
      <c r="CI46" s="627"/>
      <c r="CJ46" s="627"/>
      <c r="CK46" s="627"/>
      <c r="CL46" s="627"/>
      <c r="CM46" s="627"/>
      <c r="CN46" s="627"/>
      <c r="CO46" s="627"/>
      <c r="CP46" s="627"/>
      <c r="CQ46" s="628"/>
      <c r="CR46" s="620">
        <v>1099614</v>
      </c>
      <c r="CS46" s="621"/>
      <c r="CT46" s="621"/>
      <c r="CU46" s="621"/>
      <c r="CV46" s="621"/>
      <c r="CW46" s="621"/>
      <c r="CX46" s="621"/>
      <c r="CY46" s="622"/>
      <c r="CZ46" s="660">
        <v>9.3000000000000007</v>
      </c>
      <c r="DA46" s="719"/>
      <c r="DB46" s="719"/>
      <c r="DC46" s="720"/>
      <c r="DD46" s="635">
        <v>229556</v>
      </c>
      <c r="DE46" s="621"/>
      <c r="DF46" s="621"/>
      <c r="DG46" s="621"/>
      <c r="DH46" s="621"/>
      <c r="DI46" s="621"/>
      <c r="DJ46" s="621"/>
      <c r="DK46" s="622"/>
      <c r="DL46" s="713"/>
      <c r="DM46" s="714"/>
      <c r="DN46" s="714"/>
      <c r="DO46" s="714"/>
      <c r="DP46" s="714"/>
      <c r="DQ46" s="714"/>
      <c r="DR46" s="714"/>
      <c r="DS46" s="714"/>
      <c r="DT46" s="714"/>
      <c r="DU46" s="714"/>
      <c r="DV46" s="715"/>
      <c r="DW46" s="710"/>
      <c r="DX46" s="711"/>
      <c r="DY46" s="711"/>
      <c r="DZ46" s="711"/>
      <c r="EA46" s="711"/>
      <c r="EB46" s="711"/>
      <c r="EC46" s="712"/>
    </row>
    <row r="47" spans="2:133" ht="11.25" customHeight="1">
      <c r="CD47" s="731"/>
      <c r="CE47" s="732"/>
      <c r="CF47" s="626" t="s">
        <v>339</v>
      </c>
      <c r="CG47" s="627"/>
      <c r="CH47" s="627"/>
      <c r="CI47" s="627"/>
      <c r="CJ47" s="627"/>
      <c r="CK47" s="627"/>
      <c r="CL47" s="627"/>
      <c r="CM47" s="627"/>
      <c r="CN47" s="627"/>
      <c r="CO47" s="627"/>
      <c r="CP47" s="627"/>
      <c r="CQ47" s="628"/>
      <c r="CR47" s="620">
        <v>52870</v>
      </c>
      <c r="CS47" s="655"/>
      <c r="CT47" s="655"/>
      <c r="CU47" s="655"/>
      <c r="CV47" s="655"/>
      <c r="CW47" s="655"/>
      <c r="CX47" s="655"/>
      <c r="CY47" s="656"/>
      <c r="CZ47" s="660">
        <v>0.4</v>
      </c>
      <c r="DA47" s="661"/>
      <c r="DB47" s="661"/>
      <c r="DC47" s="662"/>
      <c r="DD47" s="635">
        <v>1074</v>
      </c>
      <c r="DE47" s="655"/>
      <c r="DF47" s="655"/>
      <c r="DG47" s="655"/>
      <c r="DH47" s="655"/>
      <c r="DI47" s="655"/>
      <c r="DJ47" s="655"/>
      <c r="DK47" s="656"/>
      <c r="DL47" s="713"/>
      <c r="DM47" s="714"/>
      <c r="DN47" s="714"/>
      <c r="DO47" s="714"/>
      <c r="DP47" s="714"/>
      <c r="DQ47" s="714"/>
      <c r="DR47" s="714"/>
      <c r="DS47" s="714"/>
      <c r="DT47" s="714"/>
      <c r="DU47" s="714"/>
      <c r="DV47" s="715"/>
      <c r="DW47" s="710"/>
      <c r="DX47" s="711"/>
      <c r="DY47" s="711"/>
      <c r="DZ47" s="711"/>
      <c r="EA47" s="711"/>
      <c r="EB47" s="711"/>
      <c r="EC47" s="712"/>
    </row>
    <row r="48" spans="2:133">
      <c r="CD48" s="733"/>
      <c r="CE48" s="734"/>
      <c r="CF48" s="626" t="s">
        <v>340</v>
      </c>
      <c r="CG48" s="627"/>
      <c r="CH48" s="627"/>
      <c r="CI48" s="627"/>
      <c r="CJ48" s="627"/>
      <c r="CK48" s="627"/>
      <c r="CL48" s="627"/>
      <c r="CM48" s="627"/>
      <c r="CN48" s="627"/>
      <c r="CO48" s="627"/>
      <c r="CP48" s="627"/>
      <c r="CQ48" s="628"/>
      <c r="CR48" s="620" t="s">
        <v>111</v>
      </c>
      <c r="CS48" s="621"/>
      <c r="CT48" s="621"/>
      <c r="CU48" s="621"/>
      <c r="CV48" s="621"/>
      <c r="CW48" s="621"/>
      <c r="CX48" s="621"/>
      <c r="CY48" s="622"/>
      <c r="CZ48" s="660" t="s">
        <v>111</v>
      </c>
      <c r="DA48" s="719"/>
      <c r="DB48" s="719"/>
      <c r="DC48" s="720"/>
      <c r="DD48" s="635" t="s">
        <v>111</v>
      </c>
      <c r="DE48" s="621"/>
      <c r="DF48" s="621"/>
      <c r="DG48" s="621"/>
      <c r="DH48" s="621"/>
      <c r="DI48" s="621"/>
      <c r="DJ48" s="621"/>
      <c r="DK48" s="622"/>
      <c r="DL48" s="713"/>
      <c r="DM48" s="714"/>
      <c r="DN48" s="714"/>
      <c r="DO48" s="714"/>
      <c r="DP48" s="714"/>
      <c r="DQ48" s="714"/>
      <c r="DR48" s="714"/>
      <c r="DS48" s="714"/>
      <c r="DT48" s="714"/>
      <c r="DU48" s="714"/>
      <c r="DV48" s="715"/>
      <c r="DW48" s="710"/>
      <c r="DX48" s="711"/>
      <c r="DY48" s="711"/>
      <c r="DZ48" s="711"/>
      <c r="EA48" s="711"/>
      <c r="EB48" s="711"/>
      <c r="EC48" s="712"/>
    </row>
    <row r="49" spans="82:133" ht="11.25" customHeight="1">
      <c r="CD49" s="666" t="s">
        <v>341</v>
      </c>
      <c r="CE49" s="667"/>
      <c r="CF49" s="667"/>
      <c r="CG49" s="667"/>
      <c r="CH49" s="667"/>
      <c r="CI49" s="667"/>
      <c r="CJ49" s="667"/>
      <c r="CK49" s="667"/>
      <c r="CL49" s="667"/>
      <c r="CM49" s="667"/>
      <c r="CN49" s="667"/>
      <c r="CO49" s="667"/>
      <c r="CP49" s="667"/>
      <c r="CQ49" s="668"/>
      <c r="CR49" s="694">
        <v>11799049</v>
      </c>
      <c r="CS49" s="685"/>
      <c r="CT49" s="685"/>
      <c r="CU49" s="685"/>
      <c r="CV49" s="685"/>
      <c r="CW49" s="685"/>
      <c r="CX49" s="685"/>
      <c r="CY49" s="721"/>
      <c r="CZ49" s="722">
        <v>100</v>
      </c>
      <c r="DA49" s="723"/>
      <c r="DB49" s="723"/>
      <c r="DC49" s="724"/>
      <c r="DD49" s="725">
        <v>7768124</v>
      </c>
      <c r="DE49" s="685"/>
      <c r="DF49" s="685"/>
      <c r="DG49" s="685"/>
      <c r="DH49" s="685"/>
      <c r="DI49" s="685"/>
      <c r="DJ49" s="685"/>
      <c r="DK49" s="721"/>
      <c r="DL49" s="726"/>
      <c r="DM49" s="727"/>
      <c r="DN49" s="727"/>
      <c r="DO49" s="727"/>
      <c r="DP49" s="727"/>
      <c r="DQ49" s="727"/>
      <c r="DR49" s="727"/>
      <c r="DS49" s="727"/>
      <c r="DT49" s="727"/>
      <c r="DU49" s="727"/>
      <c r="DV49" s="728"/>
      <c r="DW49" s="716"/>
      <c r="DX49" s="717"/>
      <c r="DY49" s="717"/>
      <c r="DZ49" s="717"/>
      <c r="EA49" s="717"/>
      <c r="EB49" s="717"/>
      <c r="EC49" s="718"/>
    </row>
    <row r="50" spans="82:133" hidden="1"/>
    <row r="51" spans="82:133" hidden="1"/>
  </sheetData>
  <sheetProtection password="A7FD" sheet="1" objects="1" scenarios="1"/>
  <mergeCells count="572">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CZ45:DC45"/>
    <mergeCell ref="DD45:DK45"/>
    <mergeCell ref="DW49:EC49"/>
    <mergeCell ref="CF48:CQ48"/>
    <mergeCell ref="CR48:CY48"/>
    <mergeCell ref="CZ48:DC48"/>
    <mergeCell ref="DD48:DK48"/>
    <mergeCell ref="DL48:DV48"/>
    <mergeCell ref="DW48:EC48"/>
    <mergeCell ref="CD42:CQ42"/>
    <mergeCell ref="CR42:CY42"/>
    <mergeCell ref="CZ42:DC42"/>
    <mergeCell ref="DD42:DK42"/>
    <mergeCell ref="DL42:DV42"/>
    <mergeCell ref="CD49:CQ49"/>
    <mergeCell ref="CR49:CY49"/>
    <mergeCell ref="CZ49:DC49"/>
    <mergeCell ref="DD49:DK49"/>
    <mergeCell ref="DL49:DV49"/>
    <mergeCell ref="DL45:DV45"/>
    <mergeCell ref="DW45:EC45"/>
    <mergeCell ref="CF44:CQ44"/>
    <mergeCell ref="CR44:CY44"/>
    <mergeCell ref="CZ44:DC44"/>
    <mergeCell ref="DD44:DK44"/>
    <mergeCell ref="DL44:DV44"/>
    <mergeCell ref="DW41:EC41"/>
    <mergeCell ref="AQ40:AY40"/>
    <mergeCell ref="AZ40:BF40"/>
    <mergeCell ref="DW42:EC42"/>
    <mergeCell ref="CD43:CQ43"/>
    <mergeCell ref="CR43:CY43"/>
    <mergeCell ref="CZ43:DC43"/>
    <mergeCell ref="DD43:DK43"/>
    <mergeCell ref="DL43:DV43"/>
    <mergeCell ref="DW43:EC43"/>
    <mergeCell ref="AQ41:AY41"/>
    <mergeCell ref="AZ41:BF41"/>
    <mergeCell ref="BM41:BU41"/>
    <mergeCell ref="CR41:CY41"/>
    <mergeCell ref="CZ41:DC41"/>
    <mergeCell ref="DD41:DK41"/>
    <mergeCell ref="DW40:EC40"/>
    <mergeCell ref="DL40:DV40"/>
    <mergeCell ref="DL41:DV41"/>
    <mergeCell ref="AQ39:AY39"/>
    <mergeCell ref="AZ39:BF39"/>
    <mergeCell ref="BG39:BK41"/>
    <mergeCell ref="BM39:BU39"/>
    <mergeCell ref="BV39:CB39"/>
    <mergeCell ref="CD39:CQ39"/>
    <mergeCell ref="CR39:CY39"/>
    <mergeCell ref="CZ39:DC39"/>
    <mergeCell ref="DD39:DK39"/>
    <mergeCell ref="BV41:CB41"/>
    <mergeCell ref="CD41:CQ41"/>
    <mergeCell ref="BM40:BU40"/>
    <mergeCell ref="BV40:CB40"/>
    <mergeCell ref="CD40:CQ40"/>
    <mergeCell ref="CR40:CY40"/>
    <mergeCell ref="CZ40:DC40"/>
    <mergeCell ref="DD40:DK40"/>
    <mergeCell ref="AQ38:AY38"/>
    <mergeCell ref="AZ38:BF38"/>
    <mergeCell ref="BG38:BU38"/>
    <mergeCell ref="BV38:CB38"/>
    <mergeCell ref="CD38:CQ38"/>
    <mergeCell ref="CR38:CY38"/>
    <mergeCell ref="DW36:EC36"/>
    <mergeCell ref="DW35:EC35"/>
    <mergeCell ref="CZ37:DC37"/>
    <mergeCell ref="DD37:DK37"/>
    <mergeCell ref="DL37:DV37"/>
    <mergeCell ref="DW37:EC37"/>
    <mergeCell ref="AZ36:BF36"/>
    <mergeCell ref="BG36:BU36"/>
    <mergeCell ref="BV36:CB36"/>
    <mergeCell ref="AQ37:AY37"/>
    <mergeCell ref="AZ37:BF37"/>
    <mergeCell ref="BG37:BU37"/>
    <mergeCell ref="BV37:CB37"/>
    <mergeCell ref="CD37:CQ37"/>
    <mergeCell ref="CR37:CY37"/>
    <mergeCell ref="CZ38:DC38"/>
    <mergeCell ref="DD38:DK38"/>
    <mergeCell ref="DL38:DV38"/>
    <mergeCell ref="DL39:DV39"/>
    <mergeCell ref="DW39:EC39"/>
    <mergeCell ref="CD36:CQ36"/>
    <mergeCell ref="CR36:CY36"/>
    <mergeCell ref="CZ36:DC36"/>
    <mergeCell ref="DD36:DK36"/>
    <mergeCell ref="DL36:DV36"/>
    <mergeCell ref="AZ35:BF35"/>
    <mergeCell ref="BG35:BU35"/>
    <mergeCell ref="DW38:EC38"/>
    <mergeCell ref="BV35:CB35"/>
    <mergeCell ref="CD35:CQ35"/>
    <mergeCell ref="CR35:CY35"/>
    <mergeCell ref="CZ35:DC35"/>
    <mergeCell ref="DD35:DK35"/>
    <mergeCell ref="DL35:DV35"/>
    <mergeCell ref="B32:Q32"/>
    <mergeCell ref="R32:Y32"/>
    <mergeCell ref="Z32:AC32"/>
    <mergeCell ref="AD32:AK32"/>
    <mergeCell ref="AL32:AO32"/>
    <mergeCell ref="AX32:BF32"/>
    <mergeCell ref="B36:Q36"/>
    <mergeCell ref="R36:Y36"/>
    <mergeCell ref="Z36:AC36"/>
    <mergeCell ref="AD36:AK36"/>
    <mergeCell ref="AL36:AO36"/>
    <mergeCell ref="AQ36:AY36"/>
    <mergeCell ref="B35:Q35"/>
    <mergeCell ref="R35:Y35"/>
    <mergeCell ref="Z35:AC35"/>
    <mergeCell ref="AD35:AK35"/>
    <mergeCell ref="AL35:AO35"/>
    <mergeCell ref="AQ35:AY35"/>
    <mergeCell ref="DW33:EC33"/>
    <mergeCell ref="B34:Q34"/>
    <mergeCell ref="R34:Y34"/>
    <mergeCell ref="Z34:AC34"/>
    <mergeCell ref="AD34:AK34"/>
    <mergeCell ref="AL34:AO34"/>
    <mergeCell ref="DL34:DV34"/>
    <mergeCell ref="DW34:EC34"/>
    <mergeCell ref="AQ34:BF34"/>
    <mergeCell ref="CD34:CQ34"/>
    <mergeCell ref="CR34:CY34"/>
    <mergeCell ref="CZ34:DC34"/>
    <mergeCell ref="DD34:DK34"/>
    <mergeCell ref="BG34:CB34"/>
    <mergeCell ref="DW32:EC32"/>
    <mergeCell ref="B33:Q33"/>
    <mergeCell ref="R33:Y33"/>
    <mergeCell ref="Z33:AC33"/>
    <mergeCell ref="AD33:AK33"/>
    <mergeCell ref="AL33:AO33"/>
    <mergeCell ref="CD33:CQ33"/>
    <mergeCell ref="BG32:BL32"/>
    <mergeCell ref="BM32:BQ32"/>
    <mergeCell ref="CD29:CE32"/>
    <mergeCell ref="CF29:CQ29"/>
    <mergeCell ref="AL31:AO31"/>
    <mergeCell ref="AX31:BF31"/>
    <mergeCell ref="BG31:BL31"/>
    <mergeCell ref="BM31:BQ31"/>
    <mergeCell ref="BG30:BL30"/>
    <mergeCell ref="BM30:BQ30"/>
    <mergeCell ref="BR29:CB29"/>
    <mergeCell ref="CR33:CY33"/>
    <mergeCell ref="CZ33:DC33"/>
    <mergeCell ref="DD33:DK33"/>
    <mergeCell ref="DL33:DV33"/>
    <mergeCell ref="DL31:DV31"/>
    <mergeCell ref="BR32:BW32"/>
    <mergeCell ref="CR31:CY31"/>
    <mergeCell ref="CZ31:DC31"/>
    <mergeCell ref="DL29:DV29"/>
    <mergeCell ref="DL32:DV32"/>
    <mergeCell ref="BX32:CB32"/>
    <mergeCell ref="CF32:CQ32"/>
    <mergeCell ref="CR32:CY32"/>
    <mergeCell ref="CZ29:DC29"/>
    <mergeCell ref="CZ32:DC32"/>
    <mergeCell ref="DD32:DK32"/>
    <mergeCell ref="DD31:DK31"/>
    <mergeCell ref="DD29:DK29"/>
    <mergeCell ref="DW31:EC31"/>
    <mergeCell ref="DW30:EC30"/>
    <mergeCell ref="CR30:CY30"/>
    <mergeCell ref="B30:Q30"/>
    <mergeCell ref="R30:Y30"/>
    <mergeCell ref="Z30:AC30"/>
    <mergeCell ref="AD30:AK30"/>
    <mergeCell ref="AL30:AO30"/>
    <mergeCell ref="AP30:AS32"/>
    <mergeCell ref="B31:Q31"/>
    <mergeCell ref="R31:Y31"/>
    <mergeCell ref="Z31:AC31"/>
    <mergeCell ref="AD31:AK31"/>
    <mergeCell ref="DL30:DV30"/>
    <mergeCell ref="BR30:BW30"/>
    <mergeCell ref="BX30:CB30"/>
    <mergeCell ref="CF30:CQ30"/>
    <mergeCell ref="AT30:AT32"/>
    <mergeCell ref="AX30:BF30"/>
    <mergeCell ref="CZ30:DC30"/>
    <mergeCell ref="DD30:DK30"/>
    <mergeCell ref="BR31:BW31"/>
    <mergeCell ref="BX31:CB31"/>
    <mergeCell ref="CF31:CQ31"/>
    <mergeCell ref="DW28:EC28"/>
    <mergeCell ref="B29:Q29"/>
    <mergeCell ref="R29:Y29"/>
    <mergeCell ref="Z29:AC29"/>
    <mergeCell ref="AD29:AK29"/>
    <mergeCell ref="AL29:AO29"/>
    <mergeCell ref="AP29:BF29"/>
    <mergeCell ref="BG29:BQ29"/>
    <mergeCell ref="BG28:BN28"/>
    <mergeCell ref="BO28:BR28"/>
    <mergeCell ref="DD28:DK28"/>
    <mergeCell ref="DL28:DV28"/>
    <mergeCell ref="BS28:CB28"/>
    <mergeCell ref="CD28:CQ28"/>
    <mergeCell ref="CR28:CY28"/>
    <mergeCell ref="CZ28:DC28"/>
    <mergeCell ref="B28:Q28"/>
    <mergeCell ref="R28:Y28"/>
    <mergeCell ref="Z28:AC28"/>
    <mergeCell ref="AD28:AK28"/>
    <mergeCell ref="AL28:AO28"/>
    <mergeCell ref="AP28:BF28"/>
    <mergeCell ref="DW29:EC29"/>
    <mergeCell ref="CR29:CY29"/>
    <mergeCell ref="CR27:CY27"/>
    <mergeCell ref="CZ27:DC27"/>
    <mergeCell ref="DD27:DK27"/>
    <mergeCell ref="DL27:DV27"/>
    <mergeCell ref="R26:Y26"/>
    <mergeCell ref="Z26:AC26"/>
    <mergeCell ref="AD26:AK26"/>
    <mergeCell ref="AL26:AO26"/>
    <mergeCell ref="AP26:BF26"/>
    <mergeCell ref="BG26:BN26"/>
    <mergeCell ref="CR26:CY26"/>
    <mergeCell ref="CZ26:DC26"/>
    <mergeCell ref="DD26:DK26"/>
    <mergeCell ref="DL26:DV26"/>
    <mergeCell ref="DW25:EC25"/>
    <mergeCell ref="BS25:CB25"/>
    <mergeCell ref="DL25:DV25"/>
    <mergeCell ref="DW27:EC27"/>
    <mergeCell ref="DW26:EC26"/>
    <mergeCell ref="B27:Q27"/>
    <mergeCell ref="R27:Y27"/>
    <mergeCell ref="Z27:AC27"/>
    <mergeCell ref="AD27:AK27"/>
    <mergeCell ref="AL27:AO27"/>
    <mergeCell ref="B26:Q26"/>
    <mergeCell ref="BO25:BR25"/>
    <mergeCell ref="CD25:CQ25"/>
    <mergeCell ref="CR25:CY25"/>
    <mergeCell ref="CZ25:DC25"/>
    <mergeCell ref="DD25:DK25"/>
    <mergeCell ref="AP27:BF27"/>
    <mergeCell ref="BG27:BN27"/>
    <mergeCell ref="BO27:BR27"/>
    <mergeCell ref="BS27:CB27"/>
    <mergeCell ref="BS26:CB26"/>
    <mergeCell ref="CD26:CQ26"/>
    <mergeCell ref="BO26:BR26"/>
    <mergeCell ref="CD27:CQ27"/>
    <mergeCell ref="BS24:CB24"/>
    <mergeCell ref="CD24:CQ24"/>
    <mergeCell ref="CR24:CY24"/>
    <mergeCell ref="B25:Q25"/>
    <mergeCell ref="R25:Y25"/>
    <mergeCell ref="Z25:AC25"/>
    <mergeCell ref="AD25:AK25"/>
    <mergeCell ref="AL25:AO25"/>
    <mergeCell ref="AP25:BF25"/>
    <mergeCell ref="B24:Q24"/>
    <mergeCell ref="R24:Y24"/>
    <mergeCell ref="Z24:AC24"/>
    <mergeCell ref="AD24:AK24"/>
    <mergeCell ref="AL24:AO24"/>
    <mergeCell ref="AP24:BF24"/>
    <mergeCell ref="BG25:BN25"/>
    <mergeCell ref="BG24:BN24"/>
    <mergeCell ref="BO24:BR24"/>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B20:Q20"/>
    <mergeCell ref="R20:Y20"/>
    <mergeCell ref="Z20:AC20"/>
    <mergeCell ref="AD20:AK20"/>
    <mergeCell ref="AL20:AO20"/>
    <mergeCell ref="CZ20:DC20"/>
    <mergeCell ref="DD20:DP20"/>
    <mergeCell ref="DQ20:EC20"/>
    <mergeCell ref="CR20:CY20"/>
    <mergeCell ref="CD18:CQ18"/>
    <mergeCell ref="CR18:CY18"/>
    <mergeCell ref="CZ18:DC18"/>
    <mergeCell ref="DD18:DP18"/>
    <mergeCell ref="CD19:CQ19"/>
    <mergeCell ref="CR19:CY19"/>
    <mergeCell ref="CZ19:DC19"/>
    <mergeCell ref="DD19:DP19"/>
    <mergeCell ref="DQ18:EC18"/>
    <mergeCell ref="DQ19:EC19"/>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O19:BR19"/>
    <mergeCell ref="BS19:CB19"/>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5" t="s">
        <v>343</v>
      </c>
      <c r="DK2" s="736"/>
      <c r="DL2" s="736"/>
      <c r="DM2" s="736"/>
      <c r="DN2" s="736"/>
      <c r="DO2" s="737"/>
      <c r="DP2" s="200"/>
      <c r="DQ2" s="735" t="s">
        <v>344</v>
      </c>
      <c r="DR2" s="736"/>
      <c r="DS2" s="736"/>
      <c r="DT2" s="736"/>
      <c r="DU2" s="736"/>
      <c r="DV2" s="736"/>
      <c r="DW2" s="736"/>
      <c r="DX2" s="736"/>
      <c r="DY2" s="736"/>
      <c r="DZ2" s="73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8" t="s">
        <v>345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39" t="s">
        <v>347</v>
      </c>
      <c r="B5" s="740"/>
      <c r="C5" s="740"/>
      <c r="D5" s="740"/>
      <c r="E5" s="740"/>
      <c r="F5" s="740"/>
      <c r="G5" s="740"/>
      <c r="H5" s="740"/>
      <c r="I5" s="740"/>
      <c r="J5" s="740"/>
      <c r="K5" s="740"/>
      <c r="L5" s="740"/>
      <c r="M5" s="740"/>
      <c r="N5" s="740"/>
      <c r="O5" s="740"/>
      <c r="P5" s="741"/>
      <c r="Q5" s="745" t="s">
        <v>348</v>
      </c>
      <c r="R5" s="746"/>
      <c r="S5" s="746"/>
      <c r="T5" s="746"/>
      <c r="U5" s="747"/>
      <c r="V5" s="745" t="s">
        <v>349</v>
      </c>
      <c r="W5" s="746"/>
      <c r="X5" s="746"/>
      <c r="Y5" s="746"/>
      <c r="Z5" s="747"/>
      <c r="AA5" s="745" t="s">
        <v>350</v>
      </c>
      <c r="AB5" s="746"/>
      <c r="AC5" s="746"/>
      <c r="AD5" s="746"/>
      <c r="AE5" s="746"/>
      <c r="AF5" s="751" t="s">
        <v>351</v>
      </c>
      <c r="AG5" s="746"/>
      <c r="AH5" s="746"/>
      <c r="AI5" s="746"/>
      <c r="AJ5" s="752"/>
      <c r="AK5" s="746" t="s">
        <v>352</v>
      </c>
      <c r="AL5" s="746"/>
      <c r="AM5" s="746"/>
      <c r="AN5" s="746"/>
      <c r="AO5" s="747"/>
      <c r="AP5" s="745" t="s">
        <v>353</v>
      </c>
      <c r="AQ5" s="746"/>
      <c r="AR5" s="746"/>
      <c r="AS5" s="746"/>
      <c r="AT5" s="747"/>
      <c r="AU5" s="745" t="s">
        <v>354</v>
      </c>
      <c r="AV5" s="746"/>
      <c r="AW5" s="746"/>
      <c r="AX5" s="746"/>
      <c r="AY5" s="752"/>
      <c r="AZ5" s="207"/>
      <c r="BA5" s="207"/>
      <c r="BB5" s="207"/>
      <c r="BC5" s="207"/>
      <c r="BD5" s="207"/>
      <c r="BE5" s="208"/>
      <c r="BF5" s="208"/>
      <c r="BG5" s="208"/>
      <c r="BH5" s="208"/>
      <c r="BI5" s="208"/>
      <c r="BJ5" s="208"/>
      <c r="BK5" s="208"/>
      <c r="BL5" s="208"/>
      <c r="BM5" s="208"/>
      <c r="BN5" s="208"/>
      <c r="BO5" s="208"/>
      <c r="BP5" s="208"/>
      <c r="BQ5" s="739" t="s">
        <v>355</v>
      </c>
      <c r="BR5" s="740"/>
      <c r="BS5" s="740"/>
      <c r="BT5" s="740"/>
      <c r="BU5" s="740"/>
      <c r="BV5" s="740"/>
      <c r="BW5" s="740"/>
      <c r="BX5" s="740"/>
      <c r="BY5" s="740"/>
      <c r="BZ5" s="740"/>
      <c r="CA5" s="740"/>
      <c r="CB5" s="740"/>
      <c r="CC5" s="740"/>
      <c r="CD5" s="740"/>
      <c r="CE5" s="740"/>
      <c r="CF5" s="740"/>
      <c r="CG5" s="741"/>
      <c r="CH5" s="745" t="s">
        <v>356</v>
      </c>
      <c r="CI5" s="746"/>
      <c r="CJ5" s="746"/>
      <c r="CK5" s="746"/>
      <c r="CL5" s="747"/>
      <c r="CM5" s="745" t="s">
        <v>357</v>
      </c>
      <c r="CN5" s="746"/>
      <c r="CO5" s="746"/>
      <c r="CP5" s="746"/>
      <c r="CQ5" s="747"/>
      <c r="CR5" s="745" t="s">
        <v>358</v>
      </c>
      <c r="CS5" s="746"/>
      <c r="CT5" s="746"/>
      <c r="CU5" s="746"/>
      <c r="CV5" s="747"/>
      <c r="CW5" s="745" t="s">
        <v>359</v>
      </c>
      <c r="CX5" s="746"/>
      <c r="CY5" s="746"/>
      <c r="CZ5" s="746"/>
      <c r="DA5" s="747"/>
      <c r="DB5" s="745" t="s">
        <v>360</v>
      </c>
      <c r="DC5" s="746"/>
      <c r="DD5" s="746"/>
      <c r="DE5" s="746"/>
      <c r="DF5" s="747"/>
      <c r="DG5" s="755" t="s">
        <v>361</v>
      </c>
      <c r="DH5" s="756"/>
      <c r="DI5" s="756"/>
      <c r="DJ5" s="756"/>
      <c r="DK5" s="757"/>
      <c r="DL5" s="755" t="s">
        <v>362</v>
      </c>
      <c r="DM5" s="756"/>
      <c r="DN5" s="756"/>
      <c r="DO5" s="756"/>
      <c r="DP5" s="757"/>
      <c r="DQ5" s="745" t="s">
        <v>363</v>
      </c>
      <c r="DR5" s="746"/>
      <c r="DS5" s="746"/>
      <c r="DT5" s="746"/>
      <c r="DU5" s="747"/>
      <c r="DV5" s="745" t="s">
        <v>354</v>
      </c>
      <c r="DW5" s="746"/>
      <c r="DX5" s="746"/>
      <c r="DY5" s="746"/>
      <c r="DZ5" s="752"/>
      <c r="EA5" s="205"/>
    </row>
    <row r="6" spans="1:131" s="206" customFormat="1" ht="26.25" customHeight="1" thickBot="1">
      <c r="A6" s="742"/>
      <c r="B6" s="743"/>
      <c r="C6" s="743"/>
      <c r="D6" s="743"/>
      <c r="E6" s="743"/>
      <c r="F6" s="743"/>
      <c r="G6" s="743"/>
      <c r="H6" s="743"/>
      <c r="I6" s="743"/>
      <c r="J6" s="743"/>
      <c r="K6" s="743"/>
      <c r="L6" s="743"/>
      <c r="M6" s="743"/>
      <c r="N6" s="743"/>
      <c r="O6" s="743"/>
      <c r="P6" s="744"/>
      <c r="Q6" s="748"/>
      <c r="R6" s="749"/>
      <c r="S6" s="749"/>
      <c r="T6" s="749"/>
      <c r="U6" s="750"/>
      <c r="V6" s="748"/>
      <c r="W6" s="749"/>
      <c r="X6" s="749"/>
      <c r="Y6" s="749"/>
      <c r="Z6" s="750"/>
      <c r="AA6" s="748"/>
      <c r="AB6" s="749"/>
      <c r="AC6" s="749"/>
      <c r="AD6" s="749"/>
      <c r="AE6" s="749"/>
      <c r="AF6" s="753"/>
      <c r="AG6" s="749"/>
      <c r="AH6" s="749"/>
      <c r="AI6" s="749"/>
      <c r="AJ6" s="754"/>
      <c r="AK6" s="749"/>
      <c r="AL6" s="749"/>
      <c r="AM6" s="749"/>
      <c r="AN6" s="749"/>
      <c r="AO6" s="750"/>
      <c r="AP6" s="748"/>
      <c r="AQ6" s="749"/>
      <c r="AR6" s="749"/>
      <c r="AS6" s="749"/>
      <c r="AT6" s="750"/>
      <c r="AU6" s="748"/>
      <c r="AV6" s="749"/>
      <c r="AW6" s="749"/>
      <c r="AX6" s="749"/>
      <c r="AY6" s="754"/>
      <c r="AZ6" s="203"/>
      <c r="BA6" s="203"/>
      <c r="BB6" s="203"/>
      <c r="BC6" s="203"/>
      <c r="BD6" s="203"/>
      <c r="BE6" s="204"/>
      <c r="BF6" s="204"/>
      <c r="BG6" s="204"/>
      <c r="BH6" s="204"/>
      <c r="BI6" s="204"/>
      <c r="BJ6" s="204"/>
      <c r="BK6" s="204"/>
      <c r="BL6" s="204"/>
      <c r="BM6" s="204"/>
      <c r="BN6" s="204"/>
      <c r="BO6" s="204"/>
      <c r="BP6" s="204"/>
      <c r="BQ6" s="742"/>
      <c r="BR6" s="743"/>
      <c r="BS6" s="743"/>
      <c r="BT6" s="743"/>
      <c r="BU6" s="743"/>
      <c r="BV6" s="743"/>
      <c r="BW6" s="743"/>
      <c r="BX6" s="743"/>
      <c r="BY6" s="743"/>
      <c r="BZ6" s="743"/>
      <c r="CA6" s="743"/>
      <c r="CB6" s="743"/>
      <c r="CC6" s="743"/>
      <c r="CD6" s="743"/>
      <c r="CE6" s="743"/>
      <c r="CF6" s="743"/>
      <c r="CG6" s="744"/>
      <c r="CH6" s="748"/>
      <c r="CI6" s="749"/>
      <c r="CJ6" s="749"/>
      <c r="CK6" s="749"/>
      <c r="CL6" s="750"/>
      <c r="CM6" s="748"/>
      <c r="CN6" s="749"/>
      <c r="CO6" s="749"/>
      <c r="CP6" s="749"/>
      <c r="CQ6" s="750"/>
      <c r="CR6" s="748"/>
      <c r="CS6" s="749"/>
      <c r="CT6" s="749"/>
      <c r="CU6" s="749"/>
      <c r="CV6" s="750"/>
      <c r="CW6" s="748"/>
      <c r="CX6" s="749"/>
      <c r="CY6" s="749"/>
      <c r="CZ6" s="749"/>
      <c r="DA6" s="750"/>
      <c r="DB6" s="748"/>
      <c r="DC6" s="749"/>
      <c r="DD6" s="749"/>
      <c r="DE6" s="749"/>
      <c r="DF6" s="750"/>
      <c r="DG6" s="758"/>
      <c r="DH6" s="759"/>
      <c r="DI6" s="759"/>
      <c r="DJ6" s="759"/>
      <c r="DK6" s="760"/>
      <c r="DL6" s="758"/>
      <c r="DM6" s="759"/>
      <c r="DN6" s="759"/>
      <c r="DO6" s="759"/>
      <c r="DP6" s="760"/>
      <c r="DQ6" s="748"/>
      <c r="DR6" s="749"/>
      <c r="DS6" s="749"/>
      <c r="DT6" s="749"/>
      <c r="DU6" s="750"/>
      <c r="DV6" s="748"/>
      <c r="DW6" s="749"/>
      <c r="DX6" s="749"/>
      <c r="DY6" s="749"/>
      <c r="DZ6" s="754"/>
      <c r="EA6" s="205"/>
    </row>
    <row r="7" spans="1:131" s="206" customFormat="1" ht="26.25" customHeight="1" thickTop="1">
      <c r="A7" s="209">
        <v>1</v>
      </c>
      <c r="B7" s="790" t="s">
        <v>364</v>
      </c>
      <c r="C7" s="791"/>
      <c r="D7" s="791"/>
      <c r="E7" s="791"/>
      <c r="F7" s="791"/>
      <c r="G7" s="791"/>
      <c r="H7" s="791"/>
      <c r="I7" s="791"/>
      <c r="J7" s="791"/>
      <c r="K7" s="791"/>
      <c r="L7" s="791"/>
      <c r="M7" s="791"/>
      <c r="N7" s="791"/>
      <c r="O7" s="791"/>
      <c r="P7" s="792"/>
      <c r="Q7" s="793">
        <v>11978</v>
      </c>
      <c r="R7" s="794"/>
      <c r="S7" s="794"/>
      <c r="T7" s="794"/>
      <c r="U7" s="794"/>
      <c r="V7" s="794">
        <v>11695</v>
      </c>
      <c r="W7" s="794"/>
      <c r="X7" s="794"/>
      <c r="Y7" s="794"/>
      <c r="Z7" s="794"/>
      <c r="AA7" s="794">
        <v>283</v>
      </c>
      <c r="AB7" s="794"/>
      <c r="AC7" s="794"/>
      <c r="AD7" s="794"/>
      <c r="AE7" s="795"/>
      <c r="AF7" s="796">
        <v>242</v>
      </c>
      <c r="AG7" s="797"/>
      <c r="AH7" s="797"/>
      <c r="AI7" s="797"/>
      <c r="AJ7" s="798"/>
      <c r="AK7" s="761">
        <v>23348</v>
      </c>
      <c r="AL7" s="762"/>
      <c r="AM7" s="762"/>
      <c r="AN7" s="762"/>
      <c r="AO7" s="762"/>
      <c r="AP7" s="762">
        <v>11368</v>
      </c>
      <c r="AQ7" s="762"/>
      <c r="AR7" s="762"/>
      <c r="AS7" s="762"/>
      <c r="AT7" s="762"/>
      <c r="AU7" s="763"/>
      <c r="AV7" s="763"/>
      <c r="AW7" s="763"/>
      <c r="AX7" s="763"/>
      <c r="AY7" s="764"/>
      <c r="AZ7" s="203"/>
      <c r="BA7" s="203"/>
      <c r="BB7" s="203"/>
      <c r="BC7" s="203"/>
      <c r="BD7" s="203"/>
      <c r="BE7" s="204"/>
      <c r="BF7" s="204"/>
      <c r="BG7" s="204"/>
      <c r="BH7" s="204"/>
      <c r="BI7" s="204"/>
      <c r="BJ7" s="204"/>
      <c r="BK7" s="204"/>
      <c r="BL7" s="204"/>
      <c r="BM7" s="204"/>
      <c r="BN7" s="204"/>
      <c r="BO7" s="204"/>
      <c r="BP7" s="204"/>
      <c r="BQ7" s="210">
        <v>1</v>
      </c>
      <c r="BR7" s="211"/>
      <c r="BS7" s="765" t="s">
        <v>541</v>
      </c>
      <c r="BT7" s="766"/>
      <c r="BU7" s="766"/>
      <c r="BV7" s="766"/>
      <c r="BW7" s="766"/>
      <c r="BX7" s="766"/>
      <c r="BY7" s="766"/>
      <c r="BZ7" s="766"/>
      <c r="CA7" s="766"/>
      <c r="CB7" s="766"/>
      <c r="CC7" s="766"/>
      <c r="CD7" s="766"/>
      <c r="CE7" s="766"/>
      <c r="CF7" s="766"/>
      <c r="CG7" s="767"/>
      <c r="CH7" s="768">
        <v>6</v>
      </c>
      <c r="CI7" s="769"/>
      <c r="CJ7" s="769"/>
      <c r="CK7" s="769"/>
      <c r="CL7" s="770"/>
      <c r="CM7" s="768">
        <v>3</v>
      </c>
      <c r="CN7" s="769"/>
      <c r="CO7" s="769"/>
      <c r="CP7" s="769"/>
      <c r="CQ7" s="770"/>
      <c r="CR7" s="768">
        <v>5</v>
      </c>
      <c r="CS7" s="769"/>
      <c r="CT7" s="769"/>
      <c r="CU7" s="769"/>
      <c r="CV7" s="770"/>
      <c r="CW7" s="768">
        <v>0</v>
      </c>
      <c r="CX7" s="769"/>
      <c r="CY7" s="769"/>
      <c r="CZ7" s="769"/>
      <c r="DA7" s="770"/>
      <c r="DB7" s="768">
        <v>0</v>
      </c>
      <c r="DC7" s="769"/>
      <c r="DD7" s="769"/>
      <c r="DE7" s="769"/>
      <c r="DF7" s="770"/>
      <c r="DG7" s="768">
        <v>0</v>
      </c>
      <c r="DH7" s="769"/>
      <c r="DI7" s="769"/>
      <c r="DJ7" s="769"/>
      <c r="DK7" s="770"/>
      <c r="DL7" s="768">
        <v>0</v>
      </c>
      <c r="DM7" s="769"/>
      <c r="DN7" s="769"/>
      <c r="DO7" s="769"/>
      <c r="DP7" s="770"/>
      <c r="DQ7" s="768">
        <v>0</v>
      </c>
      <c r="DR7" s="769"/>
      <c r="DS7" s="769"/>
      <c r="DT7" s="769"/>
      <c r="DU7" s="770"/>
      <c r="DV7" s="771"/>
      <c r="DW7" s="772"/>
      <c r="DX7" s="772"/>
      <c r="DY7" s="772"/>
      <c r="DZ7" s="773"/>
      <c r="EA7" s="205"/>
    </row>
    <row r="8" spans="1:131" s="206" customFormat="1" ht="26.25" customHeight="1">
      <c r="A8" s="212">
        <v>2</v>
      </c>
      <c r="B8" s="774" t="s">
        <v>365</v>
      </c>
      <c r="C8" s="775"/>
      <c r="D8" s="775"/>
      <c r="E8" s="775"/>
      <c r="F8" s="775"/>
      <c r="G8" s="775"/>
      <c r="H8" s="775"/>
      <c r="I8" s="775"/>
      <c r="J8" s="775"/>
      <c r="K8" s="775"/>
      <c r="L8" s="775"/>
      <c r="M8" s="775"/>
      <c r="N8" s="775"/>
      <c r="O8" s="775"/>
      <c r="P8" s="776"/>
      <c r="Q8" s="777">
        <v>194</v>
      </c>
      <c r="R8" s="778"/>
      <c r="S8" s="778"/>
      <c r="T8" s="778"/>
      <c r="U8" s="778"/>
      <c r="V8" s="778">
        <v>194</v>
      </c>
      <c r="W8" s="778"/>
      <c r="X8" s="778"/>
      <c r="Y8" s="778"/>
      <c r="Z8" s="778"/>
      <c r="AA8" s="778">
        <v>0</v>
      </c>
      <c r="AB8" s="778"/>
      <c r="AC8" s="778"/>
      <c r="AD8" s="778"/>
      <c r="AE8" s="779"/>
      <c r="AF8" s="780">
        <v>0</v>
      </c>
      <c r="AG8" s="781"/>
      <c r="AH8" s="781"/>
      <c r="AI8" s="781"/>
      <c r="AJ8" s="782"/>
      <c r="AK8" s="783">
        <v>109</v>
      </c>
      <c r="AL8" s="784"/>
      <c r="AM8" s="784"/>
      <c r="AN8" s="784"/>
      <c r="AO8" s="784"/>
      <c r="AP8" s="784">
        <v>0</v>
      </c>
      <c r="AQ8" s="784"/>
      <c r="AR8" s="784"/>
      <c r="AS8" s="784"/>
      <c r="AT8" s="784"/>
      <c r="AU8" s="785"/>
      <c r="AV8" s="785"/>
      <c r="AW8" s="785"/>
      <c r="AX8" s="785"/>
      <c r="AY8" s="786"/>
      <c r="AZ8" s="203"/>
      <c r="BA8" s="203"/>
      <c r="BB8" s="203"/>
      <c r="BC8" s="203"/>
      <c r="BD8" s="203"/>
      <c r="BE8" s="204"/>
      <c r="BF8" s="204"/>
      <c r="BG8" s="204"/>
      <c r="BH8" s="204"/>
      <c r="BI8" s="204"/>
      <c r="BJ8" s="204"/>
      <c r="BK8" s="204"/>
      <c r="BL8" s="204"/>
      <c r="BM8" s="204"/>
      <c r="BN8" s="204"/>
      <c r="BO8" s="204"/>
      <c r="BP8" s="204"/>
      <c r="BQ8" s="213">
        <v>2</v>
      </c>
      <c r="BR8" s="214"/>
      <c r="BS8" s="787" t="s">
        <v>542</v>
      </c>
      <c r="BT8" s="788"/>
      <c r="BU8" s="788"/>
      <c r="BV8" s="788"/>
      <c r="BW8" s="788"/>
      <c r="BX8" s="788"/>
      <c r="BY8" s="788"/>
      <c r="BZ8" s="788"/>
      <c r="CA8" s="788"/>
      <c r="CB8" s="788"/>
      <c r="CC8" s="788"/>
      <c r="CD8" s="788"/>
      <c r="CE8" s="788"/>
      <c r="CF8" s="788"/>
      <c r="CG8" s="789"/>
      <c r="CH8" s="799">
        <v>-28</v>
      </c>
      <c r="CI8" s="800"/>
      <c r="CJ8" s="800"/>
      <c r="CK8" s="800"/>
      <c r="CL8" s="801"/>
      <c r="CM8" s="799">
        <v>-21</v>
      </c>
      <c r="CN8" s="800"/>
      <c r="CO8" s="800"/>
      <c r="CP8" s="800"/>
      <c r="CQ8" s="801"/>
      <c r="CR8" s="799">
        <v>20</v>
      </c>
      <c r="CS8" s="800"/>
      <c r="CT8" s="800"/>
      <c r="CU8" s="800"/>
      <c r="CV8" s="801"/>
      <c r="CW8" s="799">
        <v>2</v>
      </c>
      <c r="CX8" s="800"/>
      <c r="CY8" s="800"/>
      <c r="CZ8" s="800"/>
      <c r="DA8" s="801"/>
      <c r="DB8" s="799">
        <v>94</v>
      </c>
      <c r="DC8" s="800"/>
      <c r="DD8" s="800"/>
      <c r="DE8" s="800"/>
      <c r="DF8" s="801"/>
      <c r="DG8" s="799">
        <v>0</v>
      </c>
      <c r="DH8" s="800"/>
      <c r="DI8" s="800"/>
      <c r="DJ8" s="800"/>
      <c r="DK8" s="801"/>
      <c r="DL8" s="799">
        <v>55</v>
      </c>
      <c r="DM8" s="800"/>
      <c r="DN8" s="800"/>
      <c r="DO8" s="800"/>
      <c r="DP8" s="801"/>
      <c r="DQ8" s="799">
        <v>0</v>
      </c>
      <c r="DR8" s="800"/>
      <c r="DS8" s="800"/>
      <c r="DT8" s="800"/>
      <c r="DU8" s="801"/>
      <c r="DV8" s="802"/>
      <c r="DW8" s="803"/>
      <c r="DX8" s="803"/>
      <c r="DY8" s="803"/>
      <c r="DZ8" s="804"/>
      <c r="EA8" s="205"/>
    </row>
    <row r="9" spans="1:131" s="206" customFormat="1" ht="26.25" customHeight="1">
      <c r="A9" s="212">
        <v>3</v>
      </c>
      <c r="B9" s="774" t="s">
        <v>366</v>
      </c>
      <c r="C9" s="775"/>
      <c r="D9" s="775"/>
      <c r="E9" s="775"/>
      <c r="F9" s="775"/>
      <c r="G9" s="775"/>
      <c r="H9" s="775"/>
      <c r="I9" s="775"/>
      <c r="J9" s="775"/>
      <c r="K9" s="775"/>
      <c r="L9" s="775"/>
      <c r="M9" s="775"/>
      <c r="N9" s="775"/>
      <c r="O9" s="775"/>
      <c r="P9" s="776"/>
      <c r="Q9" s="777">
        <v>52</v>
      </c>
      <c r="R9" s="778"/>
      <c r="S9" s="778"/>
      <c r="T9" s="778"/>
      <c r="U9" s="778"/>
      <c r="V9" s="778">
        <v>52</v>
      </c>
      <c r="W9" s="778"/>
      <c r="X9" s="778"/>
      <c r="Y9" s="778"/>
      <c r="Z9" s="778"/>
      <c r="AA9" s="778">
        <v>0</v>
      </c>
      <c r="AB9" s="778"/>
      <c r="AC9" s="778"/>
      <c r="AD9" s="778"/>
      <c r="AE9" s="779"/>
      <c r="AF9" s="780" t="s">
        <v>111</v>
      </c>
      <c r="AG9" s="781"/>
      <c r="AH9" s="781"/>
      <c r="AI9" s="781"/>
      <c r="AJ9" s="782"/>
      <c r="AK9" s="783">
        <v>20</v>
      </c>
      <c r="AL9" s="784"/>
      <c r="AM9" s="784"/>
      <c r="AN9" s="784"/>
      <c r="AO9" s="784"/>
      <c r="AP9" s="784">
        <v>4</v>
      </c>
      <c r="AQ9" s="784"/>
      <c r="AR9" s="784"/>
      <c r="AS9" s="784"/>
      <c r="AT9" s="784"/>
      <c r="AU9" s="785"/>
      <c r="AV9" s="785"/>
      <c r="AW9" s="785"/>
      <c r="AX9" s="785"/>
      <c r="AY9" s="786"/>
      <c r="AZ9" s="203"/>
      <c r="BA9" s="203"/>
      <c r="BB9" s="203"/>
      <c r="BC9" s="203"/>
      <c r="BD9" s="203"/>
      <c r="BE9" s="204"/>
      <c r="BF9" s="204"/>
      <c r="BG9" s="204"/>
      <c r="BH9" s="204"/>
      <c r="BI9" s="204"/>
      <c r="BJ9" s="204"/>
      <c r="BK9" s="204"/>
      <c r="BL9" s="204"/>
      <c r="BM9" s="204"/>
      <c r="BN9" s="204"/>
      <c r="BO9" s="204"/>
      <c r="BP9" s="204"/>
      <c r="BQ9" s="213">
        <v>3</v>
      </c>
      <c r="BR9" s="214"/>
      <c r="BS9" s="787"/>
      <c r="BT9" s="788"/>
      <c r="BU9" s="788"/>
      <c r="BV9" s="788"/>
      <c r="BW9" s="788"/>
      <c r="BX9" s="788"/>
      <c r="BY9" s="788"/>
      <c r="BZ9" s="788"/>
      <c r="CA9" s="788"/>
      <c r="CB9" s="788"/>
      <c r="CC9" s="788"/>
      <c r="CD9" s="788"/>
      <c r="CE9" s="788"/>
      <c r="CF9" s="788"/>
      <c r="CG9" s="789"/>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4"/>
      <c r="C10" s="775"/>
      <c r="D10" s="775"/>
      <c r="E10" s="775"/>
      <c r="F10" s="775"/>
      <c r="G10" s="775"/>
      <c r="H10" s="775"/>
      <c r="I10" s="775"/>
      <c r="J10" s="775"/>
      <c r="K10" s="775"/>
      <c r="L10" s="775"/>
      <c r="M10" s="775"/>
      <c r="N10" s="775"/>
      <c r="O10" s="775"/>
      <c r="P10" s="776"/>
      <c r="Q10" s="777"/>
      <c r="R10" s="778"/>
      <c r="S10" s="778"/>
      <c r="T10" s="778"/>
      <c r="U10" s="778"/>
      <c r="V10" s="778"/>
      <c r="W10" s="778"/>
      <c r="X10" s="778"/>
      <c r="Y10" s="778"/>
      <c r="Z10" s="778"/>
      <c r="AA10" s="778"/>
      <c r="AB10" s="778"/>
      <c r="AC10" s="778"/>
      <c r="AD10" s="778"/>
      <c r="AE10" s="779"/>
      <c r="AF10" s="780"/>
      <c r="AG10" s="781"/>
      <c r="AH10" s="781"/>
      <c r="AI10" s="781"/>
      <c r="AJ10" s="782"/>
      <c r="AK10" s="783"/>
      <c r="AL10" s="784"/>
      <c r="AM10" s="784"/>
      <c r="AN10" s="784"/>
      <c r="AO10" s="784"/>
      <c r="AP10" s="784"/>
      <c r="AQ10" s="784"/>
      <c r="AR10" s="784"/>
      <c r="AS10" s="784"/>
      <c r="AT10" s="784"/>
      <c r="AU10" s="785"/>
      <c r="AV10" s="785"/>
      <c r="AW10" s="785"/>
      <c r="AX10" s="785"/>
      <c r="AY10" s="786"/>
      <c r="AZ10" s="203"/>
      <c r="BA10" s="203"/>
      <c r="BB10" s="203"/>
      <c r="BC10" s="203"/>
      <c r="BD10" s="203"/>
      <c r="BE10" s="204"/>
      <c r="BF10" s="204"/>
      <c r="BG10" s="204"/>
      <c r="BH10" s="204"/>
      <c r="BI10" s="204"/>
      <c r="BJ10" s="204"/>
      <c r="BK10" s="204"/>
      <c r="BL10" s="204"/>
      <c r="BM10" s="204"/>
      <c r="BN10" s="204"/>
      <c r="BO10" s="204"/>
      <c r="BP10" s="204"/>
      <c r="BQ10" s="213">
        <v>4</v>
      </c>
      <c r="BR10" s="214"/>
      <c r="BS10" s="787"/>
      <c r="BT10" s="788"/>
      <c r="BU10" s="788"/>
      <c r="BV10" s="788"/>
      <c r="BW10" s="788"/>
      <c r="BX10" s="788"/>
      <c r="BY10" s="788"/>
      <c r="BZ10" s="788"/>
      <c r="CA10" s="788"/>
      <c r="CB10" s="788"/>
      <c r="CC10" s="788"/>
      <c r="CD10" s="788"/>
      <c r="CE10" s="788"/>
      <c r="CF10" s="788"/>
      <c r="CG10" s="789"/>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4"/>
      <c r="C11" s="775"/>
      <c r="D11" s="775"/>
      <c r="E11" s="775"/>
      <c r="F11" s="775"/>
      <c r="G11" s="775"/>
      <c r="H11" s="775"/>
      <c r="I11" s="775"/>
      <c r="J11" s="775"/>
      <c r="K11" s="775"/>
      <c r="L11" s="775"/>
      <c r="M11" s="775"/>
      <c r="N11" s="775"/>
      <c r="O11" s="775"/>
      <c r="P11" s="776"/>
      <c r="Q11" s="777"/>
      <c r="R11" s="778"/>
      <c r="S11" s="778"/>
      <c r="T11" s="778"/>
      <c r="U11" s="778"/>
      <c r="V11" s="778"/>
      <c r="W11" s="778"/>
      <c r="X11" s="778"/>
      <c r="Y11" s="778"/>
      <c r="Z11" s="778"/>
      <c r="AA11" s="778"/>
      <c r="AB11" s="778"/>
      <c r="AC11" s="778"/>
      <c r="AD11" s="778"/>
      <c r="AE11" s="779"/>
      <c r="AF11" s="780"/>
      <c r="AG11" s="781"/>
      <c r="AH11" s="781"/>
      <c r="AI11" s="781"/>
      <c r="AJ11" s="782"/>
      <c r="AK11" s="783"/>
      <c r="AL11" s="784"/>
      <c r="AM11" s="784"/>
      <c r="AN11" s="784"/>
      <c r="AO11" s="784"/>
      <c r="AP11" s="784"/>
      <c r="AQ11" s="784"/>
      <c r="AR11" s="784"/>
      <c r="AS11" s="784"/>
      <c r="AT11" s="784"/>
      <c r="AU11" s="785"/>
      <c r="AV11" s="785"/>
      <c r="AW11" s="785"/>
      <c r="AX11" s="785"/>
      <c r="AY11" s="786"/>
      <c r="AZ11" s="203"/>
      <c r="BA11" s="203"/>
      <c r="BB11" s="203"/>
      <c r="BC11" s="203"/>
      <c r="BD11" s="203"/>
      <c r="BE11" s="204"/>
      <c r="BF11" s="204"/>
      <c r="BG11" s="204"/>
      <c r="BH11" s="204"/>
      <c r="BI11" s="204"/>
      <c r="BJ11" s="204"/>
      <c r="BK11" s="204"/>
      <c r="BL11" s="204"/>
      <c r="BM11" s="204"/>
      <c r="BN11" s="204"/>
      <c r="BO11" s="204"/>
      <c r="BP11" s="204"/>
      <c r="BQ11" s="213">
        <v>5</v>
      </c>
      <c r="BR11" s="214"/>
      <c r="BS11" s="787"/>
      <c r="BT11" s="788"/>
      <c r="BU11" s="788"/>
      <c r="BV11" s="788"/>
      <c r="BW11" s="788"/>
      <c r="BX11" s="788"/>
      <c r="BY11" s="788"/>
      <c r="BZ11" s="788"/>
      <c r="CA11" s="788"/>
      <c r="CB11" s="788"/>
      <c r="CC11" s="788"/>
      <c r="CD11" s="788"/>
      <c r="CE11" s="788"/>
      <c r="CF11" s="788"/>
      <c r="CG11" s="789"/>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4"/>
      <c r="C12" s="775"/>
      <c r="D12" s="775"/>
      <c r="E12" s="775"/>
      <c r="F12" s="775"/>
      <c r="G12" s="775"/>
      <c r="H12" s="775"/>
      <c r="I12" s="775"/>
      <c r="J12" s="775"/>
      <c r="K12" s="775"/>
      <c r="L12" s="775"/>
      <c r="M12" s="775"/>
      <c r="N12" s="775"/>
      <c r="O12" s="775"/>
      <c r="P12" s="776"/>
      <c r="Q12" s="777"/>
      <c r="R12" s="778"/>
      <c r="S12" s="778"/>
      <c r="T12" s="778"/>
      <c r="U12" s="778"/>
      <c r="V12" s="778"/>
      <c r="W12" s="778"/>
      <c r="X12" s="778"/>
      <c r="Y12" s="778"/>
      <c r="Z12" s="778"/>
      <c r="AA12" s="778"/>
      <c r="AB12" s="778"/>
      <c r="AC12" s="778"/>
      <c r="AD12" s="778"/>
      <c r="AE12" s="779"/>
      <c r="AF12" s="780"/>
      <c r="AG12" s="781"/>
      <c r="AH12" s="781"/>
      <c r="AI12" s="781"/>
      <c r="AJ12" s="782"/>
      <c r="AK12" s="783"/>
      <c r="AL12" s="784"/>
      <c r="AM12" s="784"/>
      <c r="AN12" s="784"/>
      <c r="AO12" s="784"/>
      <c r="AP12" s="784"/>
      <c r="AQ12" s="784"/>
      <c r="AR12" s="784"/>
      <c r="AS12" s="784"/>
      <c r="AT12" s="784"/>
      <c r="AU12" s="785"/>
      <c r="AV12" s="785"/>
      <c r="AW12" s="785"/>
      <c r="AX12" s="785"/>
      <c r="AY12" s="786"/>
      <c r="AZ12" s="203"/>
      <c r="BA12" s="203"/>
      <c r="BB12" s="203"/>
      <c r="BC12" s="203"/>
      <c r="BD12" s="203"/>
      <c r="BE12" s="204"/>
      <c r="BF12" s="204"/>
      <c r="BG12" s="204"/>
      <c r="BH12" s="204"/>
      <c r="BI12" s="204"/>
      <c r="BJ12" s="204"/>
      <c r="BK12" s="204"/>
      <c r="BL12" s="204"/>
      <c r="BM12" s="204"/>
      <c r="BN12" s="204"/>
      <c r="BO12" s="204"/>
      <c r="BP12" s="204"/>
      <c r="BQ12" s="213">
        <v>6</v>
      </c>
      <c r="BR12" s="214"/>
      <c r="BS12" s="787"/>
      <c r="BT12" s="788"/>
      <c r="BU12" s="788"/>
      <c r="BV12" s="788"/>
      <c r="BW12" s="788"/>
      <c r="BX12" s="788"/>
      <c r="BY12" s="788"/>
      <c r="BZ12" s="788"/>
      <c r="CA12" s="788"/>
      <c r="CB12" s="788"/>
      <c r="CC12" s="788"/>
      <c r="CD12" s="788"/>
      <c r="CE12" s="788"/>
      <c r="CF12" s="788"/>
      <c r="CG12" s="789"/>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4"/>
      <c r="C13" s="775"/>
      <c r="D13" s="775"/>
      <c r="E13" s="775"/>
      <c r="F13" s="775"/>
      <c r="G13" s="775"/>
      <c r="H13" s="775"/>
      <c r="I13" s="775"/>
      <c r="J13" s="775"/>
      <c r="K13" s="775"/>
      <c r="L13" s="775"/>
      <c r="M13" s="775"/>
      <c r="N13" s="775"/>
      <c r="O13" s="775"/>
      <c r="P13" s="776"/>
      <c r="Q13" s="777"/>
      <c r="R13" s="778"/>
      <c r="S13" s="778"/>
      <c r="T13" s="778"/>
      <c r="U13" s="778"/>
      <c r="V13" s="778"/>
      <c r="W13" s="778"/>
      <c r="X13" s="778"/>
      <c r="Y13" s="778"/>
      <c r="Z13" s="778"/>
      <c r="AA13" s="778"/>
      <c r="AB13" s="778"/>
      <c r="AC13" s="778"/>
      <c r="AD13" s="778"/>
      <c r="AE13" s="779"/>
      <c r="AF13" s="780"/>
      <c r="AG13" s="781"/>
      <c r="AH13" s="781"/>
      <c r="AI13" s="781"/>
      <c r="AJ13" s="782"/>
      <c r="AK13" s="783"/>
      <c r="AL13" s="784"/>
      <c r="AM13" s="784"/>
      <c r="AN13" s="784"/>
      <c r="AO13" s="784"/>
      <c r="AP13" s="784"/>
      <c r="AQ13" s="784"/>
      <c r="AR13" s="784"/>
      <c r="AS13" s="784"/>
      <c r="AT13" s="784"/>
      <c r="AU13" s="785"/>
      <c r="AV13" s="785"/>
      <c r="AW13" s="785"/>
      <c r="AX13" s="785"/>
      <c r="AY13" s="786"/>
      <c r="AZ13" s="203"/>
      <c r="BA13" s="203"/>
      <c r="BB13" s="203"/>
      <c r="BC13" s="203"/>
      <c r="BD13" s="203"/>
      <c r="BE13" s="204"/>
      <c r="BF13" s="204"/>
      <c r="BG13" s="204"/>
      <c r="BH13" s="204"/>
      <c r="BI13" s="204"/>
      <c r="BJ13" s="204"/>
      <c r="BK13" s="204"/>
      <c r="BL13" s="204"/>
      <c r="BM13" s="204"/>
      <c r="BN13" s="204"/>
      <c r="BO13" s="204"/>
      <c r="BP13" s="204"/>
      <c r="BQ13" s="213">
        <v>7</v>
      </c>
      <c r="BR13" s="214"/>
      <c r="BS13" s="787"/>
      <c r="BT13" s="788"/>
      <c r="BU13" s="788"/>
      <c r="BV13" s="788"/>
      <c r="BW13" s="788"/>
      <c r="BX13" s="788"/>
      <c r="BY13" s="788"/>
      <c r="BZ13" s="788"/>
      <c r="CA13" s="788"/>
      <c r="CB13" s="788"/>
      <c r="CC13" s="788"/>
      <c r="CD13" s="788"/>
      <c r="CE13" s="788"/>
      <c r="CF13" s="788"/>
      <c r="CG13" s="789"/>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4"/>
      <c r="C14" s="775"/>
      <c r="D14" s="775"/>
      <c r="E14" s="775"/>
      <c r="F14" s="775"/>
      <c r="G14" s="775"/>
      <c r="H14" s="775"/>
      <c r="I14" s="775"/>
      <c r="J14" s="775"/>
      <c r="K14" s="775"/>
      <c r="L14" s="775"/>
      <c r="M14" s="775"/>
      <c r="N14" s="775"/>
      <c r="O14" s="775"/>
      <c r="P14" s="776"/>
      <c r="Q14" s="777"/>
      <c r="R14" s="778"/>
      <c r="S14" s="778"/>
      <c r="T14" s="778"/>
      <c r="U14" s="778"/>
      <c r="V14" s="778"/>
      <c r="W14" s="778"/>
      <c r="X14" s="778"/>
      <c r="Y14" s="778"/>
      <c r="Z14" s="778"/>
      <c r="AA14" s="778"/>
      <c r="AB14" s="778"/>
      <c r="AC14" s="778"/>
      <c r="AD14" s="778"/>
      <c r="AE14" s="779"/>
      <c r="AF14" s="780"/>
      <c r="AG14" s="781"/>
      <c r="AH14" s="781"/>
      <c r="AI14" s="781"/>
      <c r="AJ14" s="782"/>
      <c r="AK14" s="783"/>
      <c r="AL14" s="784"/>
      <c r="AM14" s="784"/>
      <c r="AN14" s="784"/>
      <c r="AO14" s="784"/>
      <c r="AP14" s="784"/>
      <c r="AQ14" s="784"/>
      <c r="AR14" s="784"/>
      <c r="AS14" s="784"/>
      <c r="AT14" s="784"/>
      <c r="AU14" s="785"/>
      <c r="AV14" s="785"/>
      <c r="AW14" s="785"/>
      <c r="AX14" s="785"/>
      <c r="AY14" s="786"/>
      <c r="AZ14" s="203"/>
      <c r="BA14" s="203"/>
      <c r="BB14" s="203"/>
      <c r="BC14" s="203"/>
      <c r="BD14" s="203"/>
      <c r="BE14" s="204"/>
      <c r="BF14" s="204"/>
      <c r="BG14" s="204"/>
      <c r="BH14" s="204"/>
      <c r="BI14" s="204"/>
      <c r="BJ14" s="204"/>
      <c r="BK14" s="204"/>
      <c r="BL14" s="204"/>
      <c r="BM14" s="204"/>
      <c r="BN14" s="204"/>
      <c r="BO14" s="204"/>
      <c r="BP14" s="204"/>
      <c r="BQ14" s="213">
        <v>8</v>
      </c>
      <c r="BR14" s="214"/>
      <c r="BS14" s="787"/>
      <c r="BT14" s="788"/>
      <c r="BU14" s="788"/>
      <c r="BV14" s="788"/>
      <c r="BW14" s="788"/>
      <c r="BX14" s="788"/>
      <c r="BY14" s="788"/>
      <c r="BZ14" s="788"/>
      <c r="CA14" s="788"/>
      <c r="CB14" s="788"/>
      <c r="CC14" s="788"/>
      <c r="CD14" s="788"/>
      <c r="CE14" s="788"/>
      <c r="CF14" s="788"/>
      <c r="CG14" s="789"/>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4"/>
      <c r="C15" s="775"/>
      <c r="D15" s="775"/>
      <c r="E15" s="775"/>
      <c r="F15" s="775"/>
      <c r="G15" s="775"/>
      <c r="H15" s="775"/>
      <c r="I15" s="775"/>
      <c r="J15" s="775"/>
      <c r="K15" s="775"/>
      <c r="L15" s="775"/>
      <c r="M15" s="775"/>
      <c r="N15" s="775"/>
      <c r="O15" s="775"/>
      <c r="P15" s="776"/>
      <c r="Q15" s="777"/>
      <c r="R15" s="778"/>
      <c r="S15" s="778"/>
      <c r="T15" s="778"/>
      <c r="U15" s="778"/>
      <c r="V15" s="778"/>
      <c r="W15" s="778"/>
      <c r="X15" s="778"/>
      <c r="Y15" s="778"/>
      <c r="Z15" s="778"/>
      <c r="AA15" s="778"/>
      <c r="AB15" s="778"/>
      <c r="AC15" s="778"/>
      <c r="AD15" s="778"/>
      <c r="AE15" s="779"/>
      <c r="AF15" s="780"/>
      <c r="AG15" s="781"/>
      <c r="AH15" s="781"/>
      <c r="AI15" s="781"/>
      <c r="AJ15" s="782"/>
      <c r="AK15" s="783"/>
      <c r="AL15" s="784"/>
      <c r="AM15" s="784"/>
      <c r="AN15" s="784"/>
      <c r="AO15" s="784"/>
      <c r="AP15" s="784"/>
      <c r="AQ15" s="784"/>
      <c r="AR15" s="784"/>
      <c r="AS15" s="784"/>
      <c r="AT15" s="784"/>
      <c r="AU15" s="785"/>
      <c r="AV15" s="785"/>
      <c r="AW15" s="785"/>
      <c r="AX15" s="785"/>
      <c r="AY15" s="786"/>
      <c r="AZ15" s="203"/>
      <c r="BA15" s="203"/>
      <c r="BB15" s="203"/>
      <c r="BC15" s="203"/>
      <c r="BD15" s="203"/>
      <c r="BE15" s="204"/>
      <c r="BF15" s="204"/>
      <c r="BG15" s="204"/>
      <c r="BH15" s="204"/>
      <c r="BI15" s="204"/>
      <c r="BJ15" s="204"/>
      <c r="BK15" s="204"/>
      <c r="BL15" s="204"/>
      <c r="BM15" s="204"/>
      <c r="BN15" s="204"/>
      <c r="BO15" s="204"/>
      <c r="BP15" s="204"/>
      <c r="BQ15" s="213">
        <v>9</v>
      </c>
      <c r="BR15" s="214"/>
      <c r="BS15" s="787"/>
      <c r="BT15" s="788"/>
      <c r="BU15" s="788"/>
      <c r="BV15" s="788"/>
      <c r="BW15" s="788"/>
      <c r="BX15" s="788"/>
      <c r="BY15" s="788"/>
      <c r="BZ15" s="788"/>
      <c r="CA15" s="788"/>
      <c r="CB15" s="788"/>
      <c r="CC15" s="788"/>
      <c r="CD15" s="788"/>
      <c r="CE15" s="788"/>
      <c r="CF15" s="788"/>
      <c r="CG15" s="789"/>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4"/>
      <c r="C16" s="775"/>
      <c r="D16" s="775"/>
      <c r="E16" s="775"/>
      <c r="F16" s="775"/>
      <c r="G16" s="775"/>
      <c r="H16" s="775"/>
      <c r="I16" s="775"/>
      <c r="J16" s="775"/>
      <c r="K16" s="775"/>
      <c r="L16" s="775"/>
      <c r="M16" s="775"/>
      <c r="N16" s="775"/>
      <c r="O16" s="775"/>
      <c r="P16" s="776"/>
      <c r="Q16" s="777"/>
      <c r="R16" s="778"/>
      <c r="S16" s="778"/>
      <c r="T16" s="778"/>
      <c r="U16" s="778"/>
      <c r="V16" s="778"/>
      <c r="W16" s="778"/>
      <c r="X16" s="778"/>
      <c r="Y16" s="778"/>
      <c r="Z16" s="778"/>
      <c r="AA16" s="778"/>
      <c r="AB16" s="778"/>
      <c r="AC16" s="778"/>
      <c r="AD16" s="778"/>
      <c r="AE16" s="779"/>
      <c r="AF16" s="780"/>
      <c r="AG16" s="781"/>
      <c r="AH16" s="781"/>
      <c r="AI16" s="781"/>
      <c r="AJ16" s="782"/>
      <c r="AK16" s="783"/>
      <c r="AL16" s="784"/>
      <c r="AM16" s="784"/>
      <c r="AN16" s="784"/>
      <c r="AO16" s="784"/>
      <c r="AP16" s="784"/>
      <c r="AQ16" s="784"/>
      <c r="AR16" s="784"/>
      <c r="AS16" s="784"/>
      <c r="AT16" s="784"/>
      <c r="AU16" s="785"/>
      <c r="AV16" s="785"/>
      <c r="AW16" s="785"/>
      <c r="AX16" s="785"/>
      <c r="AY16" s="786"/>
      <c r="AZ16" s="203"/>
      <c r="BA16" s="203"/>
      <c r="BB16" s="203"/>
      <c r="BC16" s="203"/>
      <c r="BD16" s="203"/>
      <c r="BE16" s="204"/>
      <c r="BF16" s="204"/>
      <c r="BG16" s="204"/>
      <c r="BH16" s="204"/>
      <c r="BI16" s="204"/>
      <c r="BJ16" s="204"/>
      <c r="BK16" s="204"/>
      <c r="BL16" s="204"/>
      <c r="BM16" s="204"/>
      <c r="BN16" s="204"/>
      <c r="BO16" s="204"/>
      <c r="BP16" s="204"/>
      <c r="BQ16" s="213">
        <v>10</v>
      </c>
      <c r="BR16" s="214"/>
      <c r="BS16" s="787"/>
      <c r="BT16" s="788"/>
      <c r="BU16" s="788"/>
      <c r="BV16" s="788"/>
      <c r="BW16" s="788"/>
      <c r="BX16" s="788"/>
      <c r="BY16" s="788"/>
      <c r="BZ16" s="788"/>
      <c r="CA16" s="788"/>
      <c r="CB16" s="788"/>
      <c r="CC16" s="788"/>
      <c r="CD16" s="788"/>
      <c r="CE16" s="788"/>
      <c r="CF16" s="788"/>
      <c r="CG16" s="789"/>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4"/>
      <c r="C17" s="775"/>
      <c r="D17" s="775"/>
      <c r="E17" s="775"/>
      <c r="F17" s="775"/>
      <c r="G17" s="775"/>
      <c r="H17" s="775"/>
      <c r="I17" s="775"/>
      <c r="J17" s="775"/>
      <c r="K17" s="775"/>
      <c r="L17" s="775"/>
      <c r="M17" s="775"/>
      <c r="N17" s="775"/>
      <c r="O17" s="775"/>
      <c r="P17" s="776"/>
      <c r="Q17" s="777"/>
      <c r="R17" s="778"/>
      <c r="S17" s="778"/>
      <c r="T17" s="778"/>
      <c r="U17" s="778"/>
      <c r="V17" s="778"/>
      <c r="W17" s="778"/>
      <c r="X17" s="778"/>
      <c r="Y17" s="778"/>
      <c r="Z17" s="778"/>
      <c r="AA17" s="778"/>
      <c r="AB17" s="778"/>
      <c r="AC17" s="778"/>
      <c r="AD17" s="778"/>
      <c r="AE17" s="779"/>
      <c r="AF17" s="780"/>
      <c r="AG17" s="781"/>
      <c r="AH17" s="781"/>
      <c r="AI17" s="781"/>
      <c r="AJ17" s="782"/>
      <c r="AK17" s="783"/>
      <c r="AL17" s="784"/>
      <c r="AM17" s="784"/>
      <c r="AN17" s="784"/>
      <c r="AO17" s="784"/>
      <c r="AP17" s="784"/>
      <c r="AQ17" s="784"/>
      <c r="AR17" s="784"/>
      <c r="AS17" s="784"/>
      <c r="AT17" s="784"/>
      <c r="AU17" s="785"/>
      <c r="AV17" s="785"/>
      <c r="AW17" s="785"/>
      <c r="AX17" s="785"/>
      <c r="AY17" s="786"/>
      <c r="AZ17" s="203"/>
      <c r="BA17" s="203"/>
      <c r="BB17" s="203"/>
      <c r="BC17" s="203"/>
      <c r="BD17" s="203"/>
      <c r="BE17" s="204"/>
      <c r="BF17" s="204"/>
      <c r="BG17" s="204"/>
      <c r="BH17" s="204"/>
      <c r="BI17" s="204"/>
      <c r="BJ17" s="204"/>
      <c r="BK17" s="204"/>
      <c r="BL17" s="204"/>
      <c r="BM17" s="204"/>
      <c r="BN17" s="204"/>
      <c r="BO17" s="204"/>
      <c r="BP17" s="204"/>
      <c r="BQ17" s="213">
        <v>11</v>
      </c>
      <c r="BR17" s="214"/>
      <c r="BS17" s="787"/>
      <c r="BT17" s="788"/>
      <c r="BU17" s="788"/>
      <c r="BV17" s="788"/>
      <c r="BW17" s="788"/>
      <c r="BX17" s="788"/>
      <c r="BY17" s="788"/>
      <c r="BZ17" s="788"/>
      <c r="CA17" s="788"/>
      <c r="CB17" s="788"/>
      <c r="CC17" s="788"/>
      <c r="CD17" s="788"/>
      <c r="CE17" s="788"/>
      <c r="CF17" s="788"/>
      <c r="CG17" s="789"/>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4"/>
      <c r="C18" s="775"/>
      <c r="D18" s="775"/>
      <c r="E18" s="775"/>
      <c r="F18" s="775"/>
      <c r="G18" s="775"/>
      <c r="H18" s="775"/>
      <c r="I18" s="775"/>
      <c r="J18" s="775"/>
      <c r="K18" s="775"/>
      <c r="L18" s="775"/>
      <c r="M18" s="775"/>
      <c r="N18" s="775"/>
      <c r="O18" s="775"/>
      <c r="P18" s="776"/>
      <c r="Q18" s="777"/>
      <c r="R18" s="778"/>
      <c r="S18" s="778"/>
      <c r="T18" s="778"/>
      <c r="U18" s="778"/>
      <c r="V18" s="778"/>
      <c r="W18" s="778"/>
      <c r="X18" s="778"/>
      <c r="Y18" s="778"/>
      <c r="Z18" s="778"/>
      <c r="AA18" s="778"/>
      <c r="AB18" s="778"/>
      <c r="AC18" s="778"/>
      <c r="AD18" s="778"/>
      <c r="AE18" s="779"/>
      <c r="AF18" s="780"/>
      <c r="AG18" s="781"/>
      <c r="AH18" s="781"/>
      <c r="AI18" s="781"/>
      <c r="AJ18" s="782"/>
      <c r="AK18" s="783"/>
      <c r="AL18" s="784"/>
      <c r="AM18" s="784"/>
      <c r="AN18" s="784"/>
      <c r="AO18" s="784"/>
      <c r="AP18" s="784"/>
      <c r="AQ18" s="784"/>
      <c r="AR18" s="784"/>
      <c r="AS18" s="784"/>
      <c r="AT18" s="784"/>
      <c r="AU18" s="785"/>
      <c r="AV18" s="785"/>
      <c r="AW18" s="785"/>
      <c r="AX18" s="785"/>
      <c r="AY18" s="786"/>
      <c r="AZ18" s="203"/>
      <c r="BA18" s="203"/>
      <c r="BB18" s="203"/>
      <c r="BC18" s="203"/>
      <c r="BD18" s="203"/>
      <c r="BE18" s="204"/>
      <c r="BF18" s="204"/>
      <c r="BG18" s="204"/>
      <c r="BH18" s="204"/>
      <c r="BI18" s="204"/>
      <c r="BJ18" s="204"/>
      <c r="BK18" s="204"/>
      <c r="BL18" s="204"/>
      <c r="BM18" s="204"/>
      <c r="BN18" s="204"/>
      <c r="BO18" s="204"/>
      <c r="BP18" s="204"/>
      <c r="BQ18" s="213">
        <v>12</v>
      </c>
      <c r="BR18" s="214"/>
      <c r="BS18" s="787"/>
      <c r="BT18" s="788"/>
      <c r="BU18" s="788"/>
      <c r="BV18" s="788"/>
      <c r="BW18" s="788"/>
      <c r="BX18" s="788"/>
      <c r="BY18" s="788"/>
      <c r="BZ18" s="788"/>
      <c r="CA18" s="788"/>
      <c r="CB18" s="788"/>
      <c r="CC18" s="788"/>
      <c r="CD18" s="788"/>
      <c r="CE18" s="788"/>
      <c r="CF18" s="788"/>
      <c r="CG18" s="789"/>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4"/>
      <c r="C19" s="775"/>
      <c r="D19" s="775"/>
      <c r="E19" s="775"/>
      <c r="F19" s="775"/>
      <c r="G19" s="775"/>
      <c r="H19" s="775"/>
      <c r="I19" s="775"/>
      <c r="J19" s="775"/>
      <c r="K19" s="775"/>
      <c r="L19" s="775"/>
      <c r="M19" s="775"/>
      <c r="N19" s="775"/>
      <c r="O19" s="775"/>
      <c r="P19" s="776"/>
      <c r="Q19" s="777"/>
      <c r="R19" s="778"/>
      <c r="S19" s="778"/>
      <c r="T19" s="778"/>
      <c r="U19" s="778"/>
      <c r="V19" s="778"/>
      <c r="W19" s="778"/>
      <c r="X19" s="778"/>
      <c r="Y19" s="778"/>
      <c r="Z19" s="778"/>
      <c r="AA19" s="778"/>
      <c r="AB19" s="778"/>
      <c r="AC19" s="778"/>
      <c r="AD19" s="778"/>
      <c r="AE19" s="779"/>
      <c r="AF19" s="780"/>
      <c r="AG19" s="781"/>
      <c r="AH19" s="781"/>
      <c r="AI19" s="781"/>
      <c r="AJ19" s="782"/>
      <c r="AK19" s="783"/>
      <c r="AL19" s="784"/>
      <c r="AM19" s="784"/>
      <c r="AN19" s="784"/>
      <c r="AO19" s="784"/>
      <c r="AP19" s="784"/>
      <c r="AQ19" s="784"/>
      <c r="AR19" s="784"/>
      <c r="AS19" s="784"/>
      <c r="AT19" s="784"/>
      <c r="AU19" s="785"/>
      <c r="AV19" s="785"/>
      <c r="AW19" s="785"/>
      <c r="AX19" s="785"/>
      <c r="AY19" s="786"/>
      <c r="AZ19" s="203"/>
      <c r="BA19" s="203"/>
      <c r="BB19" s="203"/>
      <c r="BC19" s="203"/>
      <c r="BD19" s="203"/>
      <c r="BE19" s="204"/>
      <c r="BF19" s="204"/>
      <c r="BG19" s="204"/>
      <c r="BH19" s="204"/>
      <c r="BI19" s="204"/>
      <c r="BJ19" s="204"/>
      <c r="BK19" s="204"/>
      <c r="BL19" s="204"/>
      <c r="BM19" s="204"/>
      <c r="BN19" s="204"/>
      <c r="BO19" s="204"/>
      <c r="BP19" s="204"/>
      <c r="BQ19" s="213">
        <v>13</v>
      </c>
      <c r="BR19" s="214"/>
      <c r="BS19" s="787"/>
      <c r="BT19" s="788"/>
      <c r="BU19" s="788"/>
      <c r="BV19" s="788"/>
      <c r="BW19" s="788"/>
      <c r="BX19" s="788"/>
      <c r="BY19" s="788"/>
      <c r="BZ19" s="788"/>
      <c r="CA19" s="788"/>
      <c r="CB19" s="788"/>
      <c r="CC19" s="788"/>
      <c r="CD19" s="788"/>
      <c r="CE19" s="788"/>
      <c r="CF19" s="788"/>
      <c r="CG19" s="789"/>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4"/>
      <c r="C20" s="775"/>
      <c r="D20" s="775"/>
      <c r="E20" s="775"/>
      <c r="F20" s="775"/>
      <c r="G20" s="775"/>
      <c r="H20" s="775"/>
      <c r="I20" s="775"/>
      <c r="J20" s="775"/>
      <c r="K20" s="775"/>
      <c r="L20" s="775"/>
      <c r="M20" s="775"/>
      <c r="N20" s="775"/>
      <c r="O20" s="775"/>
      <c r="P20" s="776"/>
      <c r="Q20" s="777"/>
      <c r="R20" s="778"/>
      <c r="S20" s="778"/>
      <c r="T20" s="778"/>
      <c r="U20" s="778"/>
      <c r="V20" s="778"/>
      <c r="W20" s="778"/>
      <c r="X20" s="778"/>
      <c r="Y20" s="778"/>
      <c r="Z20" s="778"/>
      <c r="AA20" s="778"/>
      <c r="AB20" s="778"/>
      <c r="AC20" s="778"/>
      <c r="AD20" s="778"/>
      <c r="AE20" s="779"/>
      <c r="AF20" s="780"/>
      <c r="AG20" s="781"/>
      <c r="AH20" s="781"/>
      <c r="AI20" s="781"/>
      <c r="AJ20" s="782"/>
      <c r="AK20" s="783"/>
      <c r="AL20" s="784"/>
      <c r="AM20" s="784"/>
      <c r="AN20" s="784"/>
      <c r="AO20" s="784"/>
      <c r="AP20" s="784"/>
      <c r="AQ20" s="784"/>
      <c r="AR20" s="784"/>
      <c r="AS20" s="784"/>
      <c r="AT20" s="784"/>
      <c r="AU20" s="785"/>
      <c r="AV20" s="785"/>
      <c r="AW20" s="785"/>
      <c r="AX20" s="785"/>
      <c r="AY20" s="786"/>
      <c r="AZ20" s="203"/>
      <c r="BA20" s="203"/>
      <c r="BB20" s="203"/>
      <c r="BC20" s="203"/>
      <c r="BD20" s="203"/>
      <c r="BE20" s="204"/>
      <c r="BF20" s="204"/>
      <c r="BG20" s="204"/>
      <c r="BH20" s="204"/>
      <c r="BI20" s="204"/>
      <c r="BJ20" s="204"/>
      <c r="BK20" s="204"/>
      <c r="BL20" s="204"/>
      <c r="BM20" s="204"/>
      <c r="BN20" s="204"/>
      <c r="BO20" s="204"/>
      <c r="BP20" s="204"/>
      <c r="BQ20" s="213">
        <v>14</v>
      </c>
      <c r="BR20" s="214"/>
      <c r="BS20" s="787"/>
      <c r="BT20" s="788"/>
      <c r="BU20" s="788"/>
      <c r="BV20" s="788"/>
      <c r="BW20" s="788"/>
      <c r="BX20" s="788"/>
      <c r="BY20" s="788"/>
      <c r="BZ20" s="788"/>
      <c r="CA20" s="788"/>
      <c r="CB20" s="788"/>
      <c r="CC20" s="788"/>
      <c r="CD20" s="788"/>
      <c r="CE20" s="788"/>
      <c r="CF20" s="788"/>
      <c r="CG20" s="789"/>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4"/>
      <c r="C21" s="775"/>
      <c r="D21" s="775"/>
      <c r="E21" s="775"/>
      <c r="F21" s="775"/>
      <c r="G21" s="775"/>
      <c r="H21" s="775"/>
      <c r="I21" s="775"/>
      <c r="J21" s="775"/>
      <c r="K21" s="775"/>
      <c r="L21" s="775"/>
      <c r="M21" s="775"/>
      <c r="N21" s="775"/>
      <c r="O21" s="775"/>
      <c r="P21" s="776"/>
      <c r="Q21" s="777"/>
      <c r="R21" s="778"/>
      <c r="S21" s="778"/>
      <c r="T21" s="778"/>
      <c r="U21" s="778"/>
      <c r="V21" s="778"/>
      <c r="W21" s="778"/>
      <c r="X21" s="778"/>
      <c r="Y21" s="778"/>
      <c r="Z21" s="778"/>
      <c r="AA21" s="778"/>
      <c r="AB21" s="778"/>
      <c r="AC21" s="778"/>
      <c r="AD21" s="778"/>
      <c r="AE21" s="779"/>
      <c r="AF21" s="780"/>
      <c r="AG21" s="781"/>
      <c r="AH21" s="781"/>
      <c r="AI21" s="781"/>
      <c r="AJ21" s="782"/>
      <c r="AK21" s="783"/>
      <c r="AL21" s="784"/>
      <c r="AM21" s="784"/>
      <c r="AN21" s="784"/>
      <c r="AO21" s="784"/>
      <c r="AP21" s="784"/>
      <c r="AQ21" s="784"/>
      <c r="AR21" s="784"/>
      <c r="AS21" s="784"/>
      <c r="AT21" s="784"/>
      <c r="AU21" s="785"/>
      <c r="AV21" s="785"/>
      <c r="AW21" s="785"/>
      <c r="AX21" s="785"/>
      <c r="AY21" s="786"/>
      <c r="AZ21" s="203"/>
      <c r="BA21" s="203"/>
      <c r="BB21" s="203"/>
      <c r="BC21" s="203"/>
      <c r="BD21" s="203"/>
      <c r="BE21" s="204"/>
      <c r="BF21" s="204"/>
      <c r="BG21" s="204"/>
      <c r="BH21" s="204"/>
      <c r="BI21" s="204"/>
      <c r="BJ21" s="204"/>
      <c r="BK21" s="204"/>
      <c r="BL21" s="204"/>
      <c r="BM21" s="204"/>
      <c r="BN21" s="204"/>
      <c r="BO21" s="204"/>
      <c r="BP21" s="204"/>
      <c r="BQ21" s="213">
        <v>15</v>
      </c>
      <c r="BR21" s="214"/>
      <c r="BS21" s="787"/>
      <c r="BT21" s="788"/>
      <c r="BU21" s="788"/>
      <c r="BV21" s="788"/>
      <c r="BW21" s="788"/>
      <c r="BX21" s="788"/>
      <c r="BY21" s="788"/>
      <c r="BZ21" s="788"/>
      <c r="CA21" s="788"/>
      <c r="CB21" s="788"/>
      <c r="CC21" s="788"/>
      <c r="CD21" s="788"/>
      <c r="CE21" s="788"/>
      <c r="CF21" s="788"/>
      <c r="CG21" s="789"/>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4"/>
      <c r="C22" s="775"/>
      <c r="D22" s="775"/>
      <c r="E22" s="775"/>
      <c r="F22" s="775"/>
      <c r="G22" s="775"/>
      <c r="H22" s="775"/>
      <c r="I22" s="775"/>
      <c r="J22" s="775"/>
      <c r="K22" s="775"/>
      <c r="L22" s="775"/>
      <c r="M22" s="775"/>
      <c r="N22" s="775"/>
      <c r="O22" s="775"/>
      <c r="P22" s="776"/>
      <c r="Q22" s="823"/>
      <c r="R22" s="824"/>
      <c r="S22" s="824"/>
      <c r="T22" s="824"/>
      <c r="U22" s="824"/>
      <c r="V22" s="824"/>
      <c r="W22" s="824"/>
      <c r="X22" s="824"/>
      <c r="Y22" s="824"/>
      <c r="Z22" s="824"/>
      <c r="AA22" s="824"/>
      <c r="AB22" s="824"/>
      <c r="AC22" s="824"/>
      <c r="AD22" s="824"/>
      <c r="AE22" s="825"/>
      <c r="AF22" s="780"/>
      <c r="AG22" s="781"/>
      <c r="AH22" s="781"/>
      <c r="AI22" s="781"/>
      <c r="AJ22" s="782"/>
      <c r="AK22" s="805"/>
      <c r="AL22" s="806"/>
      <c r="AM22" s="806"/>
      <c r="AN22" s="806"/>
      <c r="AO22" s="806"/>
      <c r="AP22" s="806"/>
      <c r="AQ22" s="806"/>
      <c r="AR22" s="806"/>
      <c r="AS22" s="806"/>
      <c r="AT22" s="806"/>
      <c r="AU22" s="807"/>
      <c r="AV22" s="807"/>
      <c r="AW22" s="807"/>
      <c r="AX22" s="807"/>
      <c r="AY22" s="808"/>
      <c r="AZ22" s="809" t="s">
        <v>367</v>
      </c>
      <c r="BA22" s="809"/>
      <c r="BB22" s="809"/>
      <c r="BC22" s="809"/>
      <c r="BD22" s="810"/>
      <c r="BE22" s="204"/>
      <c r="BF22" s="204"/>
      <c r="BG22" s="204"/>
      <c r="BH22" s="204"/>
      <c r="BI22" s="204"/>
      <c r="BJ22" s="204"/>
      <c r="BK22" s="204"/>
      <c r="BL22" s="204"/>
      <c r="BM22" s="204"/>
      <c r="BN22" s="204"/>
      <c r="BO22" s="204"/>
      <c r="BP22" s="204"/>
      <c r="BQ22" s="213">
        <v>16</v>
      </c>
      <c r="BR22" s="214"/>
      <c r="BS22" s="787"/>
      <c r="BT22" s="788"/>
      <c r="BU22" s="788"/>
      <c r="BV22" s="788"/>
      <c r="BW22" s="788"/>
      <c r="BX22" s="788"/>
      <c r="BY22" s="788"/>
      <c r="BZ22" s="788"/>
      <c r="CA22" s="788"/>
      <c r="CB22" s="788"/>
      <c r="CC22" s="788"/>
      <c r="CD22" s="788"/>
      <c r="CE22" s="788"/>
      <c r="CF22" s="788"/>
      <c r="CG22" s="789"/>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368</v>
      </c>
      <c r="B23" s="811" t="s">
        <v>369</v>
      </c>
      <c r="C23" s="812"/>
      <c r="D23" s="812"/>
      <c r="E23" s="812"/>
      <c r="F23" s="812"/>
      <c r="G23" s="812"/>
      <c r="H23" s="812"/>
      <c r="I23" s="812"/>
      <c r="J23" s="812"/>
      <c r="K23" s="812"/>
      <c r="L23" s="812"/>
      <c r="M23" s="812"/>
      <c r="N23" s="812"/>
      <c r="O23" s="812"/>
      <c r="P23" s="813"/>
      <c r="Q23" s="814">
        <v>12224</v>
      </c>
      <c r="R23" s="815"/>
      <c r="S23" s="815"/>
      <c r="T23" s="815"/>
      <c r="U23" s="815"/>
      <c r="V23" s="815">
        <v>11941</v>
      </c>
      <c r="W23" s="815"/>
      <c r="X23" s="815"/>
      <c r="Y23" s="815"/>
      <c r="Z23" s="815"/>
      <c r="AA23" s="815">
        <v>283</v>
      </c>
      <c r="AB23" s="815"/>
      <c r="AC23" s="815"/>
      <c r="AD23" s="815"/>
      <c r="AE23" s="816"/>
      <c r="AF23" s="817">
        <v>242</v>
      </c>
      <c r="AG23" s="815"/>
      <c r="AH23" s="815"/>
      <c r="AI23" s="815"/>
      <c r="AJ23" s="818"/>
      <c r="AK23" s="819"/>
      <c r="AL23" s="820"/>
      <c r="AM23" s="820"/>
      <c r="AN23" s="820"/>
      <c r="AO23" s="820"/>
      <c r="AP23" s="815">
        <v>11372</v>
      </c>
      <c r="AQ23" s="815"/>
      <c r="AR23" s="815"/>
      <c r="AS23" s="815"/>
      <c r="AT23" s="815"/>
      <c r="AU23" s="821"/>
      <c r="AV23" s="821"/>
      <c r="AW23" s="821"/>
      <c r="AX23" s="821"/>
      <c r="AY23" s="822"/>
      <c r="AZ23" s="826" t="s">
        <v>111</v>
      </c>
      <c r="BA23" s="827"/>
      <c r="BB23" s="827"/>
      <c r="BC23" s="827"/>
      <c r="BD23" s="828"/>
      <c r="BE23" s="204"/>
      <c r="BF23" s="204"/>
      <c r="BG23" s="204"/>
      <c r="BH23" s="204"/>
      <c r="BI23" s="204"/>
      <c r="BJ23" s="204"/>
      <c r="BK23" s="204"/>
      <c r="BL23" s="204"/>
      <c r="BM23" s="204"/>
      <c r="BN23" s="204"/>
      <c r="BO23" s="204"/>
      <c r="BP23" s="204"/>
      <c r="BQ23" s="213">
        <v>17</v>
      </c>
      <c r="BR23" s="214"/>
      <c r="BS23" s="787"/>
      <c r="BT23" s="788"/>
      <c r="BU23" s="788"/>
      <c r="BV23" s="788"/>
      <c r="BW23" s="788"/>
      <c r="BX23" s="788"/>
      <c r="BY23" s="788"/>
      <c r="BZ23" s="788"/>
      <c r="CA23" s="788"/>
      <c r="CB23" s="788"/>
      <c r="CC23" s="788"/>
      <c r="CD23" s="788"/>
      <c r="CE23" s="788"/>
      <c r="CF23" s="788"/>
      <c r="CG23" s="789"/>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9" t="s">
        <v>370</v>
      </c>
      <c r="B24" s="829"/>
      <c r="C24" s="829"/>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29"/>
      <c r="AL24" s="829"/>
      <c r="AM24" s="829"/>
      <c r="AN24" s="829"/>
      <c r="AO24" s="829"/>
      <c r="AP24" s="829"/>
      <c r="AQ24" s="829"/>
      <c r="AR24" s="829"/>
      <c r="AS24" s="829"/>
      <c r="AT24" s="829"/>
      <c r="AU24" s="829"/>
      <c r="AV24" s="829"/>
      <c r="AW24" s="829"/>
      <c r="AX24" s="829"/>
      <c r="AY24" s="829"/>
      <c r="AZ24" s="203"/>
      <c r="BA24" s="203"/>
      <c r="BB24" s="203"/>
      <c r="BC24" s="203"/>
      <c r="BD24" s="203"/>
      <c r="BE24" s="204"/>
      <c r="BF24" s="204"/>
      <c r="BG24" s="204"/>
      <c r="BH24" s="204"/>
      <c r="BI24" s="204"/>
      <c r="BJ24" s="204"/>
      <c r="BK24" s="204"/>
      <c r="BL24" s="204"/>
      <c r="BM24" s="204"/>
      <c r="BN24" s="204"/>
      <c r="BO24" s="204"/>
      <c r="BP24" s="204"/>
      <c r="BQ24" s="213">
        <v>18</v>
      </c>
      <c r="BR24" s="214"/>
      <c r="BS24" s="787"/>
      <c r="BT24" s="788"/>
      <c r="BU24" s="788"/>
      <c r="BV24" s="788"/>
      <c r="BW24" s="788"/>
      <c r="BX24" s="788"/>
      <c r="BY24" s="788"/>
      <c r="BZ24" s="788"/>
      <c r="CA24" s="788"/>
      <c r="CB24" s="788"/>
      <c r="CC24" s="788"/>
      <c r="CD24" s="788"/>
      <c r="CE24" s="788"/>
      <c r="CF24" s="788"/>
      <c r="CG24" s="789"/>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38" t="s">
        <v>371</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c r="BC25" s="738"/>
      <c r="BD25" s="738"/>
      <c r="BE25" s="738"/>
      <c r="BF25" s="738"/>
      <c r="BG25" s="738"/>
      <c r="BH25" s="738"/>
      <c r="BI25" s="738"/>
      <c r="BJ25" s="203"/>
      <c r="BK25" s="203"/>
      <c r="BL25" s="203"/>
      <c r="BM25" s="203"/>
      <c r="BN25" s="203"/>
      <c r="BO25" s="216"/>
      <c r="BP25" s="216"/>
      <c r="BQ25" s="213">
        <v>19</v>
      </c>
      <c r="BR25" s="214"/>
      <c r="BS25" s="787"/>
      <c r="BT25" s="788"/>
      <c r="BU25" s="788"/>
      <c r="BV25" s="788"/>
      <c r="BW25" s="788"/>
      <c r="BX25" s="788"/>
      <c r="BY25" s="788"/>
      <c r="BZ25" s="788"/>
      <c r="CA25" s="788"/>
      <c r="CB25" s="788"/>
      <c r="CC25" s="788"/>
      <c r="CD25" s="788"/>
      <c r="CE25" s="788"/>
      <c r="CF25" s="788"/>
      <c r="CG25" s="789"/>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39" t="s">
        <v>347</v>
      </c>
      <c r="B26" s="740"/>
      <c r="C26" s="740"/>
      <c r="D26" s="740"/>
      <c r="E26" s="740"/>
      <c r="F26" s="740"/>
      <c r="G26" s="740"/>
      <c r="H26" s="740"/>
      <c r="I26" s="740"/>
      <c r="J26" s="740"/>
      <c r="K26" s="740"/>
      <c r="L26" s="740"/>
      <c r="M26" s="740"/>
      <c r="N26" s="740"/>
      <c r="O26" s="740"/>
      <c r="P26" s="741"/>
      <c r="Q26" s="745" t="s">
        <v>372</v>
      </c>
      <c r="R26" s="746"/>
      <c r="S26" s="746"/>
      <c r="T26" s="746"/>
      <c r="U26" s="747"/>
      <c r="V26" s="745" t="s">
        <v>373</v>
      </c>
      <c r="W26" s="746"/>
      <c r="X26" s="746"/>
      <c r="Y26" s="746"/>
      <c r="Z26" s="747"/>
      <c r="AA26" s="745" t="s">
        <v>374</v>
      </c>
      <c r="AB26" s="746"/>
      <c r="AC26" s="746"/>
      <c r="AD26" s="746"/>
      <c r="AE26" s="746"/>
      <c r="AF26" s="830" t="s">
        <v>375</v>
      </c>
      <c r="AG26" s="831"/>
      <c r="AH26" s="831"/>
      <c r="AI26" s="831"/>
      <c r="AJ26" s="832"/>
      <c r="AK26" s="746" t="s">
        <v>376</v>
      </c>
      <c r="AL26" s="746"/>
      <c r="AM26" s="746"/>
      <c r="AN26" s="746"/>
      <c r="AO26" s="747"/>
      <c r="AP26" s="745" t="s">
        <v>377</v>
      </c>
      <c r="AQ26" s="746"/>
      <c r="AR26" s="746"/>
      <c r="AS26" s="746"/>
      <c r="AT26" s="747"/>
      <c r="AU26" s="745" t="s">
        <v>378</v>
      </c>
      <c r="AV26" s="746"/>
      <c r="AW26" s="746"/>
      <c r="AX26" s="746"/>
      <c r="AY26" s="747"/>
      <c r="AZ26" s="745" t="s">
        <v>379</v>
      </c>
      <c r="BA26" s="746"/>
      <c r="BB26" s="746"/>
      <c r="BC26" s="746"/>
      <c r="BD26" s="747"/>
      <c r="BE26" s="745" t="s">
        <v>354</v>
      </c>
      <c r="BF26" s="746"/>
      <c r="BG26" s="746"/>
      <c r="BH26" s="746"/>
      <c r="BI26" s="752"/>
      <c r="BJ26" s="203"/>
      <c r="BK26" s="203"/>
      <c r="BL26" s="203"/>
      <c r="BM26" s="203"/>
      <c r="BN26" s="203"/>
      <c r="BO26" s="216"/>
      <c r="BP26" s="216"/>
      <c r="BQ26" s="213">
        <v>20</v>
      </c>
      <c r="BR26" s="214"/>
      <c r="BS26" s="787"/>
      <c r="BT26" s="788"/>
      <c r="BU26" s="788"/>
      <c r="BV26" s="788"/>
      <c r="BW26" s="788"/>
      <c r="BX26" s="788"/>
      <c r="BY26" s="788"/>
      <c r="BZ26" s="788"/>
      <c r="CA26" s="788"/>
      <c r="CB26" s="788"/>
      <c r="CC26" s="788"/>
      <c r="CD26" s="788"/>
      <c r="CE26" s="788"/>
      <c r="CF26" s="788"/>
      <c r="CG26" s="789"/>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42"/>
      <c r="B27" s="743"/>
      <c r="C27" s="743"/>
      <c r="D27" s="743"/>
      <c r="E27" s="743"/>
      <c r="F27" s="743"/>
      <c r="G27" s="743"/>
      <c r="H27" s="743"/>
      <c r="I27" s="743"/>
      <c r="J27" s="743"/>
      <c r="K27" s="743"/>
      <c r="L27" s="743"/>
      <c r="M27" s="743"/>
      <c r="N27" s="743"/>
      <c r="O27" s="743"/>
      <c r="P27" s="744"/>
      <c r="Q27" s="748"/>
      <c r="R27" s="749"/>
      <c r="S27" s="749"/>
      <c r="T27" s="749"/>
      <c r="U27" s="750"/>
      <c r="V27" s="748"/>
      <c r="W27" s="749"/>
      <c r="X27" s="749"/>
      <c r="Y27" s="749"/>
      <c r="Z27" s="750"/>
      <c r="AA27" s="748"/>
      <c r="AB27" s="749"/>
      <c r="AC27" s="749"/>
      <c r="AD27" s="749"/>
      <c r="AE27" s="749"/>
      <c r="AF27" s="833"/>
      <c r="AG27" s="834"/>
      <c r="AH27" s="834"/>
      <c r="AI27" s="834"/>
      <c r="AJ27" s="835"/>
      <c r="AK27" s="749"/>
      <c r="AL27" s="749"/>
      <c r="AM27" s="749"/>
      <c r="AN27" s="749"/>
      <c r="AO27" s="750"/>
      <c r="AP27" s="748"/>
      <c r="AQ27" s="749"/>
      <c r="AR27" s="749"/>
      <c r="AS27" s="749"/>
      <c r="AT27" s="750"/>
      <c r="AU27" s="748"/>
      <c r="AV27" s="749"/>
      <c r="AW27" s="749"/>
      <c r="AX27" s="749"/>
      <c r="AY27" s="750"/>
      <c r="AZ27" s="748"/>
      <c r="BA27" s="749"/>
      <c r="BB27" s="749"/>
      <c r="BC27" s="749"/>
      <c r="BD27" s="750"/>
      <c r="BE27" s="748"/>
      <c r="BF27" s="749"/>
      <c r="BG27" s="749"/>
      <c r="BH27" s="749"/>
      <c r="BI27" s="754"/>
      <c r="BJ27" s="203"/>
      <c r="BK27" s="203"/>
      <c r="BL27" s="203"/>
      <c r="BM27" s="203"/>
      <c r="BN27" s="203"/>
      <c r="BO27" s="216"/>
      <c r="BP27" s="216"/>
      <c r="BQ27" s="213">
        <v>21</v>
      </c>
      <c r="BR27" s="214"/>
      <c r="BS27" s="787"/>
      <c r="BT27" s="788"/>
      <c r="BU27" s="788"/>
      <c r="BV27" s="788"/>
      <c r="BW27" s="788"/>
      <c r="BX27" s="788"/>
      <c r="BY27" s="788"/>
      <c r="BZ27" s="788"/>
      <c r="CA27" s="788"/>
      <c r="CB27" s="788"/>
      <c r="CC27" s="788"/>
      <c r="CD27" s="788"/>
      <c r="CE27" s="788"/>
      <c r="CF27" s="788"/>
      <c r="CG27" s="789"/>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90" t="s">
        <v>380</v>
      </c>
      <c r="C28" s="791"/>
      <c r="D28" s="791"/>
      <c r="E28" s="791"/>
      <c r="F28" s="791"/>
      <c r="G28" s="791"/>
      <c r="H28" s="791"/>
      <c r="I28" s="791"/>
      <c r="J28" s="791"/>
      <c r="K28" s="791"/>
      <c r="L28" s="791"/>
      <c r="M28" s="791"/>
      <c r="N28" s="791"/>
      <c r="O28" s="791"/>
      <c r="P28" s="792"/>
      <c r="Q28" s="836">
        <v>3567</v>
      </c>
      <c r="R28" s="837"/>
      <c r="S28" s="837"/>
      <c r="T28" s="837"/>
      <c r="U28" s="837"/>
      <c r="V28" s="837">
        <v>3616</v>
      </c>
      <c r="W28" s="837"/>
      <c r="X28" s="837"/>
      <c r="Y28" s="837"/>
      <c r="Z28" s="837"/>
      <c r="AA28" s="837">
        <f>Q28-V28</f>
        <v>-49</v>
      </c>
      <c r="AB28" s="837"/>
      <c r="AC28" s="837"/>
      <c r="AD28" s="837"/>
      <c r="AE28" s="838"/>
      <c r="AF28" s="839">
        <v>-49</v>
      </c>
      <c r="AG28" s="837"/>
      <c r="AH28" s="837"/>
      <c r="AI28" s="837"/>
      <c r="AJ28" s="840"/>
      <c r="AK28" s="841">
        <v>327</v>
      </c>
      <c r="AL28" s="842"/>
      <c r="AM28" s="842"/>
      <c r="AN28" s="842"/>
      <c r="AO28" s="842"/>
      <c r="AP28" s="842">
        <v>0</v>
      </c>
      <c r="AQ28" s="842"/>
      <c r="AR28" s="842"/>
      <c r="AS28" s="842"/>
      <c r="AT28" s="842"/>
      <c r="AU28" s="842" t="s">
        <v>554</v>
      </c>
      <c r="AV28" s="842"/>
      <c r="AW28" s="842"/>
      <c r="AX28" s="842"/>
      <c r="AY28" s="842"/>
      <c r="AZ28" s="848" t="s">
        <v>554</v>
      </c>
      <c r="BA28" s="848"/>
      <c r="BB28" s="848"/>
      <c r="BC28" s="848"/>
      <c r="BD28" s="848"/>
      <c r="BE28" s="849"/>
      <c r="BF28" s="849"/>
      <c r="BG28" s="849"/>
      <c r="BH28" s="849"/>
      <c r="BI28" s="850"/>
      <c r="BJ28" s="203"/>
      <c r="BK28" s="203"/>
      <c r="BL28" s="203"/>
      <c r="BM28" s="203"/>
      <c r="BN28" s="203"/>
      <c r="BO28" s="216"/>
      <c r="BP28" s="216"/>
      <c r="BQ28" s="213">
        <v>22</v>
      </c>
      <c r="BR28" s="214"/>
      <c r="BS28" s="787"/>
      <c r="BT28" s="788"/>
      <c r="BU28" s="788"/>
      <c r="BV28" s="788"/>
      <c r="BW28" s="788"/>
      <c r="BX28" s="788"/>
      <c r="BY28" s="788"/>
      <c r="BZ28" s="788"/>
      <c r="CA28" s="788"/>
      <c r="CB28" s="788"/>
      <c r="CC28" s="788"/>
      <c r="CD28" s="788"/>
      <c r="CE28" s="788"/>
      <c r="CF28" s="788"/>
      <c r="CG28" s="789"/>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4" t="s">
        <v>381</v>
      </c>
      <c r="C29" s="775"/>
      <c r="D29" s="775"/>
      <c r="E29" s="775"/>
      <c r="F29" s="775"/>
      <c r="G29" s="775"/>
      <c r="H29" s="775"/>
      <c r="I29" s="775"/>
      <c r="J29" s="775"/>
      <c r="K29" s="775"/>
      <c r="L29" s="775"/>
      <c r="M29" s="775"/>
      <c r="N29" s="775"/>
      <c r="O29" s="775"/>
      <c r="P29" s="776"/>
      <c r="Q29" s="777">
        <v>2253</v>
      </c>
      <c r="R29" s="778"/>
      <c r="S29" s="778"/>
      <c r="T29" s="778"/>
      <c r="U29" s="778"/>
      <c r="V29" s="778">
        <v>2250</v>
      </c>
      <c r="W29" s="778"/>
      <c r="X29" s="778"/>
      <c r="Y29" s="778"/>
      <c r="Z29" s="778"/>
      <c r="AA29" s="778">
        <f>Q29-V29</f>
        <v>3</v>
      </c>
      <c r="AB29" s="778"/>
      <c r="AC29" s="778"/>
      <c r="AD29" s="778"/>
      <c r="AE29" s="779"/>
      <c r="AF29" s="780">
        <v>3</v>
      </c>
      <c r="AG29" s="781"/>
      <c r="AH29" s="781"/>
      <c r="AI29" s="781"/>
      <c r="AJ29" s="782"/>
      <c r="AK29" s="843">
        <v>347</v>
      </c>
      <c r="AL29" s="844"/>
      <c r="AM29" s="844"/>
      <c r="AN29" s="844"/>
      <c r="AO29" s="844"/>
      <c r="AP29" s="844">
        <v>0</v>
      </c>
      <c r="AQ29" s="844"/>
      <c r="AR29" s="844"/>
      <c r="AS29" s="844"/>
      <c r="AT29" s="844"/>
      <c r="AU29" s="844" t="s">
        <v>556</v>
      </c>
      <c r="AV29" s="844"/>
      <c r="AW29" s="844"/>
      <c r="AX29" s="844"/>
      <c r="AY29" s="844"/>
      <c r="AZ29" s="845" t="s">
        <v>555</v>
      </c>
      <c r="BA29" s="845"/>
      <c r="BB29" s="845"/>
      <c r="BC29" s="845"/>
      <c r="BD29" s="845"/>
      <c r="BE29" s="846"/>
      <c r="BF29" s="846"/>
      <c r="BG29" s="846"/>
      <c r="BH29" s="846"/>
      <c r="BI29" s="847"/>
      <c r="BJ29" s="203"/>
      <c r="BK29" s="203"/>
      <c r="BL29" s="203"/>
      <c r="BM29" s="203"/>
      <c r="BN29" s="203"/>
      <c r="BO29" s="216"/>
      <c r="BP29" s="216"/>
      <c r="BQ29" s="213">
        <v>23</v>
      </c>
      <c r="BR29" s="214"/>
      <c r="BS29" s="787"/>
      <c r="BT29" s="788"/>
      <c r="BU29" s="788"/>
      <c r="BV29" s="788"/>
      <c r="BW29" s="788"/>
      <c r="BX29" s="788"/>
      <c r="BY29" s="788"/>
      <c r="BZ29" s="788"/>
      <c r="CA29" s="788"/>
      <c r="CB29" s="788"/>
      <c r="CC29" s="788"/>
      <c r="CD29" s="788"/>
      <c r="CE29" s="788"/>
      <c r="CF29" s="788"/>
      <c r="CG29" s="789"/>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4" t="s">
        <v>382</v>
      </c>
      <c r="C30" s="775"/>
      <c r="D30" s="775"/>
      <c r="E30" s="775"/>
      <c r="F30" s="775"/>
      <c r="G30" s="775"/>
      <c r="H30" s="775"/>
      <c r="I30" s="775"/>
      <c r="J30" s="775"/>
      <c r="K30" s="775"/>
      <c r="L30" s="775"/>
      <c r="M30" s="775"/>
      <c r="N30" s="775"/>
      <c r="O30" s="775"/>
      <c r="P30" s="776"/>
      <c r="Q30" s="777">
        <v>3</v>
      </c>
      <c r="R30" s="778"/>
      <c r="S30" s="778"/>
      <c r="T30" s="778"/>
      <c r="U30" s="778"/>
      <c r="V30" s="778">
        <v>3</v>
      </c>
      <c r="W30" s="778"/>
      <c r="X30" s="778"/>
      <c r="Y30" s="778"/>
      <c r="Z30" s="778"/>
      <c r="AA30" s="778">
        <f t="shared" ref="AA30:AA37" si="0">Q30-V30</f>
        <v>0</v>
      </c>
      <c r="AB30" s="778"/>
      <c r="AC30" s="778"/>
      <c r="AD30" s="778"/>
      <c r="AE30" s="779"/>
      <c r="AF30" s="780" t="s">
        <v>111</v>
      </c>
      <c r="AG30" s="781"/>
      <c r="AH30" s="781"/>
      <c r="AI30" s="781"/>
      <c r="AJ30" s="782"/>
      <c r="AK30" s="843">
        <v>2</v>
      </c>
      <c r="AL30" s="844"/>
      <c r="AM30" s="844"/>
      <c r="AN30" s="844"/>
      <c r="AO30" s="844"/>
      <c r="AP30" s="844">
        <v>0</v>
      </c>
      <c r="AQ30" s="844"/>
      <c r="AR30" s="844"/>
      <c r="AS30" s="844"/>
      <c r="AT30" s="844"/>
      <c r="AU30" s="844" t="s">
        <v>556</v>
      </c>
      <c r="AV30" s="844"/>
      <c r="AW30" s="844"/>
      <c r="AX30" s="844"/>
      <c r="AY30" s="844"/>
      <c r="AZ30" s="845" t="s">
        <v>555</v>
      </c>
      <c r="BA30" s="845"/>
      <c r="BB30" s="845"/>
      <c r="BC30" s="845"/>
      <c r="BD30" s="845"/>
      <c r="BE30" s="846"/>
      <c r="BF30" s="846"/>
      <c r="BG30" s="846"/>
      <c r="BH30" s="846"/>
      <c r="BI30" s="847"/>
      <c r="BJ30" s="203"/>
      <c r="BK30" s="203"/>
      <c r="BL30" s="203"/>
      <c r="BM30" s="203"/>
      <c r="BN30" s="203"/>
      <c r="BO30" s="216"/>
      <c r="BP30" s="216"/>
      <c r="BQ30" s="213">
        <v>24</v>
      </c>
      <c r="BR30" s="214"/>
      <c r="BS30" s="787"/>
      <c r="BT30" s="788"/>
      <c r="BU30" s="788"/>
      <c r="BV30" s="788"/>
      <c r="BW30" s="788"/>
      <c r="BX30" s="788"/>
      <c r="BY30" s="788"/>
      <c r="BZ30" s="788"/>
      <c r="CA30" s="788"/>
      <c r="CB30" s="788"/>
      <c r="CC30" s="788"/>
      <c r="CD30" s="788"/>
      <c r="CE30" s="788"/>
      <c r="CF30" s="788"/>
      <c r="CG30" s="789"/>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4" t="s">
        <v>383</v>
      </c>
      <c r="C31" s="775"/>
      <c r="D31" s="775"/>
      <c r="E31" s="775"/>
      <c r="F31" s="775"/>
      <c r="G31" s="775"/>
      <c r="H31" s="775"/>
      <c r="I31" s="775"/>
      <c r="J31" s="775"/>
      <c r="K31" s="775"/>
      <c r="L31" s="775"/>
      <c r="M31" s="775"/>
      <c r="N31" s="775"/>
      <c r="O31" s="775"/>
      <c r="P31" s="776"/>
      <c r="Q31" s="777">
        <v>275</v>
      </c>
      <c r="R31" s="778"/>
      <c r="S31" s="778"/>
      <c r="T31" s="778"/>
      <c r="U31" s="778"/>
      <c r="V31" s="778">
        <v>273</v>
      </c>
      <c r="W31" s="778"/>
      <c r="X31" s="778"/>
      <c r="Y31" s="778"/>
      <c r="Z31" s="778"/>
      <c r="AA31" s="778">
        <f t="shared" si="0"/>
        <v>2</v>
      </c>
      <c r="AB31" s="778"/>
      <c r="AC31" s="778"/>
      <c r="AD31" s="778"/>
      <c r="AE31" s="779"/>
      <c r="AF31" s="780">
        <v>2</v>
      </c>
      <c r="AG31" s="781"/>
      <c r="AH31" s="781"/>
      <c r="AI31" s="781"/>
      <c r="AJ31" s="782"/>
      <c r="AK31" s="843">
        <v>109</v>
      </c>
      <c r="AL31" s="844"/>
      <c r="AM31" s="844"/>
      <c r="AN31" s="844"/>
      <c r="AO31" s="844"/>
      <c r="AP31" s="844">
        <v>0</v>
      </c>
      <c r="AQ31" s="844"/>
      <c r="AR31" s="844"/>
      <c r="AS31" s="844"/>
      <c r="AT31" s="844"/>
      <c r="AU31" s="844" t="s">
        <v>556</v>
      </c>
      <c r="AV31" s="844"/>
      <c r="AW31" s="844"/>
      <c r="AX31" s="844"/>
      <c r="AY31" s="844"/>
      <c r="AZ31" s="845" t="s">
        <v>555</v>
      </c>
      <c r="BA31" s="845"/>
      <c r="BB31" s="845"/>
      <c r="BC31" s="845"/>
      <c r="BD31" s="845"/>
      <c r="BE31" s="846"/>
      <c r="BF31" s="846"/>
      <c r="BG31" s="846"/>
      <c r="BH31" s="846"/>
      <c r="BI31" s="847"/>
      <c r="BJ31" s="203"/>
      <c r="BK31" s="203"/>
      <c r="BL31" s="203"/>
      <c r="BM31" s="203"/>
      <c r="BN31" s="203"/>
      <c r="BO31" s="216"/>
      <c r="BP31" s="216"/>
      <c r="BQ31" s="213">
        <v>25</v>
      </c>
      <c r="BR31" s="214"/>
      <c r="BS31" s="787"/>
      <c r="BT31" s="788"/>
      <c r="BU31" s="788"/>
      <c r="BV31" s="788"/>
      <c r="BW31" s="788"/>
      <c r="BX31" s="788"/>
      <c r="BY31" s="788"/>
      <c r="BZ31" s="788"/>
      <c r="CA31" s="788"/>
      <c r="CB31" s="788"/>
      <c r="CC31" s="788"/>
      <c r="CD31" s="788"/>
      <c r="CE31" s="788"/>
      <c r="CF31" s="788"/>
      <c r="CG31" s="789"/>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4" t="s">
        <v>384</v>
      </c>
      <c r="C32" s="775"/>
      <c r="D32" s="775"/>
      <c r="E32" s="775"/>
      <c r="F32" s="775"/>
      <c r="G32" s="775"/>
      <c r="H32" s="775"/>
      <c r="I32" s="775"/>
      <c r="J32" s="775"/>
      <c r="K32" s="775"/>
      <c r="L32" s="775"/>
      <c r="M32" s="775"/>
      <c r="N32" s="775"/>
      <c r="O32" s="775"/>
      <c r="P32" s="776"/>
      <c r="Q32" s="777">
        <v>466</v>
      </c>
      <c r="R32" s="778"/>
      <c r="S32" s="778"/>
      <c r="T32" s="778"/>
      <c r="U32" s="778"/>
      <c r="V32" s="778">
        <v>466</v>
      </c>
      <c r="W32" s="778"/>
      <c r="X32" s="778"/>
      <c r="Y32" s="778"/>
      <c r="Z32" s="778"/>
      <c r="AA32" s="778">
        <f t="shared" si="0"/>
        <v>0</v>
      </c>
      <c r="AB32" s="778"/>
      <c r="AC32" s="778"/>
      <c r="AD32" s="778"/>
      <c r="AE32" s="779"/>
      <c r="AF32" s="780" t="s">
        <v>111</v>
      </c>
      <c r="AG32" s="781"/>
      <c r="AH32" s="781"/>
      <c r="AI32" s="781"/>
      <c r="AJ32" s="782"/>
      <c r="AK32" s="843">
        <v>117</v>
      </c>
      <c r="AL32" s="844"/>
      <c r="AM32" s="844"/>
      <c r="AN32" s="844"/>
      <c r="AO32" s="844"/>
      <c r="AP32" s="844">
        <v>806</v>
      </c>
      <c r="AQ32" s="844"/>
      <c r="AR32" s="844"/>
      <c r="AS32" s="844"/>
      <c r="AT32" s="844"/>
      <c r="AU32" s="844">
        <v>185</v>
      </c>
      <c r="AV32" s="844"/>
      <c r="AW32" s="844"/>
      <c r="AX32" s="844"/>
      <c r="AY32" s="844"/>
      <c r="AZ32" s="845" t="s">
        <v>555</v>
      </c>
      <c r="BA32" s="845"/>
      <c r="BB32" s="845"/>
      <c r="BC32" s="845"/>
      <c r="BD32" s="845"/>
      <c r="BE32" s="846"/>
      <c r="BF32" s="846"/>
      <c r="BG32" s="846"/>
      <c r="BH32" s="846"/>
      <c r="BI32" s="847"/>
      <c r="BJ32" s="203"/>
      <c r="BK32" s="203"/>
      <c r="BL32" s="203"/>
      <c r="BM32" s="203"/>
      <c r="BN32" s="203"/>
      <c r="BO32" s="216"/>
      <c r="BP32" s="216"/>
      <c r="BQ32" s="213">
        <v>26</v>
      </c>
      <c r="BR32" s="214"/>
      <c r="BS32" s="787"/>
      <c r="BT32" s="788"/>
      <c r="BU32" s="788"/>
      <c r="BV32" s="788"/>
      <c r="BW32" s="788"/>
      <c r="BX32" s="788"/>
      <c r="BY32" s="788"/>
      <c r="BZ32" s="788"/>
      <c r="CA32" s="788"/>
      <c r="CB32" s="788"/>
      <c r="CC32" s="788"/>
      <c r="CD32" s="788"/>
      <c r="CE32" s="788"/>
      <c r="CF32" s="788"/>
      <c r="CG32" s="789"/>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4" t="s">
        <v>385</v>
      </c>
      <c r="C33" s="775"/>
      <c r="D33" s="775"/>
      <c r="E33" s="775"/>
      <c r="F33" s="775"/>
      <c r="G33" s="775"/>
      <c r="H33" s="775"/>
      <c r="I33" s="775"/>
      <c r="J33" s="775"/>
      <c r="K33" s="775"/>
      <c r="L33" s="775"/>
      <c r="M33" s="775"/>
      <c r="N33" s="775"/>
      <c r="O33" s="775"/>
      <c r="P33" s="776"/>
      <c r="Q33" s="777">
        <v>449</v>
      </c>
      <c r="R33" s="778"/>
      <c r="S33" s="778"/>
      <c r="T33" s="778"/>
      <c r="U33" s="778"/>
      <c r="V33" s="778">
        <v>346</v>
      </c>
      <c r="W33" s="778"/>
      <c r="X33" s="778"/>
      <c r="Y33" s="778"/>
      <c r="Z33" s="778"/>
      <c r="AA33" s="778">
        <f t="shared" si="0"/>
        <v>103</v>
      </c>
      <c r="AB33" s="778"/>
      <c r="AC33" s="778"/>
      <c r="AD33" s="778"/>
      <c r="AE33" s="779"/>
      <c r="AF33" s="780">
        <v>540</v>
      </c>
      <c r="AG33" s="781"/>
      <c r="AH33" s="781"/>
      <c r="AI33" s="781"/>
      <c r="AJ33" s="782"/>
      <c r="AK33" s="843">
        <v>46</v>
      </c>
      <c r="AL33" s="844"/>
      <c r="AM33" s="844"/>
      <c r="AN33" s="844"/>
      <c r="AO33" s="844"/>
      <c r="AP33" s="844">
        <v>1559</v>
      </c>
      <c r="AQ33" s="844"/>
      <c r="AR33" s="844"/>
      <c r="AS33" s="844"/>
      <c r="AT33" s="844"/>
      <c r="AU33" s="844">
        <v>239</v>
      </c>
      <c r="AV33" s="844"/>
      <c r="AW33" s="844"/>
      <c r="AX33" s="844"/>
      <c r="AY33" s="844"/>
      <c r="AZ33" s="845" t="s">
        <v>555</v>
      </c>
      <c r="BA33" s="845"/>
      <c r="BB33" s="845"/>
      <c r="BC33" s="845"/>
      <c r="BD33" s="845"/>
      <c r="BE33" s="846" t="s">
        <v>386</v>
      </c>
      <c r="BF33" s="846"/>
      <c r="BG33" s="846"/>
      <c r="BH33" s="846"/>
      <c r="BI33" s="847"/>
      <c r="BJ33" s="203"/>
      <c r="BK33" s="203"/>
      <c r="BL33" s="203"/>
      <c r="BM33" s="203"/>
      <c r="BN33" s="203"/>
      <c r="BO33" s="216"/>
      <c r="BP33" s="216"/>
      <c r="BQ33" s="213">
        <v>27</v>
      </c>
      <c r="BR33" s="214"/>
      <c r="BS33" s="787"/>
      <c r="BT33" s="788"/>
      <c r="BU33" s="788"/>
      <c r="BV33" s="788"/>
      <c r="BW33" s="788"/>
      <c r="BX33" s="788"/>
      <c r="BY33" s="788"/>
      <c r="BZ33" s="788"/>
      <c r="CA33" s="788"/>
      <c r="CB33" s="788"/>
      <c r="CC33" s="788"/>
      <c r="CD33" s="788"/>
      <c r="CE33" s="788"/>
      <c r="CF33" s="788"/>
      <c r="CG33" s="789"/>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4" t="s">
        <v>387</v>
      </c>
      <c r="C34" s="775"/>
      <c r="D34" s="775"/>
      <c r="E34" s="775"/>
      <c r="F34" s="775"/>
      <c r="G34" s="775"/>
      <c r="H34" s="775"/>
      <c r="I34" s="775"/>
      <c r="J34" s="775"/>
      <c r="K34" s="775"/>
      <c r="L34" s="775"/>
      <c r="M34" s="775"/>
      <c r="N34" s="775"/>
      <c r="O34" s="775"/>
      <c r="P34" s="776"/>
      <c r="Q34" s="777">
        <v>113</v>
      </c>
      <c r="R34" s="778"/>
      <c r="S34" s="778"/>
      <c r="T34" s="778"/>
      <c r="U34" s="778"/>
      <c r="V34" s="778">
        <v>113</v>
      </c>
      <c r="W34" s="778"/>
      <c r="X34" s="778"/>
      <c r="Y34" s="778"/>
      <c r="Z34" s="778"/>
      <c r="AA34" s="778">
        <f t="shared" si="0"/>
        <v>0</v>
      </c>
      <c r="AB34" s="778"/>
      <c r="AC34" s="778"/>
      <c r="AD34" s="778"/>
      <c r="AE34" s="779"/>
      <c r="AF34" s="780" t="s">
        <v>111</v>
      </c>
      <c r="AG34" s="781"/>
      <c r="AH34" s="781"/>
      <c r="AI34" s="781"/>
      <c r="AJ34" s="782"/>
      <c r="AK34" s="843">
        <v>6</v>
      </c>
      <c r="AL34" s="844"/>
      <c r="AM34" s="844"/>
      <c r="AN34" s="844"/>
      <c r="AO34" s="844"/>
      <c r="AP34" s="844">
        <v>0</v>
      </c>
      <c r="AQ34" s="844"/>
      <c r="AR34" s="844"/>
      <c r="AS34" s="844"/>
      <c r="AT34" s="844"/>
      <c r="AU34" s="844" t="s">
        <v>555</v>
      </c>
      <c r="AV34" s="844"/>
      <c r="AW34" s="844"/>
      <c r="AX34" s="844"/>
      <c r="AY34" s="844"/>
      <c r="AZ34" s="845" t="s">
        <v>555</v>
      </c>
      <c r="BA34" s="845"/>
      <c r="BB34" s="845"/>
      <c r="BC34" s="845"/>
      <c r="BD34" s="845"/>
      <c r="BE34" s="846" t="s">
        <v>388</v>
      </c>
      <c r="BF34" s="846"/>
      <c r="BG34" s="846"/>
      <c r="BH34" s="846"/>
      <c r="BI34" s="847"/>
      <c r="BJ34" s="203"/>
      <c r="BK34" s="203"/>
      <c r="BL34" s="203"/>
      <c r="BM34" s="203"/>
      <c r="BN34" s="203"/>
      <c r="BO34" s="216"/>
      <c r="BP34" s="216"/>
      <c r="BQ34" s="213">
        <v>28</v>
      </c>
      <c r="BR34" s="214"/>
      <c r="BS34" s="787"/>
      <c r="BT34" s="788"/>
      <c r="BU34" s="788"/>
      <c r="BV34" s="788"/>
      <c r="BW34" s="788"/>
      <c r="BX34" s="788"/>
      <c r="BY34" s="788"/>
      <c r="BZ34" s="788"/>
      <c r="CA34" s="788"/>
      <c r="CB34" s="788"/>
      <c r="CC34" s="788"/>
      <c r="CD34" s="788"/>
      <c r="CE34" s="788"/>
      <c r="CF34" s="788"/>
      <c r="CG34" s="789"/>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4" t="s">
        <v>389</v>
      </c>
      <c r="C35" s="775"/>
      <c r="D35" s="775"/>
      <c r="E35" s="775"/>
      <c r="F35" s="775"/>
      <c r="G35" s="775"/>
      <c r="H35" s="775"/>
      <c r="I35" s="775"/>
      <c r="J35" s="775"/>
      <c r="K35" s="775"/>
      <c r="L35" s="775"/>
      <c r="M35" s="775"/>
      <c r="N35" s="775"/>
      <c r="O35" s="775"/>
      <c r="P35" s="776"/>
      <c r="Q35" s="777">
        <v>444</v>
      </c>
      <c r="R35" s="778"/>
      <c r="S35" s="778"/>
      <c r="T35" s="778"/>
      <c r="U35" s="778"/>
      <c r="V35" s="778">
        <v>444</v>
      </c>
      <c r="W35" s="778"/>
      <c r="X35" s="778"/>
      <c r="Y35" s="778"/>
      <c r="Z35" s="778"/>
      <c r="AA35" s="778">
        <f t="shared" si="0"/>
        <v>0</v>
      </c>
      <c r="AB35" s="778"/>
      <c r="AC35" s="778"/>
      <c r="AD35" s="778"/>
      <c r="AE35" s="779"/>
      <c r="AF35" s="780" t="s">
        <v>111</v>
      </c>
      <c r="AG35" s="781"/>
      <c r="AH35" s="781"/>
      <c r="AI35" s="781"/>
      <c r="AJ35" s="782"/>
      <c r="AK35" s="843">
        <v>346</v>
      </c>
      <c r="AL35" s="844"/>
      <c r="AM35" s="844"/>
      <c r="AN35" s="844"/>
      <c r="AO35" s="844"/>
      <c r="AP35" s="844">
        <v>4199</v>
      </c>
      <c r="AQ35" s="844"/>
      <c r="AR35" s="844"/>
      <c r="AS35" s="844"/>
      <c r="AT35" s="844"/>
      <c r="AU35" s="844">
        <v>4199</v>
      </c>
      <c r="AV35" s="844"/>
      <c r="AW35" s="844"/>
      <c r="AX35" s="844"/>
      <c r="AY35" s="844"/>
      <c r="AZ35" s="845" t="s">
        <v>555</v>
      </c>
      <c r="BA35" s="845"/>
      <c r="BB35" s="845"/>
      <c r="BC35" s="845"/>
      <c r="BD35" s="845"/>
      <c r="BE35" s="846" t="s">
        <v>388</v>
      </c>
      <c r="BF35" s="846"/>
      <c r="BG35" s="846"/>
      <c r="BH35" s="846"/>
      <c r="BI35" s="847"/>
      <c r="BJ35" s="203"/>
      <c r="BK35" s="203"/>
      <c r="BL35" s="203"/>
      <c r="BM35" s="203"/>
      <c r="BN35" s="203"/>
      <c r="BO35" s="216"/>
      <c r="BP35" s="216"/>
      <c r="BQ35" s="213">
        <v>29</v>
      </c>
      <c r="BR35" s="214"/>
      <c r="BS35" s="787"/>
      <c r="BT35" s="788"/>
      <c r="BU35" s="788"/>
      <c r="BV35" s="788"/>
      <c r="BW35" s="788"/>
      <c r="BX35" s="788"/>
      <c r="BY35" s="788"/>
      <c r="BZ35" s="788"/>
      <c r="CA35" s="788"/>
      <c r="CB35" s="788"/>
      <c r="CC35" s="788"/>
      <c r="CD35" s="788"/>
      <c r="CE35" s="788"/>
      <c r="CF35" s="788"/>
      <c r="CG35" s="789"/>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4" t="s">
        <v>390</v>
      </c>
      <c r="C36" s="775"/>
      <c r="D36" s="775"/>
      <c r="E36" s="775"/>
      <c r="F36" s="775"/>
      <c r="G36" s="775"/>
      <c r="H36" s="775"/>
      <c r="I36" s="775"/>
      <c r="J36" s="775"/>
      <c r="K36" s="775"/>
      <c r="L36" s="775"/>
      <c r="M36" s="775"/>
      <c r="N36" s="775"/>
      <c r="O36" s="775"/>
      <c r="P36" s="776"/>
      <c r="Q36" s="777">
        <v>52</v>
      </c>
      <c r="R36" s="778"/>
      <c r="S36" s="778"/>
      <c r="T36" s="778"/>
      <c r="U36" s="778"/>
      <c r="V36" s="778">
        <v>52</v>
      </c>
      <c r="W36" s="778"/>
      <c r="X36" s="778"/>
      <c r="Y36" s="778"/>
      <c r="Z36" s="778"/>
      <c r="AA36" s="778">
        <f t="shared" si="0"/>
        <v>0</v>
      </c>
      <c r="AB36" s="778"/>
      <c r="AC36" s="778"/>
      <c r="AD36" s="778"/>
      <c r="AE36" s="779"/>
      <c r="AF36" s="780" t="s">
        <v>111</v>
      </c>
      <c r="AG36" s="781"/>
      <c r="AH36" s="781"/>
      <c r="AI36" s="781"/>
      <c r="AJ36" s="782"/>
      <c r="AK36" s="843">
        <v>43</v>
      </c>
      <c r="AL36" s="844"/>
      <c r="AM36" s="844"/>
      <c r="AN36" s="844"/>
      <c r="AO36" s="844"/>
      <c r="AP36" s="844">
        <v>0</v>
      </c>
      <c r="AQ36" s="844"/>
      <c r="AR36" s="844"/>
      <c r="AS36" s="844"/>
      <c r="AT36" s="844"/>
      <c r="AU36" s="844" t="s">
        <v>555</v>
      </c>
      <c r="AV36" s="844"/>
      <c r="AW36" s="844"/>
      <c r="AX36" s="844"/>
      <c r="AY36" s="844"/>
      <c r="AZ36" s="845" t="s">
        <v>555</v>
      </c>
      <c r="BA36" s="845"/>
      <c r="BB36" s="845"/>
      <c r="BC36" s="845"/>
      <c r="BD36" s="845"/>
      <c r="BE36" s="846" t="s">
        <v>388</v>
      </c>
      <c r="BF36" s="846"/>
      <c r="BG36" s="846"/>
      <c r="BH36" s="846"/>
      <c r="BI36" s="847"/>
      <c r="BJ36" s="203"/>
      <c r="BK36" s="203"/>
      <c r="BL36" s="203"/>
      <c r="BM36" s="203"/>
      <c r="BN36" s="203"/>
      <c r="BO36" s="216"/>
      <c r="BP36" s="216"/>
      <c r="BQ36" s="213">
        <v>30</v>
      </c>
      <c r="BR36" s="214"/>
      <c r="BS36" s="787"/>
      <c r="BT36" s="788"/>
      <c r="BU36" s="788"/>
      <c r="BV36" s="788"/>
      <c r="BW36" s="788"/>
      <c r="BX36" s="788"/>
      <c r="BY36" s="788"/>
      <c r="BZ36" s="788"/>
      <c r="CA36" s="788"/>
      <c r="CB36" s="788"/>
      <c r="CC36" s="788"/>
      <c r="CD36" s="788"/>
      <c r="CE36" s="788"/>
      <c r="CF36" s="788"/>
      <c r="CG36" s="789"/>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4" t="s">
        <v>391</v>
      </c>
      <c r="C37" s="775"/>
      <c r="D37" s="775"/>
      <c r="E37" s="775"/>
      <c r="F37" s="775"/>
      <c r="G37" s="775"/>
      <c r="H37" s="775"/>
      <c r="I37" s="775"/>
      <c r="J37" s="775"/>
      <c r="K37" s="775"/>
      <c r="L37" s="775"/>
      <c r="M37" s="775"/>
      <c r="N37" s="775"/>
      <c r="O37" s="775"/>
      <c r="P37" s="776"/>
      <c r="Q37" s="777">
        <v>42</v>
      </c>
      <c r="R37" s="778"/>
      <c r="S37" s="778"/>
      <c r="T37" s="778"/>
      <c r="U37" s="778"/>
      <c r="V37" s="778">
        <v>42</v>
      </c>
      <c r="W37" s="778"/>
      <c r="X37" s="778"/>
      <c r="Y37" s="778"/>
      <c r="Z37" s="778"/>
      <c r="AA37" s="778">
        <f t="shared" si="0"/>
        <v>0</v>
      </c>
      <c r="AB37" s="778"/>
      <c r="AC37" s="778"/>
      <c r="AD37" s="778"/>
      <c r="AE37" s="779"/>
      <c r="AF37" s="780">
        <v>155</v>
      </c>
      <c r="AG37" s="781"/>
      <c r="AH37" s="781"/>
      <c r="AI37" s="781"/>
      <c r="AJ37" s="782"/>
      <c r="AK37" s="843">
        <v>42</v>
      </c>
      <c r="AL37" s="844"/>
      <c r="AM37" s="844"/>
      <c r="AN37" s="844"/>
      <c r="AO37" s="844"/>
      <c r="AP37" s="844">
        <v>151</v>
      </c>
      <c r="AQ37" s="844"/>
      <c r="AR37" s="844"/>
      <c r="AS37" s="844"/>
      <c r="AT37" s="844"/>
      <c r="AU37" s="844">
        <v>151</v>
      </c>
      <c r="AV37" s="844"/>
      <c r="AW37" s="844"/>
      <c r="AX37" s="844"/>
      <c r="AY37" s="844"/>
      <c r="AZ37" s="845" t="s">
        <v>555</v>
      </c>
      <c r="BA37" s="845"/>
      <c r="BB37" s="845"/>
      <c r="BC37" s="845"/>
      <c r="BD37" s="845"/>
      <c r="BE37" s="846" t="s">
        <v>388</v>
      </c>
      <c r="BF37" s="846"/>
      <c r="BG37" s="846"/>
      <c r="BH37" s="846"/>
      <c r="BI37" s="847"/>
      <c r="BJ37" s="203"/>
      <c r="BK37" s="203"/>
      <c r="BL37" s="203"/>
      <c r="BM37" s="203"/>
      <c r="BN37" s="203"/>
      <c r="BO37" s="216"/>
      <c r="BP37" s="216"/>
      <c r="BQ37" s="213">
        <v>31</v>
      </c>
      <c r="BR37" s="214"/>
      <c r="BS37" s="787"/>
      <c r="BT37" s="788"/>
      <c r="BU37" s="788"/>
      <c r="BV37" s="788"/>
      <c r="BW37" s="788"/>
      <c r="BX37" s="788"/>
      <c r="BY37" s="788"/>
      <c r="BZ37" s="788"/>
      <c r="CA37" s="788"/>
      <c r="CB37" s="788"/>
      <c r="CC37" s="788"/>
      <c r="CD37" s="788"/>
      <c r="CE37" s="788"/>
      <c r="CF37" s="788"/>
      <c r="CG37" s="789"/>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4"/>
      <c r="C38" s="775"/>
      <c r="D38" s="775"/>
      <c r="E38" s="775"/>
      <c r="F38" s="775"/>
      <c r="G38" s="775"/>
      <c r="H38" s="775"/>
      <c r="I38" s="775"/>
      <c r="J38" s="775"/>
      <c r="K38" s="775"/>
      <c r="L38" s="775"/>
      <c r="M38" s="775"/>
      <c r="N38" s="775"/>
      <c r="O38" s="775"/>
      <c r="P38" s="776"/>
      <c r="Q38" s="777"/>
      <c r="R38" s="778"/>
      <c r="S38" s="778"/>
      <c r="T38" s="778"/>
      <c r="U38" s="778"/>
      <c r="V38" s="778"/>
      <c r="W38" s="778"/>
      <c r="X38" s="778"/>
      <c r="Y38" s="778"/>
      <c r="Z38" s="778"/>
      <c r="AA38" s="778"/>
      <c r="AB38" s="778"/>
      <c r="AC38" s="778"/>
      <c r="AD38" s="778"/>
      <c r="AE38" s="779"/>
      <c r="AF38" s="780"/>
      <c r="AG38" s="781"/>
      <c r="AH38" s="781"/>
      <c r="AI38" s="781"/>
      <c r="AJ38" s="782"/>
      <c r="AK38" s="843"/>
      <c r="AL38" s="844"/>
      <c r="AM38" s="844"/>
      <c r="AN38" s="844"/>
      <c r="AO38" s="844"/>
      <c r="AP38" s="844"/>
      <c r="AQ38" s="844"/>
      <c r="AR38" s="844"/>
      <c r="AS38" s="844"/>
      <c r="AT38" s="844"/>
      <c r="AU38" s="844"/>
      <c r="AV38" s="844"/>
      <c r="AW38" s="844"/>
      <c r="AX38" s="844"/>
      <c r="AY38" s="844"/>
      <c r="AZ38" s="845"/>
      <c r="BA38" s="845"/>
      <c r="BB38" s="845"/>
      <c r="BC38" s="845"/>
      <c r="BD38" s="845"/>
      <c r="BE38" s="846"/>
      <c r="BF38" s="846"/>
      <c r="BG38" s="846"/>
      <c r="BH38" s="846"/>
      <c r="BI38" s="847"/>
      <c r="BJ38" s="203"/>
      <c r="BK38" s="203"/>
      <c r="BL38" s="203"/>
      <c r="BM38" s="203"/>
      <c r="BN38" s="203"/>
      <c r="BO38" s="216"/>
      <c r="BP38" s="216"/>
      <c r="BQ38" s="213">
        <v>32</v>
      </c>
      <c r="BR38" s="214"/>
      <c r="BS38" s="787"/>
      <c r="BT38" s="788"/>
      <c r="BU38" s="788"/>
      <c r="BV38" s="788"/>
      <c r="BW38" s="788"/>
      <c r="BX38" s="788"/>
      <c r="BY38" s="788"/>
      <c r="BZ38" s="788"/>
      <c r="CA38" s="788"/>
      <c r="CB38" s="788"/>
      <c r="CC38" s="788"/>
      <c r="CD38" s="788"/>
      <c r="CE38" s="788"/>
      <c r="CF38" s="788"/>
      <c r="CG38" s="789"/>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4"/>
      <c r="C39" s="775"/>
      <c r="D39" s="775"/>
      <c r="E39" s="775"/>
      <c r="F39" s="775"/>
      <c r="G39" s="775"/>
      <c r="H39" s="775"/>
      <c r="I39" s="775"/>
      <c r="J39" s="775"/>
      <c r="K39" s="775"/>
      <c r="L39" s="775"/>
      <c r="M39" s="775"/>
      <c r="N39" s="775"/>
      <c r="O39" s="775"/>
      <c r="P39" s="776"/>
      <c r="Q39" s="777"/>
      <c r="R39" s="778"/>
      <c r="S39" s="778"/>
      <c r="T39" s="778"/>
      <c r="U39" s="778"/>
      <c r="V39" s="778"/>
      <c r="W39" s="778"/>
      <c r="X39" s="778"/>
      <c r="Y39" s="778"/>
      <c r="Z39" s="778"/>
      <c r="AA39" s="778"/>
      <c r="AB39" s="778"/>
      <c r="AC39" s="778"/>
      <c r="AD39" s="778"/>
      <c r="AE39" s="779"/>
      <c r="AF39" s="780"/>
      <c r="AG39" s="781"/>
      <c r="AH39" s="781"/>
      <c r="AI39" s="781"/>
      <c r="AJ39" s="782"/>
      <c r="AK39" s="843"/>
      <c r="AL39" s="844"/>
      <c r="AM39" s="844"/>
      <c r="AN39" s="844"/>
      <c r="AO39" s="844"/>
      <c r="AP39" s="844"/>
      <c r="AQ39" s="844"/>
      <c r="AR39" s="844"/>
      <c r="AS39" s="844"/>
      <c r="AT39" s="844"/>
      <c r="AU39" s="844"/>
      <c r="AV39" s="844"/>
      <c r="AW39" s="844"/>
      <c r="AX39" s="844"/>
      <c r="AY39" s="844"/>
      <c r="AZ39" s="845"/>
      <c r="BA39" s="845"/>
      <c r="BB39" s="845"/>
      <c r="BC39" s="845"/>
      <c r="BD39" s="845"/>
      <c r="BE39" s="846"/>
      <c r="BF39" s="846"/>
      <c r="BG39" s="846"/>
      <c r="BH39" s="846"/>
      <c r="BI39" s="847"/>
      <c r="BJ39" s="203"/>
      <c r="BK39" s="203"/>
      <c r="BL39" s="203"/>
      <c r="BM39" s="203"/>
      <c r="BN39" s="203"/>
      <c r="BO39" s="216"/>
      <c r="BP39" s="216"/>
      <c r="BQ39" s="213">
        <v>33</v>
      </c>
      <c r="BR39" s="214"/>
      <c r="BS39" s="787"/>
      <c r="BT39" s="788"/>
      <c r="BU39" s="788"/>
      <c r="BV39" s="788"/>
      <c r="BW39" s="788"/>
      <c r="BX39" s="788"/>
      <c r="BY39" s="788"/>
      <c r="BZ39" s="788"/>
      <c r="CA39" s="788"/>
      <c r="CB39" s="788"/>
      <c r="CC39" s="788"/>
      <c r="CD39" s="788"/>
      <c r="CE39" s="788"/>
      <c r="CF39" s="788"/>
      <c r="CG39" s="789"/>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4"/>
      <c r="C40" s="775"/>
      <c r="D40" s="775"/>
      <c r="E40" s="775"/>
      <c r="F40" s="775"/>
      <c r="G40" s="775"/>
      <c r="H40" s="775"/>
      <c r="I40" s="775"/>
      <c r="J40" s="775"/>
      <c r="K40" s="775"/>
      <c r="L40" s="775"/>
      <c r="M40" s="775"/>
      <c r="N40" s="775"/>
      <c r="O40" s="775"/>
      <c r="P40" s="776"/>
      <c r="Q40" s="777"/>
      <c r="R40" s="778"/>
      <c r="S40" s="778"/>
      <c r="T40" s="778"/>
      <c r="U40" s="778"/>
      <c r="V40" s="778"/>
      <c r="W40" s="778"/>
      <c r="X40" s="778"/>
      <c r="Y40" s="778"/>
      <c r="Z40" s="778"/>
      <c r="AA40" s="778"/>
      <c r="AB40" s="778"/>
      <c r="AC40" s="778"/>
      <c r="AD40" s="778"/>
      <c r="AE40" s="779"/>
      <c r="AF40" s="780"/>
      <c r="AG40" s="781"/>
      <c r="AH40" s="781"/>
      <c r="AI40" s="781"/>
      <c r="AJ40" s="782"/>
      <c r="AK40" s="843"/>
      <c r="AL40" s="844"/>
      <c r="AM40" s="844"/>
      <c r="AN40" s="844"/>
      <c r="AO40" s="844"/>
      <c r="AP40" s="844"/>
      <c r="AQ40" s="844"/>
      <c r="AR40" s="844"/>
      <c r="AS40" s="844"/>
      <c r="AT40" s="844"/>
      <c r="AU40" s="844"/>
      <c r="AV40" s="844"/>
      <c r="AW40" s="844"/>
      <c r="AX40" s="844"/>
      <c r="AY40" s="844"/>
      <c r="AZ40" s="845"/>
      <c r="BA40" s="845"/>
      <c r="BB40" s="845"/>
      <c r="BC40" s="845"/>
      <c r="BD40" s="845"/>
      <c r="BE40" s="846"/>
      <c r="BF40" s="846"/>
      <c r="BG40" s="846"/>
      <c r="BH40" s="846"/>
      <c r="BI40" s="847"/>
      <c r="BJ40" s="203"/>
      <c r="BK40" s="203"/>
      <c r="BL40" s="203"/>
      <c r="BM40" s="203"/>
      <c r="BN40" s="203"/>
      <c r="BO40" s="216"/>
      <c r="BP40" s="216"/>
      <c r="BQ40" s="213">
        <v>34</v>
      </c>
      <c r="BR40" s="214"/>
      <c r="BS40" s="787"/>
      <c r="BT40" s="788"/>
      <c r="BU40" s="788"/>
      <c r="BV40" s="788"/>
      <c r="BW40" s="788"/>
      <c r="BX40" s="788"/>
      <c r="BY40" s="788"/>
      <c r="BZ40" s="788"/>
      <c r="CA40" s="788"/>
      <c r="CB40" s="788"/>
      <c r="CC40" s="788"/>
      <c r="CD40" s="788"/>
      <c r="CE40" s="788"/>
      <c r="CF40" s="788"/>
      <c r="CG40" s="789"/>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4"/>
      <c r="C41" s="775"/>
      <c r="D41" s="775"/>
      <c r="E41" s="775"/>
      <c r="F41" s="775"/>
      <c r="G41" s="775"/>
      <c r="H41" s="775"/>
      <c r="I41" s="775"/>
      <c r="J41" s="775"/>
      <c r="K41" s="775"/>
      <c r="L41" s="775"/>
      <c r="M41" s="775"/>
      <c r="N41" s="775"/>
      <c r="O41" s="775"/>
      <c r="P41" s="776"/>
      <c r="Q41" s="777"/>
      <c r="R41" s="778"/>
      <c r="S41" s="778"/>
      <c r="T41" s="778"/>
      <c r="U41" s="778"/>
      <c r="V41" s="778"/>
      <c r="W41" s="778"/>
      <c r="X41" s="778"/>
      <c r="Y41" s="778"/>
      <c r="Z41" s="778"/>
      <c r="AA41" s="778"/>
      <c r="AB41" s="778"/>
      <c r="AC41" s="778"/>
      <c r="AD41" s="778"/>
      <c r="AE41" s="779"/>
      <c r="AF41" s="780"/>
      <c r="AG41" s="781"/>
      <c r="AH41" s="781"/>
      <c r="AI41" s="781"/>
      <c r="AJ41" s="782"/>
      <c r="AK41" s="843"/>
      <c r="AL41" s="844"/>
      <c r="AM41" s="844"/>
      <c r="AN41" s="844"/>
      <c r="AO41" s="844"/>
      <c r="AP41" s="844"/>
      <c r="AQ41" s="844"/>
      <c r="AR41" s="844"/>
      <c r="AS41" s="844"/>
      <c r="AT41" s="844"/>
      <c r="AU41" s="844"/>
      <c r="AV41" s="844"/>
      <c r="AW41" s="844"/>
      <c r="AX41" s="844"/>
      <c r="AY41" s="844"/>
      <c r="AZ41" s="845"/>
      <c r="BA41" s="845"/>
      <c r="BB41" s="845"/>
      <c r="BC41" s="845"/>
      <c r="BD41" s="845"/>
      <c r="BE41" s="846"/>
      <c r="BF41" s="846"/>
      <c r="BG41" s="846"/>
      <c r="BH41" s="846"/>
      <c r="BI41" s="847"/>
      <c r="BJ41" s="203"/>
      <c r="BK41" s="203"/>
      <c r="BL41" s="203"/>
      <c r="BM41" s="203"/>
      <c r="BN41" s="203"/>
      <c r="BO41" s="216"/>
      <c r="BP41" s="216"/>
      <c r="BQ41" s="213">
        <v>35</v>
      </c>
      <c r="BR41" s="214"/>
      <c r="BS41" s="787"/>
      <c r="BT41" s="788"/>
      <c r="BU41" s="788"/>
      <c r="BV41" s="788"/>
      <c r="BW41" s="788"/>
      <c r="BX41" s="788"/>
      <c r="BY41" s="788"/>
      <c r="BZ41" s="788"/>
      <c r="CA41" s="788"/>
      <c r="CB41" s="788"/>
      <c r="CC41" s="788"/>
      <c r="CD41" s="788"/>
      <c r="CE41" s="788"/>
      <c r="CF41" s="788"/>
      <c r="CG41" s="789"/>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4"/>
      <c r="C42" s="775"/>
      <c r="D42" s="775"/>
      <c r="E42" s="775"/>
      <c r="F42" s="775"/>
      <c r="G42" s="775"/>
      <c r="H42" s="775"/>
      <c r="I42" s="775"/>
      <c r="J42" s="775"/>
      <c r="K42" s="775"/>
      <c r="L42" s="775"/>
      <c r="M42" s="775"/>
      <c r="N42" s="775"/>
      <c r="O42" s="775"/>
      <c r="P42" s="776"/>
      <c r="Q42" s="777"/>
      <c r="R42" s="778"/>
      <c r="S42" s="778"/>
      <c r="T42" s="778"/>
      <c r="U42" s="778"/>
      <c r="V42" s="778"/>
      <c r="W42" s="778"/>
      <c r="X42" s="778"/>
      <c r="Y42" s="778"/>
      <c r="Z42" s="778"/>
      <c r="AA42" s="778"/>
      <c r="AB42" s="778"/>
      <c r="AC42" s="778"/>
      <c r="AD42" s="778"/>
      <c r="AE42" s="779"/>
      <c r="AF42" s="780"/>
      <c r="AG42" s="781"/>
      <c r="AH42" s="781"/>
      <c r="AI42" s="781"/>
      <c r="AJ42" s="782"/>
      <c r="AK42" s="843"/>
      <c r="AL42" s="844"/>
      <c r="AM42" s="844"/>
      <c r="AN42" s="844"/>
      <c r="AO42" s="844"/>
      <c r="AP42" s="844"/>
      <c r="AQ42" s="844"/>
      <c r="AR42" s="844"/>
      <c r="AS42" s="844"/>
      <c r="AT42" s="844"/>
      <c r="AU42" s="844"/>
      <c r="AV42" s="844"/>
      <c r="AW42" s="844"/>
      <c r="AX42" s="844"/>
      <c r="AY42" s="844"/>
      <c r="AZ42" s="845"/>
      <c r="BA42" s="845"/>
      <c r="BB42" s="845"/>
      <c r="BC42" s="845"/>
      <c r="BD42" s="845"/>
      <c r="BE42" s="846"/>
      <c r="BF42" s="846"/>
      <c r="BG42" s="846"/>
      <c r="BH42" s="846"/>
      <c r="BI42" s="847"/>
      <c r="BJ42" s="203"/>
      <c r="BK42" s="203"/>
      <c r="BL42" s="203"/>
      <c r="BM42" s="203"/>
      <c r="BN42" s="203"/>
      <c r="BO42" s="216"/>
      <c r="BP42" s="216"/>
      <c r="BQ42" s="213">
        <v>36</v>
      </c>
      <c r="BR42" s="214"/>
      <c r="BS42" s="787"/>
      <c r="BT42" s="788"/>
      <c r="BU42" s="788"/>
      <c r="BV42" s="788"/>
      <c r="BW42" s="788"/>
      <c r="BX42" s="788"/>
      <c r="BY42" s="788"/>
      <c r="BZ42" s="788"/>
      <c r="CA42" s="788"/>
      <c r="CB42" s="788"/>
      <c r="CC42" s="788"/>
      <c r="CD42" s="788"/>
      <c r="CE42" s="788"/>
      <c r="CF42" s="788"/>
      <c r="CG42" s="789"/>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4"/>
      <c r="C43" s="775"/>
      <c r="D43" s="775"/>
      <c r="E43" s="775"/>
      <c r="F43" s="775"/>
      <c r="G43" s="775"/>
      <c r="H43" s="775"/>
      <c r="I43" s="775"/>
      <c r="J43" s="775"/>
      <c r="K43" s="775"/>
      <c r="L43" s="775"/>
      <c r="M43" s="775"/>
      <c r="N43" s="775"/>
      <c r="O43" s="775"/>
      <c r="P43" s="776"/>
      <c r="Q43" s="777"/>
      <c r="R43" s="778"/>
      <c r="S43" s="778"/>
      <c r="T43" s="778"/>
      <c r="U43" s="778"/>
      <c r="V43" s="778"/>
      <c r="W43" s="778"/>
      <c r="X43" s="778"/>
      <c r="Y43" s="778"/>
      <c r="Z43" s="778"/>
      <c r="AA43" s="778"/>
      <c r="AB43" s="778"/>
      <c r="AC43" s="778"/>
      <c r="AD43" s="778"/>
      <c r="AE43" s="779"/>
      <c r="AF43" s="780"/>
      <c r="AG43" s="781"/>
      <c r="AH43" s="781"/>
      <c r="AI43" s="781"/>
      <c r="AJ43" s="782"/>
      <c r="AK43" s="843"/>
      <c r="AL43" s="844"/>
      <c r="AM43" s="844"/>
      <c r="AN43" s="844"/>
      <c r="AO43" s="844"/>
      <c r="AP43" s="844"/>
      <c r="AQ43" s="844"/>
      <c r="AR43" s="844"/>
      <c r="AS43" s="844"/>
      <c r="AT43" s="844"/>
      <c r="AU43" s="844"/>
      <c r="AV43" s="844"/>
      <c r="AW43" s="844"/>
      <c r="AX43" s="844"/>
      <c r="AY43" s="844"/>
      <c r="AZ43" s="845"/>
      <c r="BA43" s="845"/>
      <c r="BB43" s="845"/>
      <c r="BC43" s="845"/>
      <c r="BD43" s="845"/>
      <c r="BE43" s="846"/>
      <c r="BF43" s="846"/>
      <c r="BG43" s="846"/>
      <c r="BH43" s="846"/>
      <c r="BI43" s="847"/>
      <c r="BJ43" s="203"/>
      <c r="BK43" s="203"/>
      <c r="BL43" s="203"/>
      <c r="BM43" s="203"/>
      <c r="BN43" s="203"/>
      <c r="BO43" s="216"/>
      <c r="BP43" s="216"/>
      <c r="BQ43" s="213">
        <v>37</v>
      </c>
      <c r="BR43" s="214"/>
      <c r="BS43" s="787"/>
      <c r="BT43" s="788"/>
      <c r="BU43" s="788"/>
      <c r="BV43" s="788"/>
      <c r="BW43" s="788"/>
      <c r="BX43" s="788"/>
      <c r="BY43" s="788"/>
      <c r="BZ43" s="788"/>
      <c r="CA43" s="788"/>
      <c r="CB43" s="788"/>
      <c r="CC43" s="788"/>
      <c r="CD43" s="788"/>
      <c r="CE43" s="788"/>
      <c r="CF43" s="788"/>
      <c r="CG43" s="789"/>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4"/>
      <c r="C44" s="775"/>
      <c r="D44" s="775"/>
      <c r="E44" s="775"/>
      <c r="F44" s="775"/>
      <c r="G44" s="775"/>
      <c r="H44" s="775"/>
      <c r="I44" s="775"/>
      <c r="J44" s="775"/>
      <c r="K44" s="775"/>
      <c r="L44" s="775"/>
      <c r="M44" s="775"/>
      <c r="N44" s="775"/>
      <c r="O44" s="775"/>
      <c r="P44" s="776"/>
      <c r="Q44" s="777"/>
      <c r="R44" s="778"/>
      <c r="S44" s="778"/>
      <c r="T44" s="778"/>
      <c r="U44" s="778"/>
      <c r="V44" s="778"/>
      <c r="W44" s="778"/>
      <c r="X44" s="778"/>
      <c r="Y44" s="778"/>
      <c r="Z44" s="778"/>
      <c r="AA44" s="778"/>
      <c r="AB44" s="778"/>
      <c r="AC44" s="778"/>
      <c r="AD44" s="778"/>
      <c r="AE44" s="779"/>
      <c r="AF44" s="780"/>
      <c r="AG44" s="781"/>
      <c r="AH44" s="781"/>
      <c r="AI44" s="781"/>
      <c r="AJ44" s="782"/>
      <c r="AK44" s="843"/>
      <c r="AL44" s="844"/>
      <c r="AM44" s="844"/>
      <c r="AN44" s="844"/>
      <c r="AO44" s="844"/>
      <c r="AP44" s="844"/>
      <c r="AQ44" s="844"/>
      <c r="AR44" s="844"/>
      <c r="AS44" s="844"/>
      <c r="AT44" s="844"/>
      <c r="AU44" s="844"/>
      <c r="AV44" s="844"/>
      <c r="AW44" s="844"/>
      <c r="AX44" s="844"/>
      <c r="AY44" s="844"/>
      <c r="AZ44" s="845"/>
      <c r="BA44" s="845"/>
      <c r="BB44" s="845"/>
      <c r="BC44" s="845"/>
      <c r="BD44" s="845"/>
      <c r="BE44" s="846"/>
      <c r="BF44" s="846"/>
      <c r="BG44" s="846"/>
      <c r="BH44" s="846"/>
      <c r="BI44" s="847"/>
      <c r="BJ44" s="203"/>
      <c r="BK44" s="203"/>
      <c r="BL44" s="203"/>
      <c r="BM44" s="203"/>
      <c r="BN44" s="203"/>
      <c r="BO44" s="216"/>
      <c r="BP44" s="216"/>
      <c r="BQ44" s="213">
        <v>38</v>
      </c>
      <c r="BR44" s="214"/>
      <c r="BS44" s="787"/>
      <c r="BT44" s="788"/>
      <c r="BU44" s="788"/>
      <c r="BV44" s="788"/>
      <c r="BW44" s="788"/>
      <c r="BX44" s="788"/>
      <c r="BY44" s="788"/>
      <c r="BZ44" s="788"/>
      <c r="CA44" s="788"/>
      <c r="CB44" s="788"/>
      <c r="CC44" s="788"/>
      <c r="CD44" s="788"/>
      <c r="CE44" s="788"/>
      <c r="CF44" s="788"/>
      <c r="CG44" s="789"/>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4"/>
      <c r="C45" s="775"/>
      <c r="D45" s="775"/>
      <c r="E45" s="775"/>
      <c r="F45" s="775"/>
      <c r="G45" s="775"/>
      <c r="H45" s="775"/>
      <c r="I45" s="775"/>
      <c r="J45" s="775"/>
      <c r="K45" s="775"/>
      <c r="L45" s="775"/>
      <c r="M45" s="775"/>
      <c r="N45" s="775"/>
      <c r="O45" s="775"/>
      <c r="P45" s="776"/>
      <c r="Q45" s="777"/>
      <c r="R45" s="778"/>
      <c r="S45" s="778"/>
      <c r="T45" s="778"/>
      <c r="U45" s="778"/>
      <c r="V45" s="778"/>
      <c r="W45" s="778"/>
      <c r="X45" s="778"/>
      <c r="Y45" s="778"/>
      <c r="Z45" s="778"/>
      <c r="AA45" s="778"/>
      <c r="AB45" s="778"/>
      <c r="AC45" s="778"/>
      <c r="AD45" s="778"/>
      <c r="AE45" s="779"/>
      <c r="AF45" s="780"/>
      <c r="AG45" s="781"/>
      <c r="AH45" s="781"/>
      <c r="AI45" s="781"/>
      <c r="AJ45" s="782"/>
      <c r="AK45" s="843"/>
      <c r="AL45" s="844"/>
      <c r="AM45" s="844"/>
      <c r="AN45" s="844"/>
      <c r="AO45" s="844"/>
      <c r="AP45" s="844"/>
      <c r="AQ45" s="844"/>
      <c r="AR45" s="844"/>
      <c r="AS45" s="844"/>
      <c r="AT45" s="844"/>
      <c r="AU45" s="844"/>
      <c r="AV45" s="844"/>
      <c r="AW45" s="844"/>
      <c r="AX45" s="844"/>
      <c r="AY45" s="844"/>
      <c r="AZ45" s="845"/>
      <c r="BA45" s="845"/>
      <c r="BB45" s="845"/>
      <c r="BC45" s="845"/>
      <c r="BD45" s="845"/>
      <c r="BE45" s="846"/>
      <c r="BF45" s="846"/>
      <c r="BG45" s="846"/>
      <c r="BH45" s="846"/>
      <c r="BI45" s="847"/>
      <c r="BJ45" s="203"/>
      <c r="BK45" s="203"/>
      <c r="BL45" s="203"/>
      <c r="BM45" s="203"/>
      <c r="BN45" s="203"/>
      <c r="BO45" s="216"/>
      <c r="BP45" s="216"/>
      <c r="BQ45" s="213">
        <v>39</v>
      </c>
      <c r="BR45" s="214"/>
      <c r="BS45" s="787"/>
      <c r="BT45" s="788"/>
      <c r="BU45" s="788"/>
      <c r="BV45" s="788"/>
      <c r="BW45" s="788"/>
      <c r="BX45" s="788"/>
      <c r="BY45" s="788"/>
      <c r="BZ45" s="788"/>
      <c r="CA45" s="788"/>
      <c r="CB45" s="788"/>
      <c r="CC45" s="788"/>
      <c r="CD45" s="788"/>
      <c r="CE45" s="788"/>
      <c r="CF45" s="788"/>
      <c r="CG45" s="789"/>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4"/>
      <c r="C46" s="775"/>
      <c r="D46" s="775"/>
      <c r="E46" s="775"/>
      <c r="F46" s="775"/>
      <c r="G46" s="775"/>
      <c r="H46" s="775"/>
      <c r="I46" s="775"/>
      <c r="J46" s="775"/>
      <c r="K46" s="775"/>
      <c r="L46" s="775"/>
      <c r="M46" s="775"/>
      <c r="N46" s="775"/>
      <c r="O46" s="775"/>
      <c r="P46" s="776"/>
      <c r="Q46" s="777"/>
      <c r="R46" s="778"/>
      <c r="S46" s="778"/>
      <c r="T46" s="778"/>
      <c r="U46" s="778"/>
      <c r="V46" s="778"/>
      <c r="W46" s="778"/>
      <c r="X46" s="778"/>
      <c r="Y46" s="778"/>
      <c r="Z46" s="778"/>
      <c r="AA46" s="778"/>
      <c r="AB46" s="778"/>
      <c r="AC46" s="778"/>
      <c r="AD46" s="778"/>
      <c r="AE46" s="779"/>
      <c r="AF46" s="780"/>
      <c r="AG46" s="781"/>
      <c r="AH46" s="781"/>
      <c r="AI46" s="781"/>
      <c r="AJ46" s="782"/>
      <c r="AK46" s="843"/>
      <c r="AL46" s="844"/>
      <c r="AM46" s="844"/>
      <c r="AN46" s="844"/>
      <c r="AO46" s="844"/>
      <c r="AP46" s="844"/>
      <c r="AQ46" s="844"/>
      <c r="AR46" s="844"/>
      <c r="AS46" s="844"/>
      <c r="AT46" s="844"/>
      <c r="AU46" s="844"/>
      <c r="AV46" s="844"/>
      <c r="AW46" s="844"/>
      <c r="AX46" s="844"/>
      <c r="AY46" s="844"/>
      <c r="AZ46" s="845"/>
      <c r="BA46" s="845"/>
      <c r="BB46" s="845"/>
      <c r="BC46" s="845"/>
      <c r="BD46" s="845"/>
      <c r="BE46" s="846"/>
      <c r="BF46" s="846"/>
      <c r="BG46" s="846"/>
      <c r="BH46" s="846"/>
      <c r="BI46" s="847"/>
      <c r="BJ46" s="203"/>
      <c r="BK46" s="203"/>
      <c r="BL46" s="203"/>
      <c r="BM46" s="203"/>
      <c r="BN46" s="203"/>
      <c r="BO46" s="216"/>
      <c r="BP46" s="216"/>
      <c r="BQ46" s="213">
        <v>40</v>
      </c>
      <c r="BR46" s="214"/>
      <c r="BS46" s="787"/>
      <c r="BT46" s="788"/>
      <c r="BU46" s="788"/>
      <c r="BV46" s="788"/>
      <c r="BW46" s="788"/>
      <c r="BX46" s="788"/>
      <c r="BY46" s="788"/>
      <c r="BZ46" s="788"/>
      <c r="CA46" s="788"/>
      <c r="CB46" s="788"/>
      <c r="CC46" s="788"/>
      <c r="CD46" s="788"/>
      <c r="CE46" s="788"/>
      <c r="CF46" s="788"/>
      <c r="CG46" s="789"/>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4"/>
      <c r="C47" s="775"/>
      <c r="D47" s="775"/>
      <c r="E47" s="775"/>
      <c r="F47" s="775"/>
      <c r="G47" s="775"/>
      <c r="H47" s="775"/>
      <c r="I47" s="775"/>
      <c r="J47" s="775"/>
      <c r="K47" s="775"/>
      <c r="L47" s="775"/>
      <c r="M47" s="775"/>
      <c r="N47" s="775"/>
      <c r="O47" s="775"/>
      <c r="P47" s="776"/>
      <c r="Q47" s="777"/>
      <c r="R47" s="778"/>
      <c r="S47" s="778"/>
      <c r="T47" s="778"/>
      <c r="U47" s="778"/>
      <c r="V47" s="778"/>
      <c r="W47" s="778"/>
      <c r="X47" s="778"/>
      <c r="Y47" s="778"/>
      <c r="Z47" s="778"/>
      <c r="AA47" s="778"/>
      <c r="AB47" s="778"/>
      <c r="AC47" s="778"/>
      <c r="AD47" s="778"/>
      <c r="AE47" s="779"/>
      <c r="AF47" s="780"/>
      <c r="AG47" s="781"/>
      <c r="AH47" s="781"/>
      <c r="AI47" s="781"/>
      <c r="AJ47" s="782"/>
      <c r="AK47" s="843"/>
      <c r="AL47" s="844"/>
      <c r="AM47" s="844"/>
      <c r="AN47" s="844"/>
      <c r="AO47" s="844"/>
      <c r="AP47" s="844"/>
      <c r="AQ47" s="844"/>
      <c r="AR47" s="844"/>
      <c r="AS47" s="844"/>
      <c r="AT47" s="844"/>
      <c r="AU47" s="844"/>
      <c r="AV47" s="844"/>
      <c r="AW47" s="844"/>
      <c r="AX47" s="844"/>
      <c r="AY47" s="844"/>
      <c r="AZ47" s="845"/>
      <c r="BA47" s="845"/>
      <c r="BB47" s="845"/>
      <c r="BC47" s="845"/>
      <c r="BD47" s="845"/>
      <c r="BE47" s="846"/>
      <c r="BF47" s="846"/>
      <c r="BG47" s="846"/>
      <c r="BH47" s="846"/>
      <c r="BI47" s="847"/>
      <c r="BJ47" s="203"/>
      <c r="BK47" s="203"/>
      <c r="BL47" s="203"/>
      <c r="BM47" s="203"/>
      <c r="BN47" s="203"/>
      <c r="BO47" s="216"/>
      <c r="BP47" s="216"/>
      <c r="BQ47" s="213">
        <v>41</v>
      </c>
      <c r="BR47" s="214"/>
      <c r="BS47" s="787"/>
      <c r="BT47" s="788"/>
      <c r="BU47" s="788"/>
      <c r="BV47" s="788"/>
      <c r="BW47" s="788"/>
      <c r="BX47" s="788"/>
      <c r="BY47" s="788"/>
      <c r="BZ47" s="788"/>
      <c r="CA47" s="788"/>
      <c r="CB47" s="788"/>
      <c r="CC47" s="788"/>
      <c r="CD47" s="788"/>
      <c r="CE47" s="788"/>
      <c r="CF47" s="788"/>
      <c r="CG47" s="789"/>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4"/>
      <c r="C48" s="775"/>
      <c r="D48" s="775"/>
      <c r="E48" s="775"/>
      <c r="F48" s="775"/>
      <c r="G48" s="775"/>
      <c r="H48" s="775"/>
      <c r="I48" s="775"/>
      <c r="J48" s="775"/>
      <c r="K48" s="775"/>
      <c r="L48" s="775"/>
      <c r="M48" s="775"/>
      <c r="N48" s="775"/>
      <c r="O48" s="775"/>
      <c r="P48" s="776"/>
      <c r="Q48" s="777"/>
      <c r="R48" s="778"/>
      <c r="S48" s="778"/>
      <c r="T48" s="778"/>
      <c r="U48" s="778"/>
      <c r="V48" s="778"/>
      <c r="W48" s="778"/>
      <c r="X48" s="778"/>
      <c r="Y48" s="778"/>
      <c r="Z48" s="778"/>
      <c r="AA48" s="778"/>
      <c r="AB48" s="778"/>
      <c r="AC48" s="778"/>
      <c r="AD48" s="778"/>
      <c r="AE48" s="779"/>
      <c r="AF48" s="780"/>
      <c r="AG48" s="781"/>
      <c r="AH48" s="781"/>
      <c r="AI48" s="781"/>
      <c r="AJ48" s="782"/>
      <c r="AK48" s="843"/>
      <c r="AL48" s="844"/>
      <c r="AM48" s="844"/>
      <c r="AN48" s="844"/>
      <c r="AO48" s="844"/>
      <c r="AP48" s="844"/>
      <c r="AQ48" s="844"/>
      <c r="AR48" s="844"/>
      <c r="AS48" s="844"/>
      <c r="AT48" s="844"/>
      <c r="AU48" s="844"/>
      <c r="AV48" s="844"/>
      <c r="AW48" s="844"/>
      <c r="AX48" s="844"/>
      <c r="AY48" s="844"/>
      <c r="AZ48" s="845"/>
      <c r="BA48" s="845"/>
      <c r="BB48" s="845"/>
      <c r="BC48" s="845"/>
      <c r="BD48" s="845"/>
      <c r="BE48" s="846"/>
      <c r="BF48" s="846"/>
      <c r="BG48" s="846"/>
      <c r="BH48" s="846"/>
      <c r="BI48" s="847"/>
      <c r="BJ48" s="203"/>
      <c r="BK48" s="203"/>
      <c r="BL48" s="203"/>
      <c r="BM48" s="203"/>
      <c r="BN48" s="203"/>
      <c r="BO48" s="216"/>
      <c r="BP48" s="216"/>
      <c r="BQ48" s="213">
        <v>42</v>
      </c>
      <c r="BR48" s="214"/>
      <c r="BS48" s="787"/>
      <c r="BT48" s="788"/>
      <c r="BU48" s="788"/>
      <c r="BV48" s="788"/>
      <c r="BW48" s="788"/>
      <c r="BX48" s="788"/>
      <c r="BY48" s="788"/>
      <c r="BZ48" s="788"/>
      <c r="CA48" s="788"/>
      <c r="CB48" s="788"/>
      <c r="CC48" s="788"/>
      <c r="CD48" s="788"/>
      <c r="CE48" s="788"/>
      <c r="CF48" s="788"/>
      <c r="CG48" s="789"/>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4"/>
      <c r="C49" s="775"/>
      <c r="D49" s="775"/>
      <c r="E49" s="775"/>
      <c r="F49" s="775"/>
      <c r="G49" s="775"/>
      <c r="H49" s="775"/>
      <c r="I49" s="775"/>
      <c r="J49" s="775"/>
      <c r="K49" s="775"/>
      <c r="L49" s="775"/>
      <c r="M49" s="775"/>
      <c r="N49" s="775"/>
      <c r="O49" s="775"/>
      <c r="P49" s="776"/>
      <c r="Q49" s="777"/>
      <c r="R49" s="778"/>
      <c r="S49" s="778"/>
      <c r="T49" s="778"/>
      <c r="U49" s="778"/>
      <c r="V49" s="778"/>
      <c r="W49" s="778"/>
      <c r="X49" s="778"/>
      <c r="Y49" s="778"/>
      <c r="Z49" s="778"/>
      <c r="AA49" s="778"/>
      <c r="AB49" s="778"/>
      <c r="AC49" s="778"/>
      <c r="AD49" s="778"/>
      <c r="AE49" s="779"/>
      <c r="AF49" s="780"/>
      <c r="AG49" s="781"/>
      <c r="AH49" s="781"/>
      <c r="AI49" s="781"/>
      <c r="AJ49" s="782"/>
      <c r="AK49" s="843"/>
      <c r="AL49" s="844"/>
      <c r="AM49" s="844"/>
      <c r="AN49" s="844"/>
      <c r="AO49" s="844"/>
      <c r="AP49" s="844"/>
      <c r="AQ49" s="844"/>
      <c r="AR49" s="844"/>
      <c r="AS49" s="844"/>
      <c r="AT49" s="844"/>
      <c r="AU49" s="844"/>
      <c r="AV49" s="844"/>
      <c r="AW49" s="844"/>
      <c r="AX49" s="844"/>
      <c r="AY49" s="844"/>
      <c r="AZ49" s="845"/>
      <c r="BA49" s="845"/>
      <c r="BB49" s="845"/>
      <c r="BC49" s="845"/>
      <c r="BD49" s="845"/>
      <c r="BE49" s="846"/>
      <c r="BF49" s="846"/>
      <c r="BG49" s="846"/>
      <c r="BH49" s="846"/>
      <c r="BI49" s="847"/>
      <c r="BJ49" s="203"/>
      <c r="BK49" s="203"/>
      <c r="BL49" s="203"/>
      <c r="BM49" s="203"/>
      <c r="BN49" s="203"/>
      <c r="BO49" s="216"/>
      <c r="BP49" s="216"/>
      <c r="BQ49" s="213">
        <v>43</v>
      </c>
      <c r="BR49" s="214"/>
      <c r="BS49" s="787"/>
      <c r="BT49" s="788"/>
      <c r="BU49" s="788"/>
      <c r="BV49" s="788"/>
      <c r="BW49" s="788"/>
      <c r="BX49" s="788"/>
      <c r="BY49" s="788"/>
      <c r="BZ49" s="788"/>
      <c r="CA49" s="788"/>
      <c r="CB49" s="788"/>
      <c r="CC49" s="788"/>
      <c r="CD49" s="788"/>
      <c r="CE49" s="788"/>
      <c r="CF49" s="788"/>
      <c r="CG49" s="789"/>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4"/>
      <c r="C50" s="775"/>
      <c r="D50" s="775"/>
      <c r="E50" s="775"/>
      <c r="F50" s="775"/>
      <c r="G50" s="775"/>
      <c r="H50" s="775"/>
      <c r="I50" s="775"/>
      <c r="J50" s="775"/>
      <c r="K50" s="775"/>
      <c r="L50" s="775"/>
      <c r="M50" s="775"/>
      <c r="N50" s="775"/>
      <c r="O50" s="775"/>
      <c r="P50" s="776"/>
      <c r="Q50" s="853"/>
      <c r="R50" s="851"/>
      <c r="S50" s="851"/>
      <c r="T50" s="851"/>
      <c r="U50" s="851"/>
      <c r="V50" s="851"/>
      <c r="W50" s="851"/>
      <c r="X50" s="851"/>
      <c r="Y50" s="851"/>
      <c r="Z50" s="851"/>
      <c r="AA50" s="851"/>
      <c r="AB50" s="851"/>
      <c r="AC50" s="851"/>
      <c r="AD50" s="851"/>
      <c r="AE50" s="852"/>
      <c r="AF50" s="780"/>
      <c r="AG50" s="781"/>
      <c r="AH50" s="781"/>
      <c r="AI50" s="781"/>
      <c r="AJ50" s="782"/>
      <c r="AK50" s="854"/>
      <c r="AL50" s="851"/>
      <c r="AM50" s="851"/>
      <c r="AN50" s="851"/>
      <c r="AO50" s="851"/>
      <c r="AP50" s="851"/>
      <c r="AQ50" s="851"/>
      <c r="AR50" s="851"/>
      <c r="AS50" s="851"/>
      <c r="AT50" s="851"/>
      <c r="AU50" s="851"/>
      <c r="AV50" s="851"/>
      <c r="AW50" s="851"/>
      <c r="AX50" s="851"/>
      <c r="AY50" s="851"/>
      <c r="AZ50" s="855"/>
      <c r="BA50" s="855"/>
      <c r="BB50" s="855"/>
      <c r="BC50" s="855"/>
      <c r="BD50" s="855"/>
      <c r="BE50" s="846"/>
      <c r="BF50" s="846"/>
      <c r="BG50" s="846"/>
      <c r="BH50" s="846"/>
      <c r="BI50" s="847"/>
      <c r="BJ50" s="203"/>
      <c r="BK50" s="203"/>
      <c r="BL50" s="203"/>
      <c r="BM50" s="203"/>
      <c r="BN50" s="203"/>
      <c r="BO50" s="216"/>
      <c r="BP50" s="216"/>
      <c r="BQ50" s="213">
        <v>44</v>
      </c>
      <c r="BR50" s="214"/>
      <c r="BS50" s="787"/>
      <c r="BT50" s="788"/>
      <c r="BU50" s="788"/>
      <c r="BV50" s="788"/>
      <c r="BW50" s="788"/>
      <c r="BX50" s="788"/>
      <c r="BY50" s="788"/>
      <c r="BZ50" s="788"/>
      <c r="CA50" s="788"/>
      <c r="CB50" s="788"/>
      <c r="CC50" s="788"/>
      <c r="CD50" s="788"/>
      <c r="CE50" s="788"/>
      <c r="CF50" s="788"/>
      <c r="CG50" s="789"/>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4"/>
      <c r="C51" s="775"/>
      <c r="D51" s="775"/>
      <c r="E51" s="775"/>
      <c r="F51" s="775"/>
      <c r="G51" s="775"/>
      <c r="H51" s="775"/>
      <c r="I51" s="775"/>
      <c r="J51" s="775"/>
      <c r="K51" s="775"/>
      <c r="L51" s="775"/>
      <c r="M51" s="775"/>
      <c r="N51" s="775"/>
      <c r="O51" s="775"/>
      <c r="P51" s="776"/>
      <c r="Q51" s="853"/>
      <c r="R51" s="851"/>
      <c r="S51" s="851"/>
      <c r="T51" s="851"/>
      <c r="U51" s="851"/>
      <c r="V51" s="851"/>
      <c r="W51" s="851"/>
      <c r="X51" s="851"/>
      <c r="Y51" s="851"/>
      <c r="Z51" s="851"/>
      <c r="AA51" s="851"/>
      <c r="AB51" s="851"/>
      <c r="AC51" s="851"/>
      <c r="AD51" s="851"/>
      <c r="AE51" s="852"/>
      <c r="AF51" s="780"/>
      <c r="AG51" s="781"/>
      <c r="AH51" s="781"/>
      <c r="AI51" s="781"/>
      <c r="AJ51" s="782"/>
      <c r="AK51" s="854"/>
      <c r="AL51" s="851"/>
      <c r="AM51" s="851"/>
      <c r="AN51" s="851"/>
      <c r="AO51" s="851"/>
      <c r="AP51" s="851"/>
      <c r="AQ51" s="851"/>
      <c r="AR51" s="851"/>
      <c r="AS51" s="851"/>
      <c r="AT51" s="851"/>
      <c r="AU51" s="851"/>
      <c r="AV51" s="851"/>
      <c r="AW51" s="851"/>
      <c r="AX51" s="851"/>
      <c r="AY51" s="851"/>
      <c r="AZ51" s="855"/>
      <c r="BA51" s="855"/>
      <c r="BB51" s="855"/>
      <c r="BC51" s="855"/>
      <c r="BD51" s="855"/>
      <c r="BE51" s="846"/>
      <c r="BF51" s="846"/>
      <c r="BG51" s="846"/>
      <c r="BH51" s="846"/>
      <c r="BI51" s="847"/>
      <c r="BJ51" s="203"/>
      <c r="BK51" s="203"/>
      <c r="BL51" s="203"/>
      <c r="BM51" s="203"/>
      <c r="BN51" s="203"/>
      <c r="BO51" s="216"/>
      <c r="BP51" s="216"/>
      <c r="BQ51" s="213">
        <v>45</v>
      </c>
      <c r="BR51" s="214"/>
      <c r="BS51" s="787"/>
      <c r="BT51" s="788"/>
      <c r="BU51" s="788"/>
      <c r="BV51" s="788"/>
      <c r="BW51" s="788"/>
      <c r="BX51" s="788"/>
      <c r="BY51" s="788"/>
      <c r="BZ51" s="788"/>
      <c r="CA51" s="788"/>
      <c r="CB51" s="788"/>
      <c r="CC51" s="788"/>
      <c r="CD51" s="788"/>
      <c r="CE51" s="788"/>
      <c r="CF51" s="788"/>
      <c r="CG51" s="789"/>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4"/>
      <c r="C52" s="775"/>
      <c r="D52" s="775"/>
      <c r="E52" s="775"/>
      <c r="F52" s="775"/>
      <c r="G52" s="775"/>
      <c r="H52" s="775"/>
      <c r="I52" s="775"/>
      <c r="J52" s="775"/>
      <c r="K52" s="775"/>
      <c r="L52" s="775"/>
      <c r="M52" s="775"/>
      <c r="N52" s="775"/>
      <c r="O52" s="775"/>
      <c r="P52" s="776"/>
      <c r="Q52" s="853"/>
      <c r="R52" s="851"/>
      <c r="S52" s="851"/>
      <c r="T52" s="851"/>
      <c r="U52" s="851"/>
      <c r="V52" s="851"/>
      <c r="W52" s="851"/>
      <c r="X52" s="851"/>
      <c r="Y52" s="851"/>
      <c r="Z52" s="851"/>
      <c r="AA52" s="851"/>
      <c r="AB52" s="851"/>
      <c r="AC52" s="851"/>
      <c r="AD52" s="851"/>
      <c r="AE52" s="852"/>
      <c r="AF52" s="780"/>
      <c r="AG52" s="781"/>
      <c r="AH52" s="781"/>
      <c r="AI52" s="781"/>
      <c r="AJ52" s="782"/>
      <c r="AK52" s="854"/>
      <c r="AL52" s="851"/>
      <c r="AM52" s="851"/>
      <c r="AN52" s="851"/>
      <c r="AO52" s="851"/>
      <c r="AP52" s="851"/>
      <c r="AQ52" s="851"/>
      <c r="AR52" s="851"/>
      <c r="AS52" s="851"/>
      <c r="AT52" s="851"/>
      <c r="AU52" s="851"/>
      <c r="AV52" s="851"/>
      <c r="AW52" s="851"/>
      <c r="AX52" s="851"/>
      <c r="AY52" s="851"/>
      <c r="AZ52" s="855"/>
      <c r="BA52" s="855"/>
      <c r="BB52" s="855"/>
      <c r="BC52" s="855"/>
      <c r="BD52" s="855"/>
      <c r="BE52" s="846"/>
      <c r="BF52" s="846"/>
      <c r="BG52" s="846"/>
      <c r="BH52" s="846"/>
      <c r="BI52" s="847"/>
      <c r="BJ52" s="203"/>
      <c r="BK52" s="203"/>
      <c r="BL52" s="203"/>
      <c r="BM52" s="203"/>
      <c r="BN52" s="203"/>
      <c r="BO52" s="216"/>
      <c r="BP52" s="216"/>
      <c r="BQ52" s="213">
        <v>46</v>
      </c>
      <c r="BR52" s="214"/>
      <c r="BS52" s="787"/>
      <c r="BT52" s="788"/>
      <c r="BU52" s="788"/>
      <c r="BV52" s="788"/>
      <c r="BW52" s="788"/>
      <c r="BX52" s="788"/>
      <c r="BY52" s="788"/>
      <c r="BZ52" s="788"/>
      <c r="CA52" s="788"/>
      <c r="CB52" s="788"/>
      <c r="CC52" s="788"/>
      <c r="CD52" s="788"/>
      <c r="CE52" s="788"/>
      <c r="CF52" s="788"/>
      <c r="CG52" s="789"/>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4"/>
      <c r="C53" s="775"/>
      <c r="D53" s="775"/>
      <c r="E53" s="775"/>
      <c r="F53" s="775"/>
      <c r="G53" s="775"/>
      <c r="H53" s="775"/>
      <c r="I53" s="775"/>
      <c r="J53" s="775"/>
      <c r="K53" s="775"/>
      <c r="L53" s="775"/>
      <c r="M53" s="775"/>
      <c r="N53" s="775"/>
      <c r="O53" s="775"/>
      <c r="P53" s="776"/>
      <c r="Q53" s="853"/>
      <c r="R53" s="851"/>
      <c r="S53" s="851"/>
      <c r="T53" s="851"/>
      <c r="U53" s="851"/>
      <c r="V53" s="851"/>
      <c r="W53" s="851"/>
      <c r="X53" s="851"/>
      <c r="Y53" s="851"/>
      <c r="Z53" s="851"/>
      <c r="AA53" s="851"/>
      <c r="AB53" s="851"/>
      <c r="AC53" s="851"/>
      <c r="AD53" s="851"/>
      <c r="AE53" s="852"/>
      <c r="AF53" s="780"/>
      <c r="AG53" s="781"/>
      <c r="AH53" s="781"/>
      <c r="AI53" s="781"/>
      <c r="AJ53" s="782"/>
      <c r="AK53" s="854"/>
      <c r="AL53" s="851"/>
      <c r="AM53" s="851"/>
      <c r="AN53" s="851"/>
      <c r="AO53" s="851"/>
      <c r="AP53" s="851"/>
      <c r="AQ53" s="851"/>
      <c r="AR53" s="851"/>
      <c r="AS53" s="851"/>
      <c r="AT53" s="851"/>
      <c r="AU53" s="851"/>
      <c r="AV53" s="851"/>
      <c r="AW53" s="851"/>
      <c r="AX53" s="851"/>
      <c r="AY53" s="851"/>
      <c r="AZ53" s="855"/>
      <c r="BA53" s="855"/>
      <c r="BB53" s="855"/>
      <c r="BC53" s="855"/>
      <c r="BD53" s="855"/>
      <c r="BE53" s="846"/>
      <c r="BF53" s="846"/>
      <c r="BG53" s="846"/>
      <c r="BH53" s="846"/>
      <c r="BI53" s="847"/>
      <c r="BJ53" s="203"/>
      <c r="BK53" s="203"/>
      <c r="BL53" s="203"/>
      <c r="BM53" s="203"/>
      <c r="BN53" s="203"/>
      <c r="BO53" s="216"/>
      <c r="BP53" s="216"/>
      <c r="BQ53" s="213">
        <v>47</v>
      </c>
      <c r="BR53" s="214"/>
      <c r="BS53" s="787"/>
      <c r="BT53" s="788"/>
      <c r="BU53" s="788"/>
      <c r="BV53" s="788"/>
      <c r="BW53" s="788"/>
      <c r="BX53" s="788"/>
      <c r="BY53" s="788"/>
      <c r="BZ53" s="788"/>
      <c r="CA53" s="788"/>
      <c r="CB53" s="788"/>
      <c r="CC53" s="788"/>
      <c r="CD53" s="788"/>
      <c r="CE53" s="788"/>
      <c r="CF53" s="788"/>
      <c r="CG53" s="789"/>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4"/>
      <c r="C54" s="775"/>
      <c r="D54" s="775"/>
      <c r="E54" s="775"/>
      <c r="F54" s="775"/>
      <c r="G54" s="775"/>
      <c r="H54" s="775"/>
      <c r="I54" s="775"/>
      <c r="J54" s="775"/>
      <c r="K54" s="775"/>
      <c r="L54" s="775"/>
      <c r="M54" s="775"/>
      <c r="N54" s="775"/>
      <c r="O54" s="775"/>
      <c r="P54" s="776"/>
      <c r="Q54" s="853"/>
      <c r="R54" s="851"/>
      <c r="S54" s="851"/>
      <c r="T54" s="851"/>
      <c r="U54" s="851"/>
      <c r="V54" s="851"/>
      <c r="W54" s="851"/>
      <c r="X54" s="851"/>
      <c r="Y54" s="851"/>
      <c r="Z54" s="851"/>
      <c r="AA54" s="851"/>
      <c r="AB54" s="851"/>
      <c r="AC54" s="851"/>
      <c r="AD54" s="851"/>
      <c r="AE54" s="852"/>
      <c r="AF54" s="780"/>
      <c r="AG54" s="781"/>
      <c r="AH54" s="781"/>
      <c r="AI54" s="781"/>
      <c r="AJ54" s="782"/>
      <c r="AK54" s="854"/>
      <c r="AL54" s="851"/>
      <c r="AM54" s="851"/>
      <c r="AN54" s="851"/>
      <c r="AO54" s="851"/>
      <c r="AP54" s="851"/>
      <c r="AQ54" s="851"/>
      <c r="AR54" s="851"/>
      <c r="AS54" s="851"/>
      <c r="AT54" s="851"/>
      <c r="AU54" s="851"/>
      <c r="AV54" s="851"/>
      <c r="AW54" s="851"/>
      <c r="AX54" s="851"/>
      <c r="AY54" s="851"/>
      <c r="AZ54" s="855"/>
      <c r="BA54" s="855"/>
      <c r="BB54" s="855"/>
      <c r="BC54" s="855"/>
      <c r="BD54" s="855"/>
      <c r="BE54" s="846"/>
      <c r="BF54" s="846"/>
      <c r="BG54" s="846"/>
      <c r="BH54" s="846"/>
      <c r="BI54" s="847"/>
      <c r="BJ54" s="203"/>
      <c r="BK54" s="203"/>
      <c r="BL54" s="203"/>
      <c r="BM54" s="203"/>
      <c r="BN54" s="203"/>
      <c r="BO54" s="216"/>
      <c r="BP54" s="216"/>
      <c r="BQ54" s="213">
        <v>48</v>
      </c>
      <c r="BR54" s="214"/>
      <c r="BS54" s="787"/>
      <c r="BT54" s="788"/>
      <c r="BU54" s="788"/>
      <c r="BV54" s="788"/>
      <c r="BW54" s="788"/>
      <c r="BX54" s="788"/>
      <c r="BY54" s="788"/>
      <c r="BZ54" s="788"/>
      <c r="CA54" s="788"/>
      <c r="CB54" s="788"/>
      <c r="CC54" s="788"/>
      <c r="CD54" s="788"/>
      <c r="CE54" s="788"/>
      <c r="CF54" s="788"/>
      <c r="CG54" s="789"/>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4"/>
      <c r="C55" s="775"/>
      <c r="D55" s="775"/>
      <c r="E55" s="775"/>
      <c r="F55" s="775"/>
      <c r="G55" s="775"/>
      <c r="H55" s="775"/>
      <c r="I55" s="775"/>
      <c r="J55" s="775"/>
      <c r="K55" s="775"/>
      <c r="L55" s="775"/>
      <c r="M55" s="775"/>
      <c r="N55" s="775"/>
      <c r="O55" s="775"/>
      <c r="P55" s="776"/>
      <c r="Q55" s="853"/>
      <c r="R55" s="851"/>
      <c r="S55" s="851"/>
      <c r="T55" s="851"/>
      <c r="U55" s="851"/>
      <c r="V55" s="851"/>
      <c r="W55" s="851"/>
      <c r="X55" s="851"/>
      <c r="Y55" s="851"/>
      <c r="Z55" s="851"/>
      <c r="AA55" s="851"/>
      <c r="AB55" s="851"/>
      <c r="AC55" s="851"/>
      <c r="AD55" s="851"/>
      <c r="AE55" s="852"/>
      <c r="AF55" s="780"/>
      <c r="AG55" s="781"/>
      <c r="AH55" s="781"/>
      <c r="AI55" s="781"/>
      <c r="AJ55" s="782"/>
      <c r="AK55" s="854"/>
      <c r="AL55" s="851"/>
      <c r="AM55" s="851"/>
      <c r="AN55" s="851"/>
      <c r="AO55" s="851"/>
      <c r="AP55" s="851"/>
      <c r="AQ55" s="851"/>
      <c r="AR55" s="851"/>
      <c r="AS55" s="851"/>
      <c r="AT55" s="851"/>
      <c r="AU55" s="851"/>
      <c r="AV55" s="851"/>
      <c r="AW55" s="851"/>
      <c r="AX55" s="851"/>
      <c r="AY55" s="851"/>
      <c r="AZ55" s="855"/>
      <c r="BA55" s="855"/>
      <c r="BB55" s="855"/>
      <c r="BC55" s="855"/>
      <c r="BD55" s="855"/>
      <c r="BE55" s="846"/>
      <c r="BF55" s="846"/>
      <c r="BG55" s="846"/>
      <c r="BH55" s="846"/>
      <c r="BI55" s="847"/>
      <c r="BJ55" s="203"/>
      <c r="BK55" s="203"/>
      <c r="BL55" s="203"/>
      <c r="BM55" s="203"/>
      <c r="BN55" s="203"/>
      <c r="BO55" s="216"/>
      <c r="BP55" s="216"/>
      <c r="BQ55" s="213">
        <v>49</v>
      </c>
      <c r="BR55" s="214"/>
      <c r="BS55" s="787"/>
      <c r="BT55" s="788"/>
      <c r="BU55" s="788"/>
      <c r="BV55" s="788"/>
      <c r="BW55" s="788"/>
      <c r="BX55" s="788"/>
      <c r="BY55" s="788"/>
      <c r="BZ55" s="788"/>
      <c r="CA55" s="788"/>
      <c r="CB55" s="788"/>
      <c r="CC55" s="788"/>
      <c r="CD55" s="788"/>
      <c r="CE55" s="788"/>
      <c r="CF55" s="788"/>
      <c r="CG55" s="789"/>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4"/>
      <c r="C56" s="775"/>
      <c r="D56" s="775"/>
      <c r="E56" s="775"/>
      <c r="F56" s="775"/>
      <c r="G56" s="775"/>
      <c r="H56" s="775"/>
      <c r="I56" s="775"/>
      <c r="J56" s="775"/>
      <c r="K56" s="775"/>
      <c r="L56" s="775"/>
      <c r="M56" s="775"/>
      <c r="N56" s="775"/>
      <c r="O56" s="775"/>
      <c r="P56" s="776"/>
      <c r="Q56" s="853"/>
      <c r="R56" s="851"/>
      <c r="S56" s="851"/>
      <c r="T56" s="851"/>
      <c r="U56" s="851"/>
      <c r="V56" s="851"/>
      <c r="W56" s="851"/>
      <c r="X56" s="851"/>
      <c r="Y56" s="851"/>
      <c r="Z56" s="851"/>
      <c r="AA56" s="851"/>
      <c r="AB56" s="851"/>
      <c r="AC56" s="851"/>
      <c r="AD56" s="851"/>
      <c r="AE56" s="852"/>
      <c r="AF56" s="780"/>
      <c r="AG56" s="781"/>
      <c r="AH56" s="781"/>
      <c r="AI56" s="781"/>
      <c r="AJ56" s="782"/>
      <c r="AK56" s="854"/>
      <c r="AL56" s="851"/>
      <c r="AM56" s="851"/>
      <c r="AN56" s="851"/>
      <c r="AO56" s="851"/>
      <c r="AP56" s="851"/>
      <c r="AQ56" s="851"/>
      <c r="AR56" s="851"/>
      <c r="AS56" s="851"/>
      <c r="AT56" s="851"/>
      <c r="AU56" s="851"/>
      <c r="AV56" s="851"/>
      <c r="AW56" s="851"/>
      <c r="AX56" s="851"/>
      <c r="AY56" s="851"/>
      <c r="AZ56" s="855"/>
      <c r="BA56" s="855"/>
      <c r="BB56" s="855"/>
      <c r="BC56" s="855"/>
      <c r="BD56" s="855"/>
      <c r="BE56" s="846"/>
      <c r="BF56" s="846"/>
      <c r="BG56" s="846"/>
      <c r="BH56" s="846"/>
      <c r="BI56" s="847"/>
      <c r="BJ56" s="203"/>
      <c r="BK56" s="203"/>
      <c r="BL56" s="203"/>
      <c r="BM56" s="203"/>
      <c r="BN56" s="203"/>
      <c r="BO56" s="216"/>
      <c r="BP56" s="216"/>
      <c r="BQ56" s="213">
        <v>50</v>
      </c>
      <c r="BR56" s="214"/>
      <c r="BS56" s="787"/>
      <c r="BT56" s="788"/>
      <c r="BU56" s="788"/>
      <c r="BV56" s="788"/>
      <c r="BW56" s="788"/>
      <c r="BX56" s="788"/>
      <c r="BY56" s="788"/>
      <c r="BZ56" s="788"/>
      <c r="CA56" s="788"/>
      <c r="CB56" s="788"/>
      <c r="CC56" s="788"/>
      <c r="CD56" s="788"/>
      <c r="CE56" s="788"/>
      <c r="CF56" s="788"/>
      <c r="CG56" s="789"/>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4"/>
      <c r="C57" s="775"/>
      <c r="D57" s="775"/>
      <c r="E57" s="775"/>
      <c r="F57" s="775"/>
      <c r="G57" s="775"/>
      <c r="H57" s="775"/>
      <c r="I57" s="775"/>
      <c r="J57" s="775"/>
      <c r="K57" s="775"/>
      <c r="L57" s="775"/>
      <c r="M57" s="775"/>
      <c r="N57" s="775"/>
      <c r="O57" s="775"/>
      <c r="P57" s="776"/>
      <c r="Q57" s="853"/>
      <c r="R57" s="851"/>
      <c r="S57" s="851"/>
      <c r="T57" s="851"/>
      <c r="U57" s="851"/>
      <c r="V57" s="851"/>
      <c r="W57" s="851"/>
      <c r="X57" s="851"/>
      <c r="Y57" s="851"/>
      <c r="Z57" s="851"/>
      <c r="AA57" s="851"/>
      <c r="AB57" s="851"/>
      <c r="AC57" s="851"/>
      <c r="AD57" s="851"/>
      <c r="AE57" s="852"/>
      <c r="AF57" s="780"/>
      <c r="AG57" s="781"/>
      <c r="AH57" s="781"/>
      <c r="AI57" s="781"/>
      <c r="AJ57" s="782"/>
      <c r="AK57" s="854"/>
      <c r="AL57" s="851"/>
      <c r="AM57" s="851"/>
      <c r="AN57" s="851"/>
      <c r="AO57" s="851"/>
      <c r="AP57" s="851"/>
      <c r="AQ57" s="851"/>
      <c r="AR57" s="851"/>
      <c r="AS57" s="851"/>
      <c r="AT57" s="851"/>
      <c r="AU57" s="851"/>
      <c r="AV57" s="851"/>
      <c r="AW57" s="851"/>
      <c r="AX57" s="851"/>
      <c r="AY57" s="851"/>
      <c r="AZ57" s="855"/>
      <c r="BA57" s="855"/>
      <c r="BB57" s="855"/>
      <c r="BC57" s="855"/>
      <c r="BD57" s="855"/>
      <c r="BE57" s="846"/>
      <c r="BF57" s="846"/>
      <c r="BG57" s="846"/>
      <c r="BH57" s="846"/>
      <c r="BI57" s="847"/>
      <c r="BJ57" s="203"/>
      <c r="BK57" s="203"/>
      <c r="BL57" s="203"/>
      <c r="BM57" s="203"/>
      <c r="BN57" s="203"/>
      <c r="BO57" s="216"/>
      <c r="BP57" s="216"/>
      <c r="BQ57" s="213">
        <v>51</v>
      </c>
      <c r="BR57" s="214"/>
      <c r="BS57" s="787"/>
      <c r="BT57" s="788"/>
      <c r="BU57" s="788"/>
      <c r="BV57" s="788"/>
      <c r="BW57" s="788"/>
      <c r="BX57" s="788"/>
      <c r="BY57" s="788"/>
      <c r="BZ57" s="788"/>
      <c r="CA57" s="788"/>
      <c r="CB57" s="788"/>
      <c r="CC57" s="788"/>
      <c r="CD57" s="788"/>
      <c r="CE57" s="788"/>
      <c r="CF57" s="788"/>
      <c r="CG57" s="789"/>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4"/>
      <c r="C58" s="775"/>
      <c r="D58" s="775"/>
      <c r="E58" s="775"/>
      <c r="F58" s="775"/>
      <c r="G58" s="775"/>
      <c r="H58" s="775"/>
      <c r="I58" s="775"/>
      <c r="J58" s="775"/>
      <c r="K58" s="775"/>
      <c r="L58" s="775"/>
      <c r="M58" s="775"/>
      <c r="N58" s="775"/>
      <c r="O58" s="775"/>
      <c r="P58" s="776"/>
      <c r="Q58" s="853"/>
      <c r="R58" s="851"/>
      <c r="S58" s="851"/>
      <c r="T58" s="851"/>
      <c r="U58" s="851"/>
      <c r="V58" s="851"/>
      <c r="W58" s="851"/>
      <c r="X58" s="851"/>
      <c r="Y58" s="851"/>
      <c r="Z58" s="851"/>
      <c r="AA58" s="851"/>
      <c r="AB58" s="851"/>
      <c r="AC58" s="851"/>
      <c r="AD58" s="851"/>
      <c r="AE58" s="852"/>
      <c r="AF58" s="780"/>
      <c r="AG58" s="781"/>
      <c r="AH58" s="781"/>
      <c r="AI58" s="781"/>
      <c r="AJ58" s="782"/>
      <c r="AK58" s="854"/>
      <c r="AL58" s="851"/>
      <c r="AM58" s="851"/>
      <c r="AN58" s="851"/>
      <c r="AO58" s="851"/>
      <c r="AP58" s="851"/>
      <c r="AQ58" s="851"/>
      <c r="AR58" s="851"/>
      <c r="AS58" s="851"/>
      <c r="AT58" s="851"/>
      <c r="AU58" s="851"/>
      <c r="AV58" s="851"/>
      <c r="AW58" s="851"/>
      <c r="AX58" s="851"/>
      <c r="AY58" s="851"/>
      <c r="AZ58" s="855"/>
      <c r="BA58" s="855"/>
      <c r="BB58" s="855"/>
      <c r="BC58" s="855"/>
      <c r="BD58" s="855"/>
      <c r="BE58" s="846"/>
      <c r="BF58" s="846"/>
      <c r="BG58" s="846"/>
      <c r="BH58" s="846"/>
      <c r="BI58" s="847"/>
      <c r="BJ58" s="203"/>
      <c r="BK58" s="203"/>
      <c r="BL58" s="203"/>
      <c r="BM58" s="203"/>
      <c r="BN58" s="203"/>
      <c r="BO58" s="216"/>
      <c r="BP58" s="216"/>
      <c r="BQ58" s="213">
        <v>52</v>
      </c>
      <c r="BR58" s="214"/>
      <c r="BS58" s="787"/>
      <c r="BT58" s="788"/>
      <c r="BU58" s="788"/>
      <c r="BV58" s="788"/>
      <c r="BW58" s="788"/>
      <c r="BX58" s="788"/>
      <c r="BY58" s="788"/>
      <c r="BZ58" s="788"/>
      <c r="CA58" s="788"/>
      <c r="CB58" s="788"/>
      <c r="CC58" s="788"/>
      <c r="CD58" s="788"/>
      <c r="CE58" s="788"/>
      <c r="CF58" s="788"/>
      <c r="CG58" s="789"/>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4"/>
      <c r="C59" s="775"/>
      <c r="D59" s="775"/>
      <c r="E59" s="775"/>
      <c r="F59" s="775"/>
      <c r="G59" s="775"/>
      <c r="H59" s="775"/>
      <c r="I59" s="775"/>
      <c r="J59" s="775"/>
      <c r="K59" s="775"/>
      <c r="L59" s="775"/>
      <c r="M59" s="775"/>
      <c r="N59" s="775"/>
      <c r="O59" s="775"/>
      <c r="P59" s="776"/>
      <c r="Q59" s="853"/>
      <c r="R59" s="851"/>
      <c r="S59" s="851"/>
      <c r="T59" s="851"/>
      <c r="U59" s="851"/>
      <c r="V59" s="851"/>
      <c r="W59" s="851"/>
      <c r="X59" s="851"/>
      <c r="Y59" s="851"/>
      <c r="Z59" s="851"/>
      <c r="AA59" s="851"/>
      <c r="AB59" s="851"/>
      <c r="AC59" s="851"/>
      <c r="AD59" s="851"/>
      <c r="AE59" s="852"/>
      <c r="AF59" s="780"/>
      <c r="AG59" s="781"/>
      <c r="AH59" s="781"/>
      <c r="AI59" s="781"/>
      <c r="AJ59" s="782"/>
      <c r="AK59" s="854"/>
      <c r="AL59" s="851"/>
      <c r="AM59" s="851"/>
      <c r="AN59" s="851"/>
      <c r="AO59" s="851"/>
      <c r="AP59" s="851"/>
      <c r="AQ59" s="851"/>
      <c r="AR59" s="851"/>
      <c r="AS59" s="851"/>
      <c r="AT59" s="851"/>
      <c r="AU59" s="851"/>
      <c r="AV59" s="851"/>
      <c r="AW59" s="851"/>
      <c r="AX59" s="851"/>
      <c r="AY59" s="851"/>
      <c r="AZ59" s="855"/>
      <c r="BA59" s="855"/>
      <c r="BB59" s="855"/>
      <c r="BC59" s="855"/>
      <c r="BD59" s="855"/>
      <c r="BE59" s="846"/>
      <c r="BF59" s="846"/>
      <c r="BG59" s="846"/>
      <c r="BH59" s="846"/>
      <c r="BI59" s="847"/>
      <c r="BJ59" s="203"/>
      <c r="BK59" s="203"/>
      <c r="BL59" s="203"/>
      <c r="BM59" s="203"/>
      <c r="BN59" s="203"/>
      <c r="BO59" s="216"/>
      <c r="BP59" s="216"/>
      <c r="BQ59" s="213">
        <v>53</v>
      </c>
      <c r="BR59" s="214"/>
      <c r="BS59" s="787"/>
      <c r="BT59" s="788"/>
      <c r="BU59" s="788"/>
      <c r="BV59" s="788"/>
      <c r="BW59" s="788"/>
      <c r="BX59" s="788"/>
      <c r="BY59" s="788"/>
      <c r="BZ59" s="788"/>
      <c r="CA59" s="788"/>
      <c r="CB59" s="788"/>
      <c r="CC59" s="788"/>
      <c r="CD59" s="788"/>
      <c r="CE59" s="788"/>
      <c r="CF59" s="788"/>
      <c r="CG59" s="789"/>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4"/>
      <c r="C60" s="775"/>
      <c r="D60" s="775"/>
      <c r="E60" s="775"/>
      <c r="F60" s="775"/>
      <c r="G60" s="775"/>
      <c r="H60" s="775"/>
      <c r="I60" s="775"/>
      <c r="J60" s="775"/>
      <c r="K60" s="775"/>
      <c r="L60" s="775"/>
      <c r="M60" s="775"/>
      <c r="N60" s="775"/>
      <c r="O60" s="775"/>
      <c r="P60" s="776"/>
      <c r="Q60" s="853"/>
      <c r="R60" s="851"/>
      <c r="S60" s="851"/>
      <c r="T60" s="851"/>
      <c r="U60" s="851"/>
      <c r="V60" s="851"/>
      <c r="W60" s="851"/>
      <c r="X60" s="851"/>
      <c r="Y60" s="851"/>
      <c r="Z60" s="851"/>
      <c r="AA60" s="851"/>
      <c r="AB60" s="851"/>
      <c r="AC60" s="851"/>
      <c r="AD60" s="851"/>
      <c r="AE60" s="852"/>
      <c r="AF60" s="780"/>
      <c r="AG60" s="781"/>
      <c r="AH60" s="781"/>
      <c r="AI60" s="781"/>
      <c r="AJ60" s="782"/>
      <c r="AK60" s="854"/>
      <c r="AL60" s="851"/>
      <c r="AM60" s="851"/>
      <c r="AN60" s="851"/>
      <c r="AO60" s="851"/>
      <c r="AP60" s="851"/>
      <c r="AQ60" s="851"/>
      <c r="AR60" s="851"/>
      <c r="AS60" s="851"/>
      <c r="AT60" s="851"/>
      <c r="AU60" s="851"/>
      <c r="AV60" s="851"/>
      <c r="AW60" s="851"/>
      <c r="AX60" s="851"/>
      <c r="AY60" s="851"/>
      <c r="AZ60" s="855"/>
      <c r="BA60" s="855"/>
      <c r="BB60" s="855"/>
      <c r="BC60" s="855"/>
      <c r="BD60" s="855"/>
      <c r="BE60" s="846"/>
      <c r="BF60" s="846"/>
      <c r="BG60" s="846"/>
      <c r="BH60" s="846"/>
      <c r="BI60" s="847"/>
      <c r="BJ60" s="203"/>
      <c r="BK60" s="203"/>
      <c r="BL60" s="203"/>
      <c r="BM60" s="203"/>
      <c r="BN60" s="203"/>
      <c r="BO60" s="216"/>
      <c r="BP60" s="216"/>
      <c r="BQ60" s="213">
        <v>54</v>
      </c>
      <c r="BR60" s="214"/>
      <c r="BS60" s="787"/>
      <c r="BT60" s="788"/>
      <c r="BU60" s="788"/>
      <c r="BV60" s="788"/>
      <c r="BW60" s="788"/>
      <c r="BX60" s="788"/>
      <c r="BY60" s="788"/>
      <c r="BZ60" s="788"/>
      <c r="CA60" s="788"/>
      <c r="CB60" s="788"/>
      <c r="CC60" s="788"/>
      <c r="CD60" s="788"/>
      <c r="CE60" s="788"/>
      <c r="CF60" s="788"/>
      <c r="CG60" s="789"/>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4"/>
      <c r="C61" s="775"/>
      <c r="D61" s="775"/>
      <c r="E61" s="775"/>
      <c r="F61" s="775"/>
      <c r="G61" s="775"/>
      <c r="H61" s="775"/>
      <c r="I61" s="775"/>
      <c r="J61" s="775"/>
      <c r="K61" s="775"/>
      <c r="L61" s="775"/>
      <c r="M61" s="775"/>
      <c r="N61" s="775"/>
      <c r="O61" s="775"/>
      <c r="P61" s="776"/>
      <c r="Q61" s="853"/>
      <c r="R61" s="851"/>
      <c r="S61" s="851"/>
      <c r="T61" s="851"/>
      <c r="U61" s="851"/>
      <c r="V61" s="851"/>
      <c r="W61" s="851"/>
      <c r="X61" s="851"/>
      <c r="Y61" s="851"/>
      <c r="Z61" s="851"/>
      <c r="AA61" s="851"/>
      <c r="AB61" s="851"/>
      <c r="AC61" s="851"/>
      <c r="AD61" s="851"/>
      <c r="AE61" s="852"/>
      <c r="AF61" s="780"/>
      <c r="AG61" s="781"/>
      <c r="AH61" s="781"/>
      <c r="AI61" s="781"/>
      <c r="AJ61" s="782"/>
      <c r="AK61" s="854"/>
      <c r="AL61" s="851"/>
      <c r="AM61" s="851"/>
      <c r="AN61" s="851"/>
      <c r="AO61" s="851"/>
      <c r="AP61" s="851"/>
      <c r="AQ61" s="851"/>
      <c r="AR61" s="851"/>
      <c r="AS61" s="851"/>
      <c r="AT61" s="851"/>
      <c r="AU61" s="851"/>
      <c r="AV61" s="851"/>
      <c r="AW61" s="851"/>
      <c r="AX61" s="851"/>
      <c r="AY61" s="851"/>
      <c r="AZ61" s="855"/>
      <c r="BA61" s="855"/>
      <c r="BB61" s="855"/>
      <c r="BC61" s="855"/>
      <c r="BD61" s="855"/>
      <c r="BE61" s="846"/>
      <c r="BF61" s="846"/>
      <c r="BG61" s="846"/>
      <c r="BH61" s="846"/>
      <c r="BI61" s="847"/>
      <c r="BJ61" s="203"/>
      <c r="BK61" s="203"/>
      <c r="BL61" s="203"/>
      <c r="BM61" s="203"/>
      <c r="BN61" s="203"/>
      <c r="BO61" s="216"/>
      <c r="BP61" s="216"/>
      <c r="BQ61" s="213">
        <v>55</v>
      </c>
      <c r="BR61" s="214"/>
      <c r="BS61" s="787"/>
      <c r="BT61" s="788"/>
      <c r="BU61" s="788"/>
      <c r="BV61" s="788"/>
      <c r="BW61" s="788"/>
      <c r="BX61" s="788"/>
      <c r="BY61" s="788"/>
      <c r="BZ61" s="788"/>
      <c r="CA61" s="788"/>
      <c r="CB61" s="788"/>
      <c r="CC61" s="788"/>
      <c r="CD61" s="788"/>
      <c r="CE61" s="788"/>
      <c r="CF61" s="788"/>
      <c r="CG61" s="789"/>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4"/>
      <c r="C62" s="775"/>
      <c r="D62" s="775"/>
      <c r="E62" s="775"/>
      <c r="F62" s="775"/>
      <c r="G62" s="775"/>
      <c r="H62" s="775"/>
      <c r="I62" s="775"/>
      <c r="J62" s="775"/>
      <c r="K62" s="775"/>
      <c r="L62" s="775"/>
      <c r="M62" s="775"/>
      <c r="N62" s="775"/>
      <c r="O62" s="775"/>
      <c r="P62" s="776"/>
      <c r="Q62" s="853"/>
      <c r="R62" s="851"/>
      <c r="S62" s="851"/>
      <c r="T62" s="851"/>
      <c r="U62" s="851"/>
      <c r="V62" s="851"/>
      <c r="W62" s="851"/>
      <c r="X62" s="851"/>
      <c r="Y62" s="851"/>
      <c r="Z62" s="851"/>
      <c r="AA62" s="851"/>
      <c r="AB62" s="851"/>
      <c r="AC62" s="851"/>
      <c r="AD62" s="851"/>
      <c r="AE62" s="852"/>
      <c r="AF62" s="780"/>
      <c r="AG62" s="781"/>
      <c r="AH62" s="781"/>
      <c r="AI62" s="781"/>
      <c r="AJ62" s="782"/>
      <c r="AK62" s="854"/>
      <c r="AL62" s="851"/>
      <c r="AM62" s="851"/>
      <c r="AN62" s="851"/>
      <c r="AO62" s="851"/>
      <c r="AP62" s="851"/>
      <c r="AQ62" s="851"/>
      <c r="AR62" s="851"/>
      <c r="AS62" s="851"/>
      <c r="AT62" s="851"/>
      <c r="AU62" s="851"/>
      <c r="AV62" s="851"/>
      <c r="AW62" s="851"/>
      <c r="AX62" s="851"/>
      <c r="AY62" s="851"/>
      <c r="AZ62" s="855"/>
      <c r="BA62" s="855"/>
      <c r="BB62" s="855"/>
      <c r="BC62" s="855"/>
      <c r="BD62" s="855"/>
      <c r="BE62" s="846"/>
      <c r="BF62" s="846"/>
      <c r="BG62" s="846"/>
      <c r="BH62" s="846"/>
      <c r="BI62" s="847"/>
      <c r="BJ62" s="860" t="s">
        <v>392</v>
      </c>
      <c r="BK62" s="809"/>
      <c r="BL62" s="809"/>
      <c r="BM62" s="809"/>
      <c r="BN62" s="810"/>
      <c r="BO62" s="216"/>
      <c r="BP62" s="216"/>
      <c r="BQ62" s="213">
        <v>56</v>
      </c>
      <c r="BR62" s="214"/>
      <c r="BS62" s="787"/>
      <c r="BT62" s="788"/>
      <c r="BU62" s="788"/>
      <c r="BV62" s="788"/>
      <c r="BW62" s="788"/>
      <c r="BX62" s="788"/>
      <c r="BY62" s="788"/>
      <c r="BZ62" s="788"/>
      <c r="CA62" s="788"/>
      <c r="CB62" s="788"/>
      <c r="CC62" s="788"/>
      <c r="CD62" s="788"/>
      <c r="CE62" s="788"/>
      <c r="CF62" s="788"/>
      <c r="CG62" s="789"/>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368</v>
      </c>
      <c r="B63" s="811" t="s">
        <v>393</v>
      </c>
      <c r="C63" s="812"/>
      <c r="D63" s="812"/>
      <c r="E63" s="812"/>
      <c r="F63" s="812"/>
      <c r="G63" s="812"/>
      <c r="H63" s="812"/>
      <c r="I63" s="812"/>
      <c r="J63" s="812"/>
      <c r="K63" s="812"/>
      <c r="L63" s="812"/>
      <c r="M63" s="812"/>
      <c r="N63" s="812"/>
      <c r="O63" s="812"/>
      <c r="P63" s="813"/>
      <c r="Q63" s="861"/>
      <c r="R63" s="862"/>
      <c r="S63" s="862"/>
      <c r="T63" s="862"/>
      <c r="U63" s="862"/>
      <c r="V63" s="862"/>
      <c r="W63" s="862"/>
      <c r="X63" s="862"/>
      <c r="Y63" s="862"/>
      <c r="Z63" s="862"/>
      <c r="AA63" s="862"/>
      <c r="AB63" s="862"/>
      <c r="AC63" s="862"/>
      <c r="AD63" s="862"/>
      <c r="AE63" s="863"/>
      <c r="AF63" s="872">
        <v>651</v>
      </c>
      <c r="AG63" s="856"/>
      <c r="AH63" s="856"/>
      <c r="AI63" s="856"/>
      <c r="AJ63" s="873"/>
      <c r="AK63" s="874"/>
      <c r="AL63" s="862"/>
      <c r="AM63" s="862"/>
      <c r="AN63" s="862"/>
      <c r="AO63" s="862"/>
      <c r="AP63" s="856">
        <v>6715</v>
      </c>
      <c r="AQ63" s="856"/>
      <c r="AR63" s="856"/>
      <c r="AS63" s="856"/>
      <c r="AT63" s="856"/>
      <c r="AU63" s="856">
        <v>4774</v>
      </c>
      <c r="AV63" s="856"/>
      <c r="AW63" s="856"/>
      <c r="AX63" s="856"/>
      <c r="AY63" s="856"/>
      <c r="AZ63" s="857"/>
      <c r="BA63" s="857"/>
      <c r="BB63" s="857"/>
      <c r="BC63" s="857"/>
      <c r="BD63" s="857"/>
      <c r="BE63" s="858"/>
      <c r="BF63" s="858"/>
      <c r="BG63" s="858"/>
      <c r="BH63" s="858"/>
      <c r="BI63" s="859"/>
      <c r="BJ63" s="869" t="s">
        <v>111</v>
      </c>
      <c r="BK63" s="870"/>
      <c r="BL63" s="870"/>
      <c r="BM63" s="870"/>
      <c r="BN63" s="871"/>
      <c r="BO63" s="216"/>
      <c r="BP63" s="216"/>
      <c r="BQ63" s="213">
        <v>57</v>
      </c>
      <c r="BR63" s="214"/>
      <c r="BS63" s="787"/>
      <c r="BT63" s="788"/>
      <c r="BU63" s="788"/>
      <c r="BV63" s="788"/>
      <c r="BW63" s="788"/>
      <c r="BX63" s="788"/>
      <c r="BY63" s="788"/>
      <c r="BZ63" s="788"/>
      <c r="CA63" s="788"/>
      <c r="CB63" s="788"/>
      <c r="CC63" s="788"/>
      <c r="CD63" s="788"/>
      <c r="CE63" s="788"/>
      <c r="CF63" s="788"/>
      <c r="CG63" s="789"/>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7"/>
      <c r="BT64" s="788"/>
      <c r="BU64" s="788"/>
      <c r="BV64" s="788"/>
      <c r="BW64" s="788"/>
      <c r="BX64" s="788"/>
      <c r="BY64" s="788"/>
      <c r="BZ64" s="788"/>
      <c r="CA64" s="788"/>
      <c r="CB64" s="788"/>
      <c r="CC64" s="788"/>
      <c r="CD64" s="788"/>
      <c r="CE64" s="788"/>
      <c r="CF64" s="788"/>
      <c r="CG64" s="789"/>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7"/>
      <c r="BT65" s="788"/>
      <c r="BU65" s="788"/>
      <c r="BV65" s="788"/>
      <c r="BW65" s="788"/>
      <c r="BX65" s="788"/>
      <c r="BY65" s="788"/>
      <c r="BZ65" s="788"/>
      <c r="CA65" s="788"/>
      <c r="CB65" s="788"/>
      <c r="CC65" s="788"/>
      <c r="CD65" s="788"/>
      <c r="CE65" s="788"/>
      <c r="CF65" s="788"/>
      <c r="CG65" s="789"/>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39" t="s">
        <v>395</v>
      </c>
      <c r="B66" s="740"/>
      <c r="C66" s="740"/>
      <c r="D66" s="740"/>
      <c r="E66" s="740"/>
      <c r="F66" s="740"/>
      <c r="G66" s="740"/>
      <c r="H66" s="740"/>
      <c r="I66" s="740"/>
      <c r="J66" s="740"/>
      <c r="K66" s="740"/>
      <c r="L66" s="740"/>
      <c r="M66" s="740"/>
      <c r="N66" s="740"/>
      <c r="O66" s="740"/>
      <c r="P66" s="741"/>
      <c r="Q66" s="745" t="s">
        <v>372</v>
      </c>
      <c r="R66" s="746"/>
      <c r="S66" s="746"/>
      <c r="T66" s="746"/>
      <c r="U66" s="747"/>
      <c r="V66" s="745" t="s">
        <v>373</v>
      </c>
      <c r="W66" s="746"/>
      <c r="X66" s="746"/>
      <c r="Y66" s="746"/>
      <c r="Z66" s="747"/>
      <c r="AA66" s="745" t="s">
        <v>374</v>
      </c>
      <c r="AB66" s="746"/>
      <c r="AC66" s="746"/>
      <c r="AD66" s="746"/>
      <c r="AE66" s="747"/>
      <c r="AF66" s="864" t="s">
        <v>375</v>
      </c>
      <c r="AG66" s="831"/>
      <c r="AH66" s="831"/>
      <c r="AI66" s="831"/>
      <c r="AJ66" s="865"/>
      <c r="AK66" s="745" t="s">
        <v>376</v>
      </c>
      <c r="AL66" s="740"/>
      <c r="AM66" s="740"/>
      <c r="AN66" s="740"/>
      <c r="AO66" s="741"/>
      <c r="AP66" s="745" t="s">
        <v>377</v>
      </c>
      <c r="AQ66" s="746"/>
      <c r="AR66" s="746"/>
      <c r="AS66" s="746"/>
      <c r="AT66" s="747"/>
      <c r="AU66" s="745" t="s">
        <v>396</v>
      </c>
      <c r="AV66" s="746"/>
      <c r="AW66" s="746"/>
      <c r="AX66" s="746"/>
      <c r="AY66" s="747"/>
      <c r="AZ66" s="745" t="s">
        <v>354</v>
      </c>
      <c r="BA66" s="746"/>
      <c r="BB66" s="746"/>
      <c r="BC66" s="746"/>
      <c r="BD66" s="752"/>
      <c r="BE66" s="216"/>
      <c r="BF66" s="216"/>
      <c r="BG66" s="216"/>
      <c r="BH66" s="216"/>
      <c r="BI66" s="216"/>
      <c r="BJ66" s="216"/>
      <c r="BK66" s="216"/>
      <c r="BL66" s="216"/>
      <c r="BM66" s="216"/>
      <c r="BN66" s="216"/>
      <c r="BO66" s="216"/>
      <c r="BP66" s="216"/>
      <c r="BQ66" s="213">
        <v>60</v>
      </c>
      <c r="BR66" s="218"/>
      <c r="BS66" s="888"/>
      <c r="BT66" s="889"/>
      <c r="BU66" s="889"/>
      <c r="BV66" s="889"/>
      <c r="BW66" s="889"/>
      <c r="BX66" s="889"/>
      <c r="BY66" s="889"/>
      <c r="BZ66" s="889"/>
      <c r="CA66" s="889"/>
      <c r="CB66" s="889"/>
      <c r="CC66" s="889"/>
      <c r="CD66" s="889"/>
      <c r="CE66" s="889"/>
      <c r="CF66" s="889"/>
      <c r="CG66" s="890"/>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42"/>
      <c r="B67" s="743"/>
      <c r="C67" s="743"/>
      <c r="D67" s="743"/>
      <c r="E67" s="743"/>
      <c r="F67" s="743"/>
      <c r="G67" s="743"/>
      <c r="H67" s="743"/>
      <c r="I67" s="743"/>
      <c r="J67" s="743"/>
      <c r="K67" s="743"/>
      <c r="L67" s="743"/>
      <c r="M67" s="743"/>
      <c r="N67" s="743"/>
      <c r="O67" s="743"/>
      <c r="P67" s="744"/>
      <c r="Q67" s="748"/>
      <c r="R67" s="749"/>
      <c r="S67" s="749"/>
      <c r="T67" s="749"/>
      <c r="U67" s="750"/>
      <c r="V67" s="748"/>
      <c r="W67" s="749"/>
      <c r="X67" s="749"/>
      <c r="Y67" s="749"/>
      <c r="Z67" s="750"/>
      <c r="AA67" s="748"/>
      <c r="AB67" s="749"/>
      <c r="AC67" s="749"/>
      <c r="AD67" s="749"/>
      <c r="AE67" s="750"/>
      <c r="AF67" s="866"/>
      <c r="AG67" s="834"/>
      <c r="AH67" s="834"/>
      <c r="AI67" s="834"/>
      <c r="AJ67" s="867"/>
      <c r="AK67" s="868"/>
      <c r="AL67" s="743"/>
      <c r="AM67" s="743"/>
      <c r="AN67" s="743"/>
      <c r="AO67" s="744"/>
      <c r="AP67" s="748"/>
      <c r="AQ67" s="749"/>
      <c r="AR67" s="749"/>
      <c r="AS67" s="749"/>
      <c r="AT67" s="750"/>
      <c r="AU67" s="748"/>
      <c r="AV67" s="749"/>
      <c r="AW67" s="749"/>
      <c r="AX67" s="749"/>
      <c r="AY67" s="750"/>
      <c r="AZ67" s="748"/>
      <c r="BA67" s="749"/>
      <c r="BB67" s="749"/>
      <c r="BC67" s="749"/>
      <c r="BD67" s="754"/>
      <c r="BE67" s="216"/>
      <c r="BF67" s="216"/>
      <c r="BG67" s="216"/>
      <c r="BH67" s="216"/>
      <c r="BI67" s="216"/>
      <c r="BJ67" s="216"/>
      <c r="BK67" s="216"/>
      <c r="BL67" s="216"/>
      <c r="BM67" s="216"/>
      <c r="BN67" s="216"/>
      <c r="BO67" s="216"/>
      <c r="BP67" s="216"/>
      <c r="BQ67" s="213">
        <v>61</v>
      </c>
      <c r="BR67" s="218"/>
      <c r="BS67" s="888"/>
      <c r="BT67" s="889"/>
      <c r="BU67" s="889"/>
      <c r="BV67" s="889"/>
      <c r="BW67" s="889"/>
      <c r="BX67" s="889"/>
      <c r="BY67" s="889"/>
      <c r="BZ67" s="889"/>
      <c r="CA67" s="889"/>
      <c r="CB67" s="889"/>
      <c r="CC67" s="889"/>
      <c r="CD67" s="889"/>
      <c r="CE67" s="889"/>
      <c r="CF67" s="889"/>
      <c r="CG67" s="890"/>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1" t="s">
        <v>543</v>
      </c>
      <c r="C68" s="882"/>
      <c r="D68" s="882"/>
      <c r="E68" s="882"/>
      <c r="F68" s="882"/>
      <c r="G68" s="882"/>
      <c r="H68" s="882"/>
      <c r="I68" s="882"/>
      <c r="J68" s="882"/>
      <c r="K68" s="882"/>
      <c r="L68" s="882"/>
      <c r="M68" s="882"/>
      <c r="N68" s="882"/>
      <c r="O68" s="882"/>
      <c r="P68" s="883"/>
      <c r="Q68" s="884">
        <v>1511</v>
      </c>
      <c r="R68" s="885"/>
      <c r="S68" s="885"/>
      <c r="T68" s="885"/>
      <c r="U68" s="885"/>
      <c r="V68" s="885">
        <v>1511</v>
      </c>
      <c r="W68" s="885"/>
      <c r="X68" s="885"/>
      <c r="Y68" s="885"/>
      <c r="Z68" s="885"/>
      <c r="AA68" s="885">
        <f>Q68-V68</f>
        <v>0</v>
      </c>
      <c r="AB68" s="885"/>
      <c r="AC68" s="885"/>
      <c r="AD68" s="885"/>
      <c r="AE68" s="885"/>
      <c r="AF68" s="885" t="s">
        <v>557</v>
      </c>
      <c r="AG68" s="885"/>
      <c r="AH68" s="885"/>
      <c r="AI68" s="885"/>
      <c r="AJ68" s="885"/>
      <c r="AK68" s="885">
        <v>0</v>
      </c>
      <c r="AL68" s="885"/>
      <c r="AM68" s="885"/>
      <c r="AN68" s="885"/>
      <c r="AO68" s="885"/>
      <c r="AP68" s="885">
        <v>1983</v>
      </c>
      <c r="AQ68" s="885"/>
      <c r="AR68" s="885"/>
      <c r="AS68" s="885"/>
      <c r="AT68" s="885"/>
      <c r="AU68" s="885">
        <v>258</v>
      </c>
      <c r="AV68" s="885"/>
      <c r="AW68" s="885"/>
      <c r="AX68" s="885"/>
      <c r="AY68" s="885"/>
      <c r="AZ68" s="886"/>
      <c r="BA68" s="886"/>
      <c r="BB68" s="886"/>
      <c r="BC68" s="886"/>
      <c r="BD68" s="887"/>
      <c r="BE68" s="216"/>
      <c r="BF68" s="216"/>
      <c r="BG68" s="216"/>
      <c r="BH68" s="216"/>
      <c r="BI68" s="216"/>
      <c r="BJ68" s="216"/>
      <c r="BK68" s="216"/>
      <c r="BL68" s="216"/>
      <c r="BM68" s="216"/>
      <c r="BN68" s="216"/>
      <c r="BO68" s="216"/>
      <c r="BP68" s="216"/>
      <c r="BQ68" s="213">
        <v>62</v>
      </c>
      <c r="BR68" s="218"/>
      <c r="BS68" s="888"/>
      <c r="BT68" s="889"/>
      <c r="BU68" s="889"/>
      <c r="BV68" s="889"/>
      <c r="BW68" s="889"/>
      <c r="BX68" s="889"/>
      <c r="BY68" s="889"/>
      <c r="BZ68" s="889"/>
      <c r="CA68" s="889"/>
      <c r="CB68" s="889"/>
      <c r="CC68" s="889"/>
      <c r="CD68" s="889"/>
      <c r="CE68" s="889"/>
      <c r="CF68" s="889"/>
      <c r="CG68" s="890"/>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3" t="s">
        <v>544</v>
      </c>
      <c r="C69" s="894"/>
      <c r="D69" s="894"/>
      <c r="E69" s="894"/>
      <c r="F69" s="894"/>
      <c r="G69" s="894"/>
      <c r="H69" s="894"/>
      <c r="I69" s="894"/>
      <c r="J69" s="894"/>
      <c r="K69" s="894"/>
      <c r="L69" s="894"/>
      <c r="M69" s="894"/>
      <c r="N69" s="894"/>
      <c r="O69" s="894"/>
      <c r="P69" s="895"/>
      <c r="Q69" s="896">
        <v>16</v>
      </c>
      <c r="R69" s="844"/>
      <c r="S69" s="844"/>
      <c r="T69" s="844"/>
      <c r="U69" s="844"/>
      <c r="V69" s="844">
        <v>6</v>
      </c>
      <c r="W69" s="844"/>
      <c r="X69" s="844"/>
      <c r="Y69" s="844"/>
      <c r="Z69" s="844"/>
      <c r="AA69" s="844">
        <f>Q69-V69</f>
        <v>10</v>
      </c>
      <c r="AB69" s="844"/>
      <c r="AC69" s="844"/>
      <c r="AD69" s="844"/>
      <c r="AE69" s="844"/>
      <c r="AF69" s="844">
        <v>10</v>
      </c>
      <c r="AG69" s="844"/>
      <c r="AH69" s="844"/>
      <c r="AI69" s="844"/>
      <c r="AJ69" s="844"/>
      <c r="AK69" s="844">
        <v>0</v>
      </c>
      <c r="AL69" s="844"/>
      <c r="AM69" s="844"/>
      <c r="AN69" s="844"/>
      <c r="AO69" s="844"/>
      <c r="AP69" s="844">
        <v>0</v>
      </c>
      <c r="AQ69" s="844"/>
      <c r="AR69" s="844"/>
      <c r="AS69" s="844"/>
      <c r="AT69" s="844"/>
      <c r="AU69" s="844" t="s">
        <v>555</v>
      </c>
      <c r="AV69" s="844"/>
      <c r="AW69" s="844"/>
      <c r="AX69" s="844"/>
      <c r="AY69" s="844"/>
      <c r="AZ69" s="891"/>
      <c r="BA69" s="891"/>
      <c r="BB69" s="891"/>
      <c r="BC69" s="891"/>
      <c r="BD69" s="892"/>
      <c r="BE69" s="216"/>
      <c r="BF69" s="216"/>
      <c r="BG69" s="216"/>
      <c r="BH69" s="216"/>
      <c r="BI69" s="216"/>
      <c r="BJ69" s="216"/>
      <c r="BK69" s="216"/>
      <c r="BL69" s="216"/>
      <c r="BM69" s="216"/>
      <c r="BN69" s="216"/>
      <c r="BO69" s="216"/>
      <c r="BP69" s="216"/>
      <c r="BQ69" s="213">
        <v>63</v>
      </c>
      <c r="BR69" s="218"/>
      <c r="BS69" s="888"/>
      <c r="BT69" s="889"/>
      <c r="BU69" s="889"/>
      <c r="BV69" s="889"/>
      <c r="BW69" s="889"/>
      <c r="BX69" s="889"/>
      <c r="BY69" s="889"/>
      <c r="BZ69" s="889"/>
      <c r="CA69" s="889"/>
      <c r="CB69" s="889"/>
      <c r="CC69" s="889"/>
      <c r="CD69" s="889"/>
      <c r="CE69" s="889"/>
      <c r="CF69" s="889"/>
      <c r="CG69" s="890"/>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3" t="s">
        <v>545</v>
      </c>
      <c r="C70" s="894"/>
      <c r="D70" s="894"/>
      <c r="E70" s="894"/>
      <c r="F70" s="894"/>
      <c r="G70" s="894"/>
      <c r="H70" s="894"/>
      <c r="I70" s="894"/>
      <c r="J70" s="894"/>
      <c r="K70" s="894"/>
      <c r="L70" s="894"/>
      <c r="M70" s="894"/>
      <c r="N70" s="894"/>
      <c r="O70" s="894"/>
      <c r="P70" s="895"/>
      <c r="Q70" s="896">
        <v>46</v>
      </c>
      <c r="R70" s="844"/>
      <c r="S70" s="844"/>
      <c r="T70" s="844"/>
      <c r="U70" s="844"/>
      <c r="V70" s="844">
        <v>46</v>
      </c>
      <c r="W70" s="844"/>
      <c r="X70" s="844"/>
      <c r="Y70" s="844"/>
      <c r="Z70" s="844"/>
      <c r="AA70" s="844">
        <f t="shared" ref="AA70:AA78" si="1">Q70-V70</f>
        <v>0</v>
      </c>
      <c r="AB70" s="844"/>
      <c r="AC70" s="844"/>
      <c r="AD70" s="844"/>
      <c r="AE70" s="844"/>
      <c r="AF70" s="844" t="s">
        <v>557</v>
      </c>
      <c r="AG70" s="844"/>
      <c r="AH70" s="844"/>
      <c r="AI70" s="844"/>
      <c r="AJ70" s="844"/>
      <c r="AK70" s="844">
        <v>0</v>
      </c>
      <c r="AL70" s="844"/>
      <c r="AM70" s="844"/>
      <c r="AN70" s="844"/>
      <c r="AO70" s="844"/>
      <c r="AP70" s="844">
        <v>0</v>
      </c>
      <c r="AQ70" s="844"/>
      <c r="AR70" s="844"/>
      <c r="AS70" s="844"/>
      <c r="AT70" s="844"/>
      <c r="AU70" s="844" t="s">
        <v>555</v>
      </c>
      <c r="AV70" s="844"/>
      <c r="AW70" s="844"/>
      <c r="AX70" s="844"/>
      <c r="AY70" s="844"/>
      <c r="AZ70" s="891"/>
      <c r="BA70" s="891"/>
      <c r="BB70" s="891"/>
      <c r="BC70" s="891"/>
      <c r="BD70" s="892"/>
      <c r="BE70" s="216"/>
      <c r="BF70" s="216"/>
      <c r="BG70" s="216"/>
      <c r="BH70" s="216"/>
      <c r="BI70" s="216"/>
      <c r="BJ70" s="216"/>
      <c r="BK70" s="216"/>
      <c r="BL70" s="216"/>
      <c r="BM70" s="216"/>
      <c r="BN70" s="216"/>
      <c r="BO70" s="216"/>
      <c r="BP70" s="216"/>
      <c r="BQ70" s="213">
        <v>64</v>
      </c>
      <c r="BR70" s="218"/>
      <c r="BS70" s="888"/>
      <c r="BT70" s="889"/>
      <c r="BU70" s="889"/>
      <c r="BV70" s="889"/>
      <c r="BW70" s="889"/>
      <c r="BX70" s="889"/>
      <c r="BY70" s="889"/>
      <c r="BZ70" s="889"/>
      <c r="CA70" s="889"/>
      <c r="CB70" s="889"/>
      <c r="CC70" s="889"/>
      <c r="CD70" s="889"/>
      <c r="CE70" s="889"/>
      <c r="CF70" s="889"/>
      <c r="CG70" s="890"/>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3" t="s">
        <v>546</v>
      </c>
      <c r="C71" s="894"/>
      <c r="D71" s="894"/>
      <c r="E71" s="894"/>
      <c r="F71" s="894"/>
      <c r="G71" s="894"/>
      <c r="H71" s="894"/>
      <c r="I71" s="894"/>
      <c r="J71" s="894"/>
      <c r="K71" s="894"/>
      <c r="L71" s="894"/>
      <c r="M71" s="894"/>
      <c r="N71" s="894"/>
      <c r="O71" s="894"/>
      <c r="P71" s="895"/>
      <c r="Q71" s="896">
        <v>673</v>
      </c>
      <c r="R71" s="844"/>
      <c r="S71" s="844"/>
      <c r="T71" s="844"/>
      <c r="U71" s="844"/>
      <c r="V71" s="844">
        <v>673</v>
      </c>
      <c r="W71" s="844"/>
      <c r="X71" s="844"/>
      <c r="Y71" s="844"/>
      <c r="Z71" s="844"/>
      <c r="AA71" s="844">
        <f t="shared" si="1"/>
        <v>0</v>
      </c>
      <c r="AB71" s="844"/>
      <c r="AC71" s="844"/>
      <c r="AD71" s="844"/>
      <c r="AE71" s="844"/>
      <c r="AF71" s="844" t="s">
        <v>557</v>
      </c>
      <c r="AG71" s="844"/>
      <c r="AH71" s="844"/>
      <c r="AI71" s="844"/>
      <c r="AJ71" s="844"/>
      <c r="AK71" s="844">
        <v>0</v>
      </c>
      <c r="AL71" s="844"/>
      <c r="AM71" s="844"/>
      <c r="AN71" s="844"/>
      <c r="AO71" s="844"/>
      <c r="AP71" s="844">
        <v>69</v>
      </c>
      <c r="AQ71" s="844"/>
      <c r="AR71" s="844"/>
      <c r="AS71" s="844"/>
      <c r="AT71" s="844"/>
      <c r="AU71" s="844">
        <v>46</v>
      </c>
      <c r="AV71" s="844"/>
      <c r="AW71" s="844"/>
      <c r="AX71" s="844"/>
      <c r="AY71" s="844"/>
      <c r="AZ71" s="891"/>
      <c r="BA71" s="891"/>
      <c r="BB71" s="891"/>
      <c r="BC71" s="891"/>
      <c r="BD71" s="892"/>
      <c r="BE71" s="216"/>
      <c r="BF71" s="216"/>
      <c r="BG71" s="216"/>
      <c r="BH71" s="216"/>
      <c r="BI71" s="216"/>
      <c r="BJ71" s="216"/>
      <c r="BK71" s="216"/>
      <c r="BL71" s="216"/>
      <c r="BM71" s="216"/>
      <c r="BN71" s="216"/>
      <c r="BO71" s="216"/>
      <c r="BP71" s="216"/>
      <c r="BQ71" s="213">
        <v>65</v>
      </c>
      <c r="BR71" s="218"/>
      <c r="BS71" s="888"/>
      <c r="BT71" s="889"/>
      <c r="BU71" s="889"/>
      <c r="BV71" s="889"/>
      <c r="BW71" s="889"/>
      <c r="BX71" s="889"/>
      <c r="BY71" s="889"/>
      <c r="BZ71" s="889"/>
      <c r="CA71" s="889"/>
      <c r="CB71" s="889"/>
      <c r="CC71" s="889"/>
      <c r="CD71" s="889"/>
      <c r="CE71" s="889"/>
      <c r="CF71" s="889"/>
      <c r="CG71" s="890"/>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3" t="s">
        <v>547</v>
      </c>
      <c r="C72" s="894"/>
      <c r="D72" s="894"/>
      <c r="E72" s="894"/>
      <c r="F72" s="894"/>
      <c r="G72" s="894"/>
      <c r="H72" s="894"/>
      <c r="I72" s="894"/>
      <c r="J72" s="894"/>
      <c r="K72" s="894"/>
      <c r="L72" s="894"/>
      <c r="M72" s="894"/>
      <c r="N72" s="894"/>
      <c r="O72" s="894"/>
      <c r="P72" s="895"/>
      <c r="Q72" s="896">
        <v>35</v>
      </c>
      <c r="R72" s="844"/>
      <c r="S72" s="844"/>
      <c r="T72" s="844"/>
      <c r="U72" s="844"/>
      <c r="V72" s="844">
        <v>22</v>
      </c>
      <c r="W72" s="844"/>
      <c r="X72" s="844"/>
      <c r="Y72" s="844"/>
      <c r="Z72" s="844"/>
      <c r="AA72" s="844">
        <f t="shared" si="1"/>
        <v>13</v>
      </c>
      <c r="AB72" s="844"/>
      <c r="AC72" s="844"/>
      <c r="AD72" s="844"/>
      <c r="AE72" s="844"/>
      <c r="AF72" s="844">
        <v>13</v>
      </c>
      <c r="AG72" s="844"/>
      <c r="AH72" s="844"/>
      <c r="AI72" s="844"/>
      <c r="AJ72" s="844"/>
      <c r="AK72" s="844">
        <v>0</v>
      </c>
      <c r="AL72" s="844"/>
      <c r="AM72" s="844"/>
      <c r="AN72" s="844"/>
      <c r="AO72" s="844"/>
      <c r="AP72" s="844">
        <v>93</v>
      </c>
      <c r="AQ72" s="844"/>
      <c r="AR72" s="844"/>
      <c r="AS72" s="844"/>
      <c r="AT72" s="844"/>
      <c r="AU72" s="844">
        <v>46</v>
      </c>
      <c r="AV72" s="844"/>
      <c r="AW72" s="844"/>
      <c r="AX72" s="844"/>
      <c r="AY72" s="844"/>
      <c r="AZ72" s="891"/>
      <c r="BA72" s="891"/>
      <c r="BB72" s="891"/>
      <c r="BC72" s="891"/>
      <c r="BD72" s="892"/>
      <c r="BE72" s="216"/>
      <c r="BF72" s="216"/>
      <c r="BG72" s="216"/>
      <c r="BH72" s="216"/>
      <c r="BI72" s="216"/>
      <c r="BJ72" s="216"/>
      <c r="BK72" s="216"/>
      <c r="BL72" s="216"/>
      <c r="BM72" s="216"/>
      <c r="BN72" s="216"/>
      <c r="BO72" s="216"/>
      <c r="BP72" s="216"/>
      <c r="BQ72" s="213">
        <v>66</v>
      </c>
      <c r="BR72" s="218"/>
      <c r="BS72" s="888"/>
      <c r="BT72" s="889"/>
      <c r="BU72" s="889"/>
      <c r="BV72" s="889"/>
      <c r="BW72" s="889"/>
      <c r="BX72" s="889"/>
      <c r="BY72" s="889"/>
      <c r="BZ72" s="889"/>
      <c r="CA72" s="889"/>
      <c r="CB72" s="889"/>
      <c r="CC72" s="889"/>
      <c r="CD72" s="889"/>
      <c r="CE72" s="889"/>
      <c r="CF72" s="889"/>
      <c r="CG72" s="890"/>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3" t="s">
        <v>548</v>
      </c>
      <c r="C73" s="894"/>
      <c r="D73" s="894"/>
      <c r="E73" s="894"/>
      <c r="F73" s="894"/>
      <c r="G73" s="894"/>
      <c r="H73" s="894"/>
      <c r="I73" s="894"/>
      <c r="J73" s="894"/>
      <c r="K73" s="894"/>
      <c r="L73" s="894"/>
      <c r="M73" s="894"/>
      <c r="N73" s="894"/>
      <c r="O73" s="894"/>
      <c r="P73" s="895"/>
      <c r="Q73" s="896">
        <v>5199</v>
      </c>
      <c r="R73" s="844"/>
      <c r="S73" s="844"/>
      <c r="T73" s="844"/>
      <c r="U73" s="844"/>
      <c r="V73" s="844">
        <v>3904</v>
      </c>
      <c r="W73" s="844"/>
      <c r="X73" s="844"/>
      <c r="Y73" s="844"/>
      <c r="Z73" s="844"/>
      <c r="AA73" s="844">
        <f t="shared" si="1"/>
        <v>1295</v>
      </c>
      <c r="AB73" s="844"/>
      <c r="AC73" s="844"/>
      <c r="AD73" s="844"/>
      <c r="AE73" s="844"/>
      <c r="AF73" s="844">
        <v>1295</v>
      </c>
      <c r="AG73" s="844"/>
      <c r="AH73" s="844"/>
      <c r="AI73" s="844"/>
      <c r="AJ73" s="844"/>
      <c r="AK73" s="844">
        <v>5</v>
      </c>
      <c r="AL73" s="844"/>
      <c r="AM73" s="844"/>
      <c r="AN73" s="844"/>
      <c r="AO73" s="844"/>
      <c r="AP73" s="844">
        <v>0</v>
      </c>
      <c r="AQ73" s="844"/>
      <c r="AR73" s="844"/>
      <c r="AS73" s="844"/>
      <c r="AT73" s="844"/>
      <c r="AU73" s="844" t="s">
        <v>555</v>
      </c>
      <c r="AV73" s="844"/>
      <c r="AW73" s="844"/>
      <c r="AX73" s="844"/>
      <c r="AY73" s="844"/>
      <c r="AZ73" s="891"/>
      <c r="BA73" s="891"/>
      <c r="BB73" s="891"/>
      <c r="BC73" s="891"/>
      <c r="BD73" s="892"/>
      <c r="BE73" s="216"/>
      <c r="BF73" s="216"/>
      <c r="BG73" s="216"/>
      <c r="BH73" s="216"/>
      <c r="BI73" s="216"/>
      <c r="BJ73" s="216"/>
      <c r="BK73" s="216"/>
      <c r="BL73" s="216"/>
      <c r="BM73" s="216"/>
      <c r="BN73" s="216"/>
      <c r="BO73" s="216"/>
      <c r="BP73" s="216"/>
      <c r="BQ73" s="213">
        <v>67</v>
      </c>
      <c r="BR73" s="218"/>
      <c r="BS73" s="888"/>
      <c r="BT73" s="889"/>
      <c r="BU73" s="889"/>
      <c r="BV73" s="889"/>
      <c r="BW73" s="889"/>
      <c r="BX73" s="889"/>
      <c r="BY73" s="889"/>
      <c r="BZ73" s="889"/>
      <c r="CA73" s="889"/>
      <c r="CB73" s="889"/>
      <c r="CC73" s="889"/>
      <c r="CD73" s="889"/>
      <c r="CE73" s="889"/>
      <c r="CF73" s="889"/>
      <c r="CG73" s="890"/>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3" t="s">
        <v>549</v>
      </c>
      <c r="C74" s="894"/>
      <c r="D74" s="894"/>
      <c r="E74" s="894"/>
      <c r="F74" s="894"/>
      <c r="G74" s="894"/>
      <c r="H74" s="894"/>
      <c r="I74" s="894"/>
      <c r="J74" s="894"/>
      <c r="K74" s="894"/>
      <c r="L74" s="894"/>
      <c r="M74" s="894"/>
      <c r="N74" s="894"/>
      <c r="O74" s="894"/>
      <c r="P74" s="895"/>
      <c r="Q74" s="896">
        <v>11</v>
      </c>
      <c r="R74" s="844"/>
      <c r="S74" s="844"/>
      <c r="T74" s="844"/>
      <c r="U74" s="844"/>
      <c r="V74" s="844">
        <v>11</v>
      </c>
      <c r="W74" s="844"/>
      <c r="X74" s="844"/>
      <c r="Y74" s="844"/>
      <c r="Z74" s="844"/>
      <c r="AA74" s="844">
        <f t="shared" si="1"/>
        <v>0</v>
      </c>
      <c r="AB74" s="844"/>
      <c r="AC74" s="844"/>
      <c r="AD74" s="844"/>
      <c r="AE74" s="844"/>
      <c r="AF74" s="844" t="s">
        <v>557</v>
      </c>
      <c r="AG74" s="844"/>
      <c r="AH74" s="844"/>
      <c r="AI74" s="844"/>
      <c r="AJ74" s="844"/>
      <c r="AK74" s="844">
        <v>0</v>
      </c>
      <c r="AL74" s="844"/>
      <c r="AM74" s="844"/>
      <c r="AN74" s="844"/>
      <c r="AO74" s="844"/>
      <c r="AP74" s="844">
        <v>0</v>
      </c>
      <c r="AQ74" s="844"/>
      <c r="AR74" s="844"/>
      <c r="AS74" s="844"/>
      <c r="AT74" s="844"/>
      <c r="AU74" s="844" t="s">
        <v>555</v>
      </c>
      <c r="AV74" s="844"/>
      <c r="AW74" s="844"/>
      <c r="AX74" s="844"/>
      <c r="AY74" s="844"/>
      <c r="AZ74" s="891"/>
      <c r="BA74" s="891"/>
      <c r="BB74" s="891"/>
      <c r="BC74" s="891"/>
      <c r="BD74" s="892"/>
      <c r="BE74" s="216"/>
      <c r="BF74" s="216"/>
      <c r="BG74" s="216"/>
      <c r="BH74" s="216"/>
      <c r="BI74" s="216"/>
      <c r="BJ74" s="216"/>
      <c r="BK74" s="216"/>
      <c r="BL74" s="216"/>
      <c r="BM74" s="216"/>
      <c r="BN74" s="216"/>
      <c r="BO74" s="216"/>
      <c r="BP74" s="216"/>
      <c r="BQ74" s="213">
        <v>68</v>
      </c>
      <c r="BR74" s="218"/>
      <c r="BS74" s="888"/>
      <c r="BT74" s="889"/>
      <c r="BU74" s="889"/>
      <c r="BV74" s="889"/>
      <c r="BW74" s="889"/>
      <c r="BX74" s="889"/>
      <c r="BY74" s="889"/>
      <c r="BZ74" s="889"/>
      <c r="CA74" s="889"/>
      <c r="CB74" s="889"/>
      <c r="CC74" s="889"/>
      <c r="CD74" s="889"/>
      <c r="CE74" s="889"/>
      <c r="CF74" s="889"/>
      <c r="CG74" s="890"/>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3" t="s">
        <v>550</v>
      </c>
      <c r="C75" s="894"/>
      <c r="D75" s="894"/>
      <c r="E75" s="894"/>
      <c r="F75" s="894"/>
      <c r="G75" s="894"/>
      <c r="H75" s="894"/>
      <c r="I75" s="894"/>
      <c r="J75" s="894"/>
      <c r="K75" s="894"/>
      <c r="L75" s="894"/>
      <c r="M75" s="894"/>
      <c r="N75" s="894"/>
      <c r="O75" s="894"/>
      <c r="P75" s="895"/>
      <c r="Q75" s="897">
        <v>1316</v>
      </c>
      <c r="R75" s="898"/>
      <c r="S75" s="898"/>
      <c r="T75" s="898"/>
      <c r="U75" s="843"/>
      <c r="V75" s="899">
        <v>544</v>
      </c>
      <c r="W75" s="898"/>
      <c r="X75" s="898"/>
      <c r="Y75" s="898"/>
      <c r="Z75" s="843"/>
      <c r="AA75" s="844">
        <f t="shared" si="1"/>
        <v>772</v>
      </c>
      <c r="AB75" s="844"/>
      <c r="AC75" s="844"/>
      <c r="AD75" s="844"/>
      <c r="AE75" s="844"/>
      <c r="AF75" s="899">
        <v>772</v>
      </c>
      <c r="AG75" s="898"/>
      <c r="AH75" s="898"/>
      <c r="AI75" s="898"/>
      <c r="AJ75" s="843"/>
      <c r="AK75" s="899">
        <v>0</v>
      </c>
      <c r="AL75" s="898"/>
      <c r="AM75" s="898"/>
      <c r="AN75" s="898"/>
      <c r="AO75" s="843"/>
      <c r="AP75" s="844">
        <v>0</v>
      </c>
      <c r="AQ75" s="844"/>
      <c r="AR75" s="844"/>
      <c r="AS75" s="844"/>
      <c r="AT75" s="844"/>
      <c r="AU75" s="844" t="s">
        <v>555</v>
      </c>
      <c r="AV75" s="844"/>
      <c r="AW75" s="844"/>
      <c r="AX75" s="844"/>
      <c r="AY75" s="844"/>
      <c r="AZ75" s="891"/>
      <c r="BA75" s="891"/>
      <c r="BB75" s="891"/>
      <c r="BC75" s="891"/>
      <c r="BD75" s="892"/>
      <c r="BE75" s="216"/>
      <c r="BF75" s="216"/>
      <c r="BG75" s="216"/>
      <c r="BH75" s="216"/>
      <c r="BI75" s="216"/>
      <c r="BJ75" s="216"/>
      <c r="BK75" s="216"/>
      <c r="BL75" s="216"/>
      <c r="BM75" s="216"/>
      <c r="BN75" s="216"/>
      <c r="BO75" s="216"/>
      <c r="BP75" s="216"/>
      <c r="BQ75" s="213">
        <v>69</v>
      </c>
      <c r="BR75" s="218"/>
      <c r="BS75" s="888"/>
      <c r="BT75" s="889"/>
      <c r="BU75" s="889"/>
      <c r="BV75" s="889"/>
      <c r="BW75" s="889"/>
      <c r="BX75" s="889"/>
      <c r="BY75" s="889"/>
      <c r="BZ75" s="889"/>
      <c r="CA75" s="889"/>
      <c r="CB75" s="889"/>
      <c r="CC75" s="889"/>
      <c r="CD75" s="889"/>
      <c r="CE75" s="889"/>
      <c r="CF75" s="889"/>
      <c r="CG75" s="890"/>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3" t="s">
        <v>551</v>
      </c>
      <c r="C76" s="894"/>
      <c r="D76" s="894"/>
      <c r="E76" s="894"/>
      <c r="F76" s="894"/>
      <c r="G76" s="894"/>
      <c r="H76" s="894"/>
      <c r="I76" s="894"/>
      <c r="J76" s="894"/>
      <c r="K76" s="894"/>
      <c r="L76" s="894"/>
      <c r="M76" s="894"/>
      <c r="N76" s="894"/>
      <c r="O76" s="894"/>
      <c r="P76" s="895"/>
      <c r="Q76" s="897">
        <v>147</v>
      </c>
      <c r="R76" s="898"/>
      <c r="S76" s="898"/>
      <c r="T76" s="898"/>
      <c r="U76" s="843"/>
      <c r="V76" s="899">
        <v>139</v>
      </c>
      <c r="W76" s="898"/>
      <c r="X76" s="898"/>
      <c r="Y76" s="898"/>
      <c r="Z76" s="843"/>
      <c r="AA76" s="844">
        <f t="shared" si="1"/>
        <v>8</v>
      </c>
      <c r="AB76" s="844"/>
      <c r="AC76" s="844"/>
      <c r="AD76" s="844"/>
      <c r="AE76" s="844"/>
      <c r="AF76" s="899">
        <v>8</v>
      </c>
      <c r="AG76" s="898"/>
      <c r="AH76" s="898"/>
      <c r="AI76" s="898"/>
      <c r="AJ76" s="843"/>
      <c r="AK76" s="899">
        <v>0</v>
      </c>
      <c r="AL76" s="898"/>
      <c r="AM76" s="898"/>
      <c r="AN76" s="898"/>
      <c r="AO76" s="843"/>
      <c r="AP76" s="844">
        <v>0</v>
      </c>
      <c r="AQ76" s="844"/>
      <c r="AR76" s="844"/>
      <c r="AS76" s="844"/>
      <c r="AT76" s="844"/>
      <c r="AU76" s="844" t="s">
        <v>555</v>
      </c>
      <c r="AV76" s="844"/>
      <c r="AW76" s="844"/>
      <c r="AX76" s="844"/>
      <c r="AY76" s="844"/>
      <c r="AZ76" s="891"/>
      <c r="BA76" s="891"/>
      <c r="BB76" s="891"/>
      <c r="BC76" s="891"/>
      <c r="BD76" s="892"/>
      <c r="BE76" s="216"/>
      <c r="BF76" s="216"/>
      <c r="BG76" s="216"/>
      <c r="BH76" s="216"/>
      <c r="BI76" s="216"/>
      <c r="BJ76" s="216"/>
      <c r="BK76" s="216"/>
      <c r="BL76" s="216"/>
      <c r="BM76" s="216"/>
      <c r="BN76" s="216"/>
      <c r="BO76" s="216"/>
      <c r="BP76" s="216"/>
      <c r="BQ76" s="213">
        <v>70</v>
      </c>
      <c r="BR76" s="218"/>
      <c r="BS76" s="888"/>
      <c r="BT76" s="889"/>
      <c r="BU76" s="889"/>
      <c r="BV76" s="889"/>
      <c r="BW76" s="889"/>
      <c r="BX76" s="889"/>
      <c r="BY76" s="889"/>
      <c r="BZ76" s="889"/>
      <c r="CA76" s="889"/>
      <c r="CB76" s="889"/>
      <c r="CC76" s="889"/>
      <c r="CD76" s="889"/>
      <c r="CE76" s="889"/>
      <c r="CF76" s="889"/>
      <c r="CG76" s="890"/>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3" t="s">
        <v>552</v>
      </c>
      <c r="C77" s="894"/>
      <c r="D77" s="894"/>
      <c r="E77" s="894"/>
      <c r="F77" s="894"/>
      <c r="G77" s="894"/>
      <c r="H77" s="894"/>
      <c r="I77" s="894"/>
      <c r="J77" s="894"/>
      <c r="K77" s="894"/>
      <c r="L77" s="894"/>
      <c r="M77" s="894"/>
      <c r="N77" s="894"/>
      <c r="O77" s="894"/>
      <c r="P77" s="895"/>
      <c r="Q77" s="897">
        <v>50</v>
      </c>
      <c r="R77" s="898"/>
      <c r="S77" s="898"/>
      <c r="T77" s="898"/>
      <c r="U77" s="843"/>
      <c r="V77" s="899">
        <v>45</v>
      </c>
      <c r="W77" s="898"/>
      <c r="X77" s="898"/>
      <c r="Y77" s="898"/>
      <c r="Z77" s="843"/>
      <c r="AA77" s="844">
        <f t="shared" si="1"/>
        <v>5</v>
      </c>
      <c r="AB77" s="844"/>
      <c r="AC77" s="844"/>
      <c r="AD77" s="844"/>
      <c r="AE77" s="844"/>
      <c r="AF77" s="899">
        <v>5</v>
      </c>
      <c r="AG77" s="898"/>
      <c r="AH77" s="898"/>
      <c r="AI77" s="898"/>
      <c r="AJ77" s="843"/>
      <c r="AK77" s="899">
        <v>0</v>
      </c>
      <c r="AL77" s="898"/>
      <c r="AM77" s="898"/>
      <c r="AN77" s="898"/>
      <c r="AO77" s="843"/>
      <c r="AP77" s="844">
        <v>0</v>
      </c>
      <c r="AQ77" s="844"/>
      <c r="AR77" s="844"/>
      <c r="AS77" s="844"/>
      <c r="AT77" s="844"/>
      <c r="AU77" s="844" t="s">
        <v>555</v>
      </c>
      <c r="AV77" s="844"/>
      <c r="AW77" s="844"/>
      <c r="AX77" s="844"/>
      <c r="AY77" s="844"/>
      <c r="AZ77" s="891"/>
      <c r="BA77" s="891"/>
      <c r="BB77" s="891"/>
      <c r="BC77" s="891"/>
      <c r="BD77" s="892"/>
      <c r="BE77" s="216"/>
      <c r="BF77" s="216"/>
      <c r="BG77" s="216"/>
      <c r="BH77" s="216"/>
      <c r="BI77" s="216"/>
      <c r="BJ77" s="216"/>
      <c r="BK77" s="216"/>
      <c r="BL77" s="216"/>
      <c r="BM77" s="216"/>
      <c r="BN77" s="216"/>
      <c r="BO77" s="216"/>
      <c r="BP77" s="216"/>
      <c r="BQ77" s="213">
        <v>71</v>
      </c>
      <c r="BR77" s="218"/>
      <c r="BS77" s="888"/>
      <c r="BT77" s="889"/>
      <c r="BU77" s="889"/>
      <c r="BV77" s="889"/>
      <c r="BW77" s="889"/>
      <c r="BX77" s="889"/>
      <c r="BY77" s="889"/>
      <c r="BZ77" s="889"/>
      <c r="CA77" s="889"/>
      <c r="CB77" s="889"/>
      <c r="CC77" s="889"/>
      <c r="CD77" s="889"/>
      <c r="CE77" s="889"/>
      <c r="CF77" s="889"/>
      <c r="CG77" s="890"/>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3" t="s">
        <v>553</v>
      </c>
      <c r="C78" s="894"/>
      <c r="D78" s="894"/>
      <c r="E78" s="894"/>
      <c r="F78" s="894"/>
      <c r="G78" s="894"/>
      <c r="H78" s="894"/>
      <c r="I78" s="894"/>
      <c r="J78" s="894"/>
      <c r="K78" s="894"/>
      <c r="L78" s="894"/>
      <c r="M78" s="894"/>
      <c r="N78" s="894"/>
      <c r="O78" s="894"/>
      <c r="P78" s="895"/>
      <c r="Q78" s="896">
        <v>143449</v>
      </c>
      <c r="R78" s="844"/>
      <c r="S78" s="844"/>
      <c r="T78" s="844"/>
      <c r="U78" s="844"/>
      <c r="V78" s="844">
        <v>139730</v>
      </c>
      <c r="W78" s="844"/>
      <c r="X78" s="844"/>
      <c r="Y78" s="844"/>
      <c r="Z78" s="844"/>
      <c r="AA78" s="844">
        <f t="shared" si="1"/>
        <v>3719</v>
      </c>
      <c r="AB78" s="844"/>
      <c r="AC78" s="844"/>
      <c r="AD78" s="844"/>
      <c r="AE78" s="844"/>
      <c r="AF78" s="844">
        <v>3719</v>
      </c>
      <c r="AG78" s="844"/>
      <c r="AH78" s="844"/>
      <c r="AI78" s="844"/>
      <c r="AJ78" s="844"/>
      <c r="AK78" s="844">
        <v>0</v>
      </c>
      <c r="AL78" s="844"/>
      <c r="AM78" s="844"/>
      <c r="AN78" s="844"/>
      <c r="AO78" s="844"/>
      <c r="AP78" s="844">
        <v>0</v>
      </c>
      <c r="AQ78" s="844"/>
      <c r="AR78" s="844"/>
      <c r="AS78" s="844"/>
      <c r="AT78" s="844"/>
      <c r="AU78" s="844" t="s">
        <v>555</v>
      </c>
      <c r="AV78" s="844"/>
      <c r="AW78" s="844"/>
      <c r="AX78" s="844"/>
      <c r="AY78" s="844"/>
      <c r="AZ78" s="891"/>
      <c r="BA78" s="891"/>
      <c r="BB78" s="891"/>
      <c r="BC78" s="891"/>
      <c r="BD78" s="892"/>
      <c r="BE78" s="216"/>
      <c r="BF78" s="216"/>
      <c r="BG78" s="216"/>
      <c r="BH78" s="216"/>
      <c r="BI78" s="216"/>
      <c r="BJ78" s="219"/>
      <c r="BK78" s="219"/>
      <c r="BL78" s="219"/>
      <c r="BM78" s="219"/>
      <c r="BN78" s="219"/>
      <c r="BO78" s="216"/>
      <c r="BP78" s="216"/>
      <c r="BQ78" s="213">
        <v>72</v>
      </c>
      <c r="BR78" s="218"/>
      <c r="BS78" s="888"/>
      <c r="BT78" s="889"/>
      <c r="BU78" s="889"/>
      <c r="BV78" s="889"/>
      <c r="BW78" s="889"/>
      <c r="BX78" s="889"/>
      <c r="BY78" s="889"/>
      <c r="BZ78" s="889"/>
      <c r="CA78" s="889"/>
      <c r="CB78" s="889"/>
      <c r="CC78" s="889"/>
      <c r="CD78" s="889"/>
      <c r="CE78" s="889"/>
      <c r="CF78" s="889"/>
      <c r="CG78" s="890"/>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3"/>
      <c r="C79" s="894"/>
      <c r="D79" s="894"/>
      <c r="E79" s="894"/>
      <c r="F79" s="894"/>
      <c r="G79" s="894"/>
      <c r="H79" s="894"/>
      <c r="I79" s="894"/>
      <c r="J79" s="894"/>
      <c r="K79" s="894"/>
      <c r="L79" s="894"/>
      <c r="M79" s="894"/>
      <c r="N79" s="894"/>
      <c r="O79" s="894"/>
      <c r="P79" s="895"/>
      <c r="Q79" s="896"/>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844"/>
      <c r="AP79" s="844"/>
      <c r="AQ79" s="844"/>
      <c r="AR79" s="844"/>
      <c r="AS79" s="844"/>
      <c r="AT79" s="844"/>
      <c r="AU79" s="844"/>
      <c r="AV79" s="844"/>
      <c r="AW79" s="844"/>
      <c r="AX79" s="844"/>
      <c r="AY79" s="844"/>
      <c r="AZ79" s="891"/>
      <c r="BA79" s="891"/>
      <c r="BB79" s="891"/>
      <c r="BC79" s="891"/>
      <c r="BD79" s="892"/>
      <c r="BE79" s="216"/>
      <c r="BF79" s="216"/>
      <c r="BG79" s="216"/>
      <c r="BH79" s="216"/>
      <c r="BI79" s="216"/>
      <c r="BJ79" s="219"/>
      <c r="BK79" s="219"/>
      <c r="BL79" s="219"/>
      <c r="BM79" s="219"/>
      <c r="BN79" s="219"/>
      <c r="BO79" s="216"/>
      <c r="BP79" s="216"/>
      <c r="BQ79" s="213">
        <v>73</v>
      </c>
      <c r="BR79" s="218"/>
      <c r="BS79" s="888"/>
      <c r="BT79" s="889"/>
      <c r="BU79" s="889"/>
      <c r="BV79" s="889"/>
      <c r="BW79" s="889"/>
      <c r="BX79" s="889"/>
      <c r="BY79" s="889"/>
      <c r="BZ79" s="889"/>
      <c r="CA79" s="889"/>
      <c r="CB79" s="889"/>
      <c r="CC79" s="889"/>
      <c r="CD79" s="889"/>
      <c r="CE79" s="889"/>
      <c r="CF79" s="889"/>
      <c r="CG79" s="890"/>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3"/>
      <c r="C80" s="894"/>
      <c r="D80" s="894"/>
      <c r="E80" s="894"/>
      <c r="F80" s="894"/>
      <c r="G80" s="894"/>
      <c r="H80" s="894"/>
      <c r="I80" s="894"/>
      <c r="J80" s="894"/>
      <c r="K80" s="894"/>
      <c r="L80" s="894"/>
      <c r="M80" s="894"/>
      <c r="N80" s="894"/>
      <c r="O80" s="894"/>
      <c r="P80" s="895"/>
      <c r="Q80" s="896"/>
      <c r="R80" s="844"/>
      <c r="S80" s="844"/>
      <c r="T80" s="844"/>
      <c r="U80" s="844"/>
      <c r="V80" s="844"/>
      <c r="W80" s="844"/>
      <c r="X80" s="844"/>
      <c r="Y80" s="844"/>
      <c r="Z80" s="844"/>
      <c r="AA80" s="844"/>
      <c r="AB80" s="844"/>
      <c r="AC80" s="844"/>
      <c r="AD80" s="844"/>
      <c r="AE80" s="844"/>
      <c r="AF80" s="844"/>
      <c r="AG80" s="844"/>
      <c r="AH80" s="844"/>
      <c r="AI80" s="844"/>
      <c r="AJ80" s="844"/>
      <c r="AK80" s="844"/>
      <c r="AL80" s="844"/>
      <c r="AM80" s="844"/>
      <c r="AN80" s="844"/>
      <c r="AO80" s="844"/>
      <c r="AP80" s="844"/>
      <c r="AQ80" s="844"/>
      <c r="AR80" s="844"/>
      <c r="AS80" s="844"/>
      <c r="AT80" s="844"/>
      <c r="AU80" s="844"/>
      <c r="AV80" s="844"/>
      <c r="AW80" s="844"/>
      <c r="AX80" s="844"/>
      <c r="AY80" s="844"/>
      <c r="AZ80" s="891"/>
      <c r="BA80" s="891"/>
      <c r="BB80" s="891"/>
      <c r="BC80" s="891"/>
      <c r="BD80" s="892"/>
      <c r="BE80" s="216"/>
      <c r="BF80" s="216"/>
      <c r="BG80" s="216"/>
      <c r="BH80" s="216"/>
      <c r="BI80" s="216"/>
      <c r="BJ80" s="216"/>
      <c r="BK80" s="216"/>
      <c r="BL80" s="216"/>
      <c r="BM80" s="216"/>
      <c r="BN80" s="216"/>
      <c r="BO80" s="216"/>
      <c r="BP80" s="216"/>
      <c r="BQ80" s="213">
        <v>74</v>
      </c>
      <c r="BR80" s="218"/>
      <c r="BS80" s="888"/>
      <c r="BT80" s="889"/>
      <c r="BU80" s="889"/>
      <c r="BV80" s="889"/>
      <c r="BW80" s="889"/>
      <c r="BX80" s="889"/>
      <c r="BY80" s="889"/>
      <c r="BZ80" s="889"/>
      <c r="CA80" s="889"/>
      <c r="CB80" s="889"/>
      <c r="CC80" s="889"/>
      <c r="CD80" s="889"/>
      <c r="CE80" s="889"/>
      <c r="CF80" s="889"/>
      <c r="CG80" s="890"/>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3"/>
      <c r="C81" s="894"/>
      <c r="D81" s="894"/>
      <c r="E81" s="894"/>
      <c r="F81" s="894"/>
      <c r="G81" s="894"/>
      <c r="H81" s="894"/>
      <c r="I81" s="894"/>
      <c r="J81" s="894"/>
      <c r="K81" s="894"/>
      <c r="L81" s="894"/>
      <c r="M81" s="894"/>
      <c r="N81" s="894"/>
      <c r="O81" s="894"/>
      <c r="P81" s="895"/>
      <c r="Q81" s="896"/>
      <c r="R81" s="844"/>
      <c r="S81" s="844"/>
      <c r="T81" s="844"/>
      <c r="U81" s="844"/>
      <c r="V81" s="844"/>
      <c r="W81" s="844"/>
      <c r="X81" s="844"/>
      <c r="Y81" s="844"/>
      <c r="Z81" s="844"/>
      <c r="AA81" s="844"/>
      <c r="AB81" s="844"/>
      <c r="AC81" s="844"/>
      <c r="AD81" s="844"/>
      <c r="AE81" s="844"/>
      <c r="AF81" s="844"/>
      <c r="AG81" s="844"/>
      <c r="AH81" s="844"/>
      <c r="AI81" s="844"/>
      <c r="AJ81" s="844"/>
      <c r="AK81" s="844"/>
      <c r="AL81" s="844"/>
      <c r="AM81" s="844"/>
      <c r="AN81" s="844"/>
      <c r="AO81" s="844"/>
      <c r="AP81" s="844"/>
      <c r="AQ81" s="844"/>
      <c r="AR81" s="844"/>
      <c r="AS81" s="844"/>
      <c r="AT81" s="844"/>
      <c r="AU81" s="844"/>
      <c r="AV81" s="844"/>
      <c r="AW81" s="844"/>
      <c r="AX81" s="844"/>
      <c r="AY81" s="844"/>
      <c r="AZ81" s="891"/>
      <c r="BA81" s="891"/>
      <c r="BB81" s="891"/>
      <c r="BC81" s="891"/>
      <c r="BD81" s="892"/>
      <c r="BE81" s="216"/>
      <c r="BF81" s="216"/>
      <c r="BG81" s="216"/>
      <c r="BH81" s="216"/>
      <c r="BI81" s="216"/>
      <c r="BJ81" s="216"/>
      <c r="BK81" s="216"/>
      <c r="BL81" s="216"/>
      <c r="BM81" s="216"/>
      <c r="BN81" s="216"/>
      <c r="BO81" s="216"/>
      <c r="BP81" s="216"/>
      <c r="BQ81" s="213">
        <v>75</v>
      </c>
      <c r="BR81" s="218"/>
      <c r="BS81" s="888"/>
      <c r="BT81" s="889"/>
      <c r="BU81" s="889"/>
      <c r="BV81" s="889"/>
      <c r="BW81" s="889"/>
      <c r="BX81" s="889"/>
      <c r="BY81" s="889"/>
      <c r="BZ81" s="889"/>
      <c r="CA81" s="889"/>
      <c r="CB81" s="889"/>
      <c r="CC81" s="889"/>
      <c r="CD81" s="889"/>
      <c r="CE81" s="889"/>
      <c r="CF81" s="889"/>
      <c r="CG81" s="890"/>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3"/>
      <c r="C82" s="894"/>
      <c r="D82" s="894"/>
      <c r="E82" s="894"/>
      <c r="F82" s="894"/>
      <c r="G82" s="894"/>
      <c r="H82" s="894"/>
      <c r="I82" s="894"/>
      <c r="J82" s="894"/>
      <c r="K82" s="894"/>
      <c r="L82" s="894"/>
      <c r="M82" s="894"/>
      <c r="N82" s="894"/>
      <c r="O82" s="894"/>
      <c r="P82" s="895"/>
      <c r="Q82" s="896"/>
      <c r="R82" s="844"/>
      <c r="S82" s="844"/>
      <c r="T82" s="844"/>
      <c r="U82" s="844"/>
      <c r="V82" s="844"/>
      <c r="W82" s="844"/>
      <c r="X82" s="844"/>
      <c r="Y82" s="844"/>
      <c r="Z82" s="844"/>
      <c r="AA82" s="844"/>
      <c r="AB82" s="844"/>
      <c r="AC82" s="844"/>
      <c r="AD82" s="844"/>
      <c r="AE82" s="844"/>
      <c r="AF82" s="844"/>
      <c r="AG82" s="844"/>
      <c r="AH82" s="844"/>
      <c r="AI82" s="844"/>
      <c r="AJ82" s="844"/>
      <c r="AK82" s="844"/>
      <c r="AL82" s="844"/>
      <c r="AM82" s="844"/>
      <c r="AN82" s="844"/>
      <c r="AO82" s="844"/>
      <c r="AP82" s="844"/>
      <c r="AQ82" s="844"/>
      <c r="AR82" s="844"/>
      <c r="AS82" s="844"/>
      <c r="AT82" s="844"/>
      <c r="AU82" s="844"/>
      <c r="AV82" s="844"/>
      <c r="AW82" s="844"/>
      <c r="AX82" s="844"/>
      <c r="AY82" s="844"/>
      <c r="AZ82" s="891"/>
      <c r="BA82" s="891"/>
      <c r="BB82" s="891"/>
      <c r="BC82" s="891"/>
      <c r="BD82" s="892"/>
      <c r="BE82" s="216"/>
      <c r="BF82" s="216"/>
      <c r="BG82" s="216"/>
      <c r="BH82" s="216"/>
      <c r="BI82" s="216"/>
      <c r="BJ82" s="216"/>
      <c r="BK82" s="216"/>
      <c r="BL82" s="216"/>
      <c r="BM82" s="216"/>
      <c r="BN82" s="216"/>
      <c r="BO82" s="216"/>
      <c r="BP82" s="216"/>
      <c r="BQ82" s="213">
        <v>76</v>
      </c>
      <c r="BR82" s="218"/>
      <c r="BS82" s="888"/>
      <c r="BT82" s="889"/>
      <c r="BU82" s="889"/>
      <c r="BV82" s="889"/>
      <c r="BW82" s="889"/>
      <c r="BX82" s="889"/>
      <c r="BY82" s="889"/>
      <c r="BZ82" s="889"/>
      <c r="CA82" s="889"/>
      <c r="CB82" s="889"/>
      <c r="CC82" s="889"/>
      <c r="CD82" s="889"/>
      <c r="CE82" s="889"/>
      <c r="CF82" s="889"/>
      <c r="CG82" s="890"/>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3"/>
      <c r="C83" s="894"/>
      <c r="D83" s="894"/>
      <c r="E83" s="894"/>
      <c r="F83" s="894"/>
      <c r="G83" s="894"/>
      <c r="H83" s="894"/>
      <c r="I83" s="894"/>
      <c r="J83" s="894"/>
      <c r="K83" s="894"/>
      <c r="L83" s="894"/>
      <c r="M83" s="894"/>
      <c r="N83" s="894"/>
      <c r="O83" s="894"/>
      <c r="P83" s="895"/>
      <c r="Q83" s="896"/>
      <c r="R83" s="844"/>
      <c r="S83" s="844"/>
      <c r="T83" s="844"/>
      <c r="U83" s="844"/>
      <c r="V83" s="844"/>
      <c r="W83" s="844"/>
      <c r="X83" s="844"/>
      <c r="Y83" s="844"/>
      <c r="Z83" s="844"/>
      <c r="AA83" s="844"/>
      <c r="AB83" s="844"/>
      <c r="AC83" s="844"/>
      <c r="AD83" s="844"/>
      <c r="AE83" s="844"/>
      <c r="AF83" s="844"/>
      <c r="AG83" s="844"/>
      <c r="AH83" s="844"/>
      <c r="AI83" s="844"/>
      <c r="AJ83" s="844"/>
      <c r="AK83" s="844"/>
      <c r="AL83" s="844"/>
      <c r="AM83" s="844"/>
      <c r="AN83" s="844"/>
      <c r="AO83" s="844"/>
      <c r="AP83" s="844"/>
      <c r="AQ83" s="844"/>
      <c r="AR83" s="844"/>
      <c r="AS83" s="844"/>
      <c r="AT83" s="844"/>
      <c r="AU83" s="844"/>
      <c r="AV83" s="844"/>
      <c r="AW83" s="844"/>
      <c r="AX83" s="844"/>
      <c r="AY83" s="844"/>
      <c r="AZ83" s="891"/>
      <c r="BA83" s="891"/>
      <c r="BB83" s="891"/>
      <c r="BC83" s="891"/>
      <c r="BD83" s="892"/>
      <c r="BE83" s="216"/>
      <c r="BF83" s="216"/>
      <c r="BG83" s="216"/>
      <c r="BH83" s="216"/>
      <c r="BI83" s="216"/>
      <c r="BJ83" s="216"/>
      <c r="BK83" s="216"/>
      <c r="BL83" s="216"/>
      <c r="BM83" s="216"/>
      <c r="BN83" s="216"/>
      <c r="BO83" s="216"/>
      <c r="BP83" s="216"/>
      <c r="BQ83" s="213">
        <v>77</v>
      </c>
      <c r="BR83" s="218"/>
      <c r="BS83" s="888"/>
      <c r="BT83" s="889"/>
      <c r="BU83" s="889"/>
      <c r="BV83" s="889"/>
      <c r="BW83" s="889"/>
      <c r="BX83" s="889"/>
      <c r="BY83" s="889"/>
      <c r="BZ83" s="889"/>
      <c r="CA83" s="889"/>
      <c r="CB83" s="889"/>
      <c r="CC83" s="889"/>
      <c r="CD83" s="889"/>
      <c r="CE83" s="889"/>
      <c r="CF83" s="889"/>
      <c r="CG83" s="890"/>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3"/>
      <c r="C84" s="894"/>
      <c r="D84" s="894"/>
      <c r="E84" s="894"/>
      <c r="F84" s="894"/>
      <c r="G84" s="894"/>
      <c r="H84" s="894"/>
      <c r="I84" s="894"/>
      <c r="J84" s="894"/>
      <c r="K84" s="894"/>
      <c r="L84" s="894"/>
      <c r="M84" s="894"/>
      <c r="N84" s="894"/>
      <c r="O84" s="894"/>
      <c r="P84" s="895"/>
      <c r="Q84" s="896"/>
      <c r="R84" s="844"/>
      <c r="S84" s="844"/>
      <c r="T84" s="844"/>
      <c r="U84" s="844"/>
      <c r="V84" s="844"/>
      <c r="W84" s="844"/>
      <c r="X84" s="844"/>
      <c r="Y84" s="844"/>
      <c r="Z84" s="844"/>
      <c r="AA84" s="844"/>
      <c r="AB84" s="844"/>
      <c r="AC84" s="844"/>
      <c r="AD84" s="844"/>
      <c r="AE84" s="844"/>
      <c r="AF84" s="844"/>
      <c r="AG84" s="844"/>
      <c r="AH84" s="844"/>
      <c r="AI84" s="844"/>
      <c r="AJ84" s="844"/>
      <c r="AK84" s="844"/>
      <c r="AL84" s="844"/>
      <c r="AM84" s="844"/>
      <c r="AN84" s="844"/>
      <c r="AO84" s="844"/>
      <c r="AP84" s="844"/>
      <c r="AQ84" s="844"/>
      <c r="AR84" s="844"/>
      <c r="AS84" s="844"/>
      <c r="AT84" s="844"/>
      <c r="AU84" s="844"/>
      <c r="AV84" s="844"/>
      <c r="AW84" s="844"/>
      <c r="AX84" s="844"/>
      <c r="AY84" s="844"/>
      <c r="AZ84" s="891"/>
      <c r="BA84" s="891"/>
      <c r="BB84" s="891"/>
      <c r="BC84" s="891"/>
      <c r="BD84" s="892"/>
      <c r="BE84" s="216"/>
      <c r="BF84" s="216"/>
      <c r="BG84" s="216"/>
      <c r="BH84" s="216"/>
      <c r="BI84" s="216"/>
      <c r="BJ84" s="216"/>
      <c r="BK84" s="216"/>
      <c r="BL84" s="216"/>
      <c r="BM84" s="216"/>
      <c r="BN84" s="216"/>
      <c r="BO84" s="216"/>
      <c r="BP84" s="216"/>
      <c r="BQ84" s="213">
        <v>78</v>
      </c>
      <c r="BR84" s="218"/>
      <c r="BS84" s="888"/>
      <c r="BT84" s="889"/>
      <c r="BU84" s="889"/>
      <c r="BV84" s="889"/>
      <c r="BW84" s="889"/>
      <c r="BX84" s="889"/>
      <c r="BY84" s="889"/>
      <c r="BZ84" s="889"/>
      <c r="CA84" s="889"/>
      <c r="CB84" s="889"/>
      <c r="CC84" s="889"/>
      <c r="CD84" s="889"/>
      <c r="CE84" s="889"/>
      <c r="CF84" s="889"/>
      <c r="CG84" s="890"/>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3"/>
      <c r="C85" s="894"/>
      <c r="D85" s="894"/>
      <c r="E85" s="894"/>
      <c r="F85" s="894"/>
      <c r="G85" s="894"/>
      <c r="H85" s="894"/>
      <c r="I85" s="894"/>
      <c r="J85" s="894"/>
      <c r="K85" s="894"/>
      <c r="L85" s="894"/>
      <c r="M85" s="894"/>
      <c r="N85" s="894"/>
      <c r="O85" s="894"/>
      <c r="P85" s="895"/>
      <c r="Q85" s="896"/>
      <c r="R85" s="844"/>
      <c r="S85" s="844"/>
      <c r="T85" s="844"/>
      <c r="U85" s="844"/>
      <c r="V85" s="844"/>
      <c r="W85" s="844"/>
      <c r="X85" s="844"/>
      <c r="Y85" s="844"/>
      <c r="Z85" s="844"/>
      <c r="AA85" s="844"/>
      <c r="AB85" s="844"/>
      <c r="AC85" s="844"/>
      <c r="AD85" s="844"/>
      <c r="AE85" s="844"/>
      <c r="AF85" s="844"/>
      <c r="AG85" s="844"/>
      <c r="AH85" s="844"/>
      <c r="AI85" s="844"/>
      <c r="AJ85" s="844"/>
      <c r="AK85" s="844"/>
      <c r="AL85" s="844"/>
      <c r="AM85" s="844"/>
      <c r="AN85" s="844"/>
      <c r="AO85" s="844"/>
      <c r="AP85" s="844"/>
      <c r="AQ85" s="844"/>
      <c r="AR85" s="844"/>
      <c r="AS85" s="844"/>
      <c r="AT85" s="844"/>
      <c r="AU85" s="844"/>
      <c r="AV85" s="844"/>
      <c r="AW85" s="844"/>
      <c r="AX85" s="844"/>
      <c r="AY85" s="844"/>
      <c r="AZ85" s="891"/>
      <c r="BA85" s="891"/>
      <c r="BB85" s="891"/>
      <c r="BC85" s="891"/>
      <c r="BD85" s="892"/>
      <c r="BE85" s="216"/>
      <c r="BF85" s="216"/>
      <c r="BG85" s="216"/>
      <c r="BH85" s="216"/>
      <c r="BI85" s="216"/>
      <c r="BJ85" s="216"/>
      <c r="BK85" s="216"/>
      <c r="BL85" s="216"/>
      <c r="BM85" s="216"/>
      <c r="BN85" s="216"/>
      <c r="BO85" s="216"/>
      <c r="BP85" s="216"/>
      <c r="BQ85" s="213">
        <v>79</v>
      </c>
      <c r="BR85" s="218"/>
      <c r="BS85" s="888"/>
      <c r="BT85" s="889"/>
      <c r="BU85" s="889"/>
      <c r="BV85" s="889"/>
      <c r="BW85" s="889"/>
      <c r="BX85" s="889"/>
      <c r="BY85" s="889"/>
      <c r="BZ85" s="889"/>
      <c r="CA85" s="889"/>
      <c r="CB85" s="889"/>
      <c r="CC85" s="889"/>
      <c r="CD85" s="889"/>
      <c r="CE85" s="889"/>
      <c r="CF85" s="889"/>
      <c r="CG85" s="890"/>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3"/>
      <c r="C86" s="894"/>
      <c r="D86" s="894"/>
      <c r="E86" s="894"/>
      <c r="F86" s="894"/>
      <c r="G86" s="894"/>
      <c r="H86" s="894"/>
      <c r="I86" s="894"/>
      <c r="J86" s="894"/>
      <c r="K86" s="894"/>
      <c r="L86" s="894"/>
      <c r="M86" s="894"/>
      <c r="N86" s="894"/>
      <c r="O86" s="894"/>
      <c r="P86" s="895"/>
      <c r="Q86" s="896"/>
      <c r="R86" s="844"/>
      <c r="S86" s="844"/>
      <c r="T86" s="844"/>
      <c r="U86" s="844"/>
      <c r="V86" s="844"/>
      <c r="W86" s="844"/>
      <c r="X86" s="844"/>
      <c r="Y86" s="844"/>
      <c r="Z86" s="844"/>
      <c r="AA86" s="844"/>
      <c r="AB86" s="844"/>
      <c r="AC86" s="844"/>
      <c r="AD86" s="844"/>
      <c r="AE86" s="844"/>
      <c r="AF86" s="844"/>
      <c r="AG86" s="844"/>
      <c r="AH86" s="844"/>
      <c r="AI86" s="844"/>
      <c r="AJ86" s="844"/>
      <c r="AK86" s="844"/>
      <c r="AL86" s="844"/>
      <c r="AM86" s="844"/>
      <c r="AN86" s="844"/>
      <c r="AO86" s="844"/>
      <c r="AP86" s="844"/>
      <c r="AQ86" s="844"/>
      <c r="AR86" s="844"/>
      <c r="AS86" s="844"/>
      <c r="AT86" s="844"/>
      <c r="AU86" s="844"/>
      <c r="AV86" s="844"/>
      <c r="AW86" s="844"/>
      <c r="AX86" s="844"/>
      <c r="AY86" s="844"/>
      <c r="AZ86" s="891"/>
      <c r="BA86" s="891"/>
      <c r="BB86" s="891"/>
      <c r="BC86" s="891"/>
      <c r="BD86" s="892"/>
      <c r="BE86" s="216"/>
      <c r="BF86" s="216"/>
      <c r="BG86" s="216"/>
      <c r="BH86" s="216"/>
      <c r="BI86" s="216"/>
      <c r="BJ86" s="216"/>
      <c r="BK86" s="216"/>
      <c r="BL86" s="216"/>
      <c r="BM86" s="216"/>
      <c r="BN86" s="216"/>
      <c r="BO86" s="216"/>
      <c r="BP86" s="216"/>
      <c r="BQ86" s="213">
        <v>80</v>
      </c>
      <c r="BR86" s="218"/>
      <c r="BS86" s="888"/>
      <c r="BT86" s="889"/>
      <c r="BU86" s="889"/>
      <c r="BV86" s="889"/>
      <c r="BW86" s="889"/>
      <c r="BX86" s="889"/>
      <c r="BY86" s="889"/>
      <c r="BZ86" s="889"/>
      <c r="CA86" s="889"/>
      <c r="CB86" s="889"/>
      <c r="CC86" s="889"/>
      <c r="CD86" s="889"/>
      <c r="CE86" s="889"/>
      <c r="CF86" s="889"/>
      <c r="CG86" s="890"/>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8"/>
      <c r="BT87" s="889"/>
      <c r="BU87" s="889"/>
      <c r="BV87" s="889"/>
      <c r="BW87" s="889"/>
      <c r="BX87" s="889"/>
      <c r="BY87" s="889"/>
      <c r="BZ87" s="889"/>
      <c r="CA87" s="889"/>
      <c r="CB87" s="889"/>
      <c r="CC87" s="889"/>
      <c r="CD87" s="889"/>
      <c r="CE87" s="889"/>
      <c r="CF87" s="889"/>
      <c r="CG87" s="890"/>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368</v>
      </c>
      <c r="B88" s="811" t="s">
        <v>397</v>
      </c>
      <c r="C88" s="812"/>
      <c r="D88" s="812"/>
      <c r="E88" s="812"/>
      <c r="F88" s="812"/>
      <c r="G88" s="812"/>
      <c r="H88" s="812"/>
      <c r="I88" s="812"/>
      <c r="J88" s="812"/>
      <c r="K88" s="812"/>
      <c r="L88" s="812"/>
      <c r="M88" s="812"/>
      <c r="N88" s="812"/>
      <c r="O88" s="812"/>
      <c r="P88" s="813"/>
      <c r="Q88" s="861"/>
      <c r="R88" s="862"/>
      <c r="S88" s="862"/>
      <c r="T88" s="862"/>
      <c r="U88" s="862"/>
      <c r="V88" s="862"/>
      <c r="W88" s="862"/>
      <c r="X88" s="862"/>
      <c r="Y88" s="862"/>
      <c r="Z88" s="862"/>
      <c r="AA88" s="862"/>
      <c r="AB88" s="862"/>
      <c r="AC88" s="862"/>
      <c r="AD88" s="862"/>
      <c r="AE88" s="862"/>
      <c r="AF88" s="856">
        <v>5822</v>
      </c>
      <c r="AG88" s="856"/>
      <c r="AH88" s="856"/>
      <c r="AI88" s="856"/>
      <c r="AJ88" s="856"/>
      <c r="AK88" s="862"/>
      <c r="AL88" s="862"/>
      <c r="AM88" s="862"/>
      <c r="AN88" s="862"/>
      <c r="AO88" s="862"/>
      <c r="AP88" s="856">
        <v>2145</v>
      </c>
      <c r="AQ88" s="856"/>
      <c r="AR88" s="856"/>
      <c r="AS88" s="856"/>
      <c r="AT88" s="856"/>
      <c r="AU88" s="856">
        <v>350</v>
      </c>
      <c r="AV88" s="856"/>
      <c r="AW88" s="856"/>
      <c r="AX88" s="856"/>
      <c r="AY88" s="856"/>
      <c r="AZ88" s="858"/>
      <c r="BA88" s="858"/>
      <c r="BB88" s="858"/>
      <c r="BC88" s="858"/>
      <c r="BD88" s="859"/>
      <c r="BE88" s="216"/>
      <c r="BF88" s="216"/>
      <c r="BG88" s="216"/>
      <c r="BH88" s="216"/>
      <c r="BI88" s="216"/>
      <c r="BJ88" s="216"/>
      <c r="BK88" s="216"/>
      <c r="BL88" s="216"/>
      <c r="BM88" s="216"/>
      <c r="BN88" s="216"/>
      <c r="BO88" s="216"/>
      <c r="BP88" s="216"/>
      <c r="BQ88" s="213">
        <v>82</v>
      </c>
      <c r="BR88" s="218"/>
      <c r="BS88" s="888"/>
      <c r="BT88" s="889"/>
      <c r="BU88" s="889"/>
      <c r="BV88" s="889"/>
      <c r="BW88" s="889"/>
      <c r="BX88" s="889"/>
      <c r="BY88" s="889"/>
      <c r="BZ88" s="889"/>
      <c r="CA88" s="889"/>
      <c r="CB88" s="889"/>
      <c r="CC88" s="889"/>
      <c r="CD88" s="889"/>
      <c r="CE88" s="889"/>
      <c r="CF88" s="889"/>
      <c r="CG88" s="890"/>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8"/>
      <c r="BT89" s="889"/>
      <c r="BU89" s="889"/>
      <c r="BV89" s="889"/>
      <c r="BW89" s="889"/>
      <c r="BX89" s="889"/>
      <c r="BY89" s="889"/>
      <c r="BZ89" s="889"/>
      <c r="CA89" s="889"/>
      <c r="CB89" s="889"/>
      <c r="CC89" s="889"/>
      <c r="CD89" s="889"/>
      <c r="CE89" s="889"/>
      <c r="CF89" s="889"/>
      <c r="CG89" s="890"/>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8"/>
      <c r="BT90" s="889"/>
      <c r="BU90" s="889"/>
      <c r="BV90" s="889"/>
      <c r="BW90" s="889"/>
      <c r="BX90" s="889"/>
      <c r="BY90" s="889"/>
      <c r="BZ90" s="889"/>
      <c r="CA90" s="889"/>
      <c r="CB90" s="889"/>
      <c r="CC90" s="889"/>
      <c r="CD90" s="889"/>
      <c r="CE90" s="889"/>
      <c r="CF90" s="889"/>
      <c r="CG90" s="890"/>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8"/>
      <c r="BT91" s="889"/>
      <c r="BU91" s="889"/>
      <c r="BV91" s="889"/>
      <c r="BW91" s="889"/>
      <c r="BX91" s="889"/>
      <c r="BY91" s="889"/>
      <c r="BZ91" s="889"/>
      <c r="CA91" s="889"/>
      <c r="CB91" s="889"/>
      <c r="CC91" s="889"/>
      <c r="CD91" s="889"/>
      <c r="CE91" s="889"/>
      <c r="CF91" s="889"/>
      <c r="CG91" s="890"/>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8"/>
      <c r="BT92" s="889"/>
      <c r="BU92" s="889"/>
      <c r="BV92" s="889"/>
      <c r="BW92" s="889"/>
      <c r="BX92" s="889"/>
      <c r="BY92" s="889"/>
      <c r="BZ92" s="889"/>
      <c r="CA92" s="889"/>
      <c r="CB92" s="889"/>
      <c r="CC92" s="889"/>
      <c r="CD92" s="889"/>
      <c r="CE92" s="889"/>
      <c r="CF92" s="889"/>
      <c r="CG92" s="890"/>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8"/>
      <c r="BT93" s="889"/>
      <c r="BU93" s="889"/>
      <c r="BV93" s="889"/>
      <c r="BW93" s="889"/>
      <c r="BX93" s="889"/>
      <c r="BY93" s="889"/>
      <c r="BZ93" s="889"/>
      <c r="CA93" s="889"/>
      <c r="CB93" s="889"/>
      <c r="CC93" s="889"/>
      <c r="CD93" s="889"/>
      <c r="CE93" s="889"/>
      <c r="CF93" s="889"/>
      <c r="CG93" s="890"/>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8"/>
      <c r="BT94" s="889"/>
      <c r="BU94" s="889"/>
      <c r="BV94" s="889"/>
      <c r="BW94" s="889"/>
      <c r="BX94" s="889"/>
      <c r="BY94" s="889"/>
      <c r="BZ94" s="889"/>
      <c r="CA94" s="889"/>
      <c r="CB94" s="889"/>
      <c r="CC94" s="889"/>
      <c r="CD94" s="889"/>
      <c r="CE94" s="889"/>
      <c r="CF94" s="889"/>
      <c r="CG94" s="890"/>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8"/>
      <c r="BT95" s="889"/>
      <c r="BU95" s="889"/>
      <c r="BV95" s="889"/>
      <c r="BW95" s="889"/>
      <c r="BX95" s="889"/>
      <c r="BY95" s="889"/>
      <c r="BZ95" s="889"/>
      <c r="CA95" s="889"/>
      <c r="CB95" s="889"/>
      <c r="CC95" s="889"/>
      <c r="CD95" s="889"/>
      <c r="CE95" s="889"/>
      <c r="CF95" s="889"/>
      <c r="CG95" s="890"/>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8"/>
      <c r="BT96" s="889"/>
      <c r="BU96" s="889"/>
      <c r="BV96" s="889"/>
      <c r="BW96" s="889"/>
      <c r="BX96" s="889"/>
      <c r="BY96" s="889"/>
      <c r="BZ96" s="889"/>
      <c r="CA96" s="889"/>
      <c r="CB96" s="889"/>
      <c r="CC96" s="889"/>
      <c r="CD96" s="889"/>
      <c r="CE96" s="889"/>
      <c r="CF96" s="889"/>
      <c r="CG96" s="890"/>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8"/>
      <c r="BT97" s="889"/>
      <c r="BU97" s="889"/>
      <c r="BV97" s="889"/>
      <c r="BW97" s="889"/>
      <c r="BX97" s="889"/>
      <c r="BY97" s="889"/>
      <c r="BZ97" s="889"/>
      <c r="CA97" s="889"/>
      <c r="CB97" s="889"/>
      <c r="CC97" s="889"/>
      <c r="CD97" s="889"/>
      <c r="CE97" s="889"/>
      <c r="CF97" s="889"/>
      <c r="CG97" s="890"/>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8"/>
      <c r="BT98" s="889"/>
      <c r="BU98" s="889"/>
      <c r="BV98" s="889"/>
      <c r="BW98" s="889"/>
      <c r="BX98" s="889"/>
      <c r="BY98" s="889"/>
      <c r="BZ98" s="889"/>
      <c r="CA98" s="889"/>
      <c r="CB98" s="889"/>
      <c r="CC98" s="889"/>
      <c r="CD98" s="889"/>
      <c r="CE98" s="889"/>
      <c r="CF98" s="889"/>
      <c r="CG98" s="890"/>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8"/>
      <c r="BT99" s="889"/>
      <c r="BU99" s="889"/>
      <c r="BV99" s="889"/>
      <c r="BW99" s="889"/>
      <c r="BX99" s="889"/>
      <c r="BY99" s="889"/>
      <c r="BZ99" s="889"/>
      <c r="CA99" s="889"/>
      <c r="CB99" s="889"/>
      <c r="CC99" s="889"/>
      <c r="CD99" s="889"/>
      <c r="CE99" s="889"/>
      <c r="CF99" s="889"/>
      <c r="CG99" s="890"/>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8"/>
      <c r="BT100" s="889"/>
      <c r="BU100" s="889"/>
      <c r="BV100" s="889"/>
      <c r="BW100" s="889"/>
      <c r="BX100" s="889"/>
      <c r="BY100" s="889"/>
      <c r="BZ100" s="889"/>
      <c r="CA100" s="889"/>
      <c r="CB100" s="889"/>
      <c r="CC100" s="889"/>
      <c r="CD100" s="889"/>
      <c r="CE100" s="889"/>
      <c r="CF100" s="889"/>
      <c r="CG100" s="890"/>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8"/>
      <c r="BT101" s="889"/>
      <c r="BU101" s="889"/>
      <c r="BV101" s="889"/>
      <c r="BW101" s="889"/>
      <c r="BX101" s="889"/>
      <c r="BY101" s="889"/>
      <c r="BZ101" s="889"/>
      <c r="CA101" s="889"/>
      <c r="CB101" s="889"/>
      <c r="CC101" s="889"/>
      <c r="CD101" s="889"/>
      <c r="CE101" s="889"/>
      <c r="CF101" s="889"/>
      <c r="CG101" s="890"/>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811" t="s">
        <v>398</v>
      </c>
      <c r="BS102" s="812"/>
      <c r="BT102" s="812"/>
      <c r="BU102" s="812"/>
      <c r="BV102" s="812"/>
      <c r="BW102" s="812"/>
      <c r="BX102" s="812"/>
      <c r="BY102" s="812"/>
      <c r="BZ102" s="812"/>
      <c r="CA102" s="812"/>
      <c r="CB102" s="812"/>
      <c r="CC102" s="812"/>
      <c r="CD102" s="812"/>
      <c r="CE102" s="812"/>
      <c r="CF102" s="812"/>
      <c r="CG102" s="813"/>
      <c r="CH102" s="907"/>
      <c r="CI102" s="908"/>
      <c r="CJ102" s="908"/>
      <c r="CK102" s="908"/>
      <c r="CL102" s="909"/>
      <c r="CM102" s="907"/>
      <c r="CN102" s="908"/>
      <c r="CO102" s="908"/>
      <c r="CP102" s="908"/>
      <c r="CQ102" s="909"/>
      <c r="CR102" s="910">
        <f>SUM(CR7:CV88)</f>
        <v>25</v>
      </c>
      <c r="CS102" s="870"/>
      <c r="CT102" s="870"/>
      <c r="CU102" s="870"/>
      <c r="CV102" s="911"/>
      <c r="CW102" s="910">
        <f>SUM(CW7:DA88)</f>
        <v>2</v>
      </c>
      <c r="CX102" s="870"/>
      <c r="CY102" s="870"/>
      <c r="CZ102" s="870"/>
      <c r="DA102" s="911"/>
      <c r="DB102" s="910">
        <f>SUM(DB7:DF88)</f>
        <v>94</v>
      </c>
      <c r="DC102" s="870"/>
      <c r="DD102" s="870"/>
      <c r="DE102" s="870"/>
      <c r="DF102" s="911"/>
      <c r="DG102" s="910">
        <f>SUM(DG7:DK88)</f>
        <v>0</v>
      </c>
      <c r="DH102" s="870"/>
      <c r="DI102" s="870"/>
      <c r="DJ102" s="870"/>
      <c r="DK102" s="911"/>
      <c r="DL102" s="910">
        <f>SUM(DL7:DP88)</f>
        <v>55</v>
      </c>
      <c r="DM102" s="870"/>
      <c r="DN102" s="870"/>
      <c r="DO102" s="870"/>
      <c r="DP102" s="911"/>
      <c r="DQ102" s="910">
        <f>SUM(DQ7:DU88)</f>
        <v>0</v>
      </c>
      <c r="DR102" s="870"/>
      <c r="DS102" s="870"/>
      <c r="DT102" s="870"/>
      <c r="DU102" s="911"/>
      <c r="DV102" s="914"/>
      <c r="DW102" s="915"/>
      <c r="DX102" s="915"/>
      <c r="DY102" s="915"/>
      <c r="DZ102" s="91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7" t="s">
        <v>399</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8" t="s">
        <v>400</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9" t="s">
        <v>403</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404</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197"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286</v>
      </c>
      <c r="AG109" s="923"/>
      <c r="AH109" s="923"/>
      <c r="AI109" s="923"/>
      <c r="AJ109" s="924"/>
      <c r="AK109" s="925" t="s">
        <v>285</v>
      </c>
      <c r="AL109" s="923"/>
      <c r="AM109" s="923"/>
      <c r="AN109" s="923"/>
      <c r="AO109" s="924"/>
      <c r="AP109" s="925" t="s">
        <v>407</v>
      </c>
      <c r="AQ109" s="923"/>
      <c r="AR109" s="923"/>
      <c r="AS109" s="923"/>
      <c r="AT109" s="926"/>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286</v>
      </c>
      <c r="BW109" s="923"/>
      <c r="BX109" s="923"/>
      <c r="BY109" s="923"/>
      <c r="BZ109" s="924"/>
      <c r="CA109" s="925" t="s">
        <v>285</v>
      </c>
      <c r="CB109" s="923"/>
      <c r="CC109" s="923"/>
      <c r="CD109" s="923"/>
      <c r="CE109" s="924"/>
      <c r="CF109" s="927" t="s">
        <v>407</v>
      </c>
      <c r="CG109" s="927"/>
      <c r="CH109" s="927"/>
      <c r="CI109" s="927"/>
      <c r="CJ109" s="927"/>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286</v>
      </c>
      <c r="DM109" s="923"/>
      <c r="DN109" s="923"/>
      <c r="DO109" s="923"/>
      <c r="DP109" s="924"/>
      <c r="DQ109" s="925" t="s">
        <v>285</v>
      </c>
      <c r="DR109" s="923"/>
      <c r="DS109" s="923"/>
      <c r="DT109" s="923"/>
      <c r="DU109" s="924"/>
      <c r="DV109" s="925" t="s">
        <v>407</v>
      </c>
      <c r="DW109" s="923"/>
      <c r="DX109" s="923"/>
      <c r="DY109" s="923"/>
      <c r="DZ109" s="926"/>
    </row>
    <row r="110" spans="1:131" s="197" customFormat="1" ht="26.25" customHeight="1">
      <c r="A110" s="928" t="s">
        <v>409</v>
      </c>
      <c r="B110" s="929"/>
      <c r="C110" s="929"/>
      <c r="D110" s="929"/>
      <c r="E110" s="929"/>
      <c r="F110" s="929"/>
      <c r="G110" s="929"/>
      <c r="H110" s="929"/>
      <c r="I110" s="929"/>
      <c r="J110" s="929"/>
      <c r="K110" s="929"/>
      <c r="L110" s="929"/>
      <c r="M110" s="929"/>
      <c r="N110" s="929"/>
      <c r="O110" s="929"/>
      <c r="P110" s="929"/>
      <c r="Q110" s="929"/>
      <c r="R110" s="929"/>
      <c r="S110" s="929"/>
      <c r="T110" s="929"/>
      <c r="U110" s="929"/>
      <c r="V110" s="929"/>
      <c r="W110" s="929"/>
      <c r="X110" s="929"/>
      <c r="Y110" s="929"/>
      <c r="Z110" s="930"/>
      <c r="AA110" s="931">
        <v>1341791</v>
      </c>
      <c r="AB110" s="932"/>
      <c r="AC110" s="932"/>
      <c r="AD110" s="932"/>
      <c r="AE110" s="933"/>
      <c r="AF110" s="934">
        <v>1271252</v>
      </c>
      <c r="AG110" s="932"/>
      <c r="AH110" s="932"/>
      <c r="AI110" s="932"/>
      <c r="AJ110" s="933"/>
      <c r="AK110" s="934">
        <v>1186941</v>
      </c>
      <c r="AL110" s="932"/>
      <c r="AM110" s="932"/>
      <c r="AN110" s="932"/>
      <c r="AO110" s="933"/>
      <c r="AP110" s="935">
        <v>20.2</v>
      </c>
      <c r="AQ110" s="936"/>
      <c r="AR110" s="936"/>
      <c r="AS110" s="936"/>
      <c r="AT110" s="937"/>
      <c r="AU110" s="938" t="s">
        <v>59</v>
      </c>
      <c r="AV110" s="939"/>
      <c r="AW110" s="939"/>
      <c r="AX110" s="939"/>
      <c r="AY110" s="940"/>
      <c r="AZ110" s="956" t="s">
        <v>410</v>
      </c>
      <c r="BA110" s="929"/>
      <c r="BB110" s="929"/>
      <c r="BC110" s="929"/>
      <c r="BD110" s="929"/>
      <c r="BE110" s="929"/>
      <c r="BF110" s="929"/>
      <c r="BG110" s="929"/>
      <c r="BH110" s="929"/>
      <c r="BI110" s="929"/>
      <c r="BJ110" s="929"/>
      <c r="BK110" s="929"/>
      <c r="BL110" s="929"/>
      <c r="BM110" s="929"/>
      <c r="BN110" s="929"/>
      <c r="BO110" s="929"/>
      <c r="BP110" s="930"/>
      <c r="BQ110" s="957">
        <v>11093370</v>
      </c>
      <c r="BR110" s="958"/>
      <c r="BS110" s="958"/>
      <c r="BT110" s="958"/>
      <c r="BU110" s="958"/>
      <c r="BV110" s="958">
        <v>11251707</v>
      </c>
      <c r="BW110" s="958"/>
      <c r="BX110" s="958"/>
      <c r="BY110" s="958"/>
      <c r="BZ110" s="958"/>
      <c r="CA110" s="958">
        <v>11372556</v>
      </c>
      <c r="CB110" s="958"/>
      <c r="CC110" s="958"/>
      <c r="CD110" s="958"/>
      <c r="CE110" s="958"/>
      <c r="CF110" s="959">
        <v>193.7</v>
      </c>
      <c r="CG110" s="960"/>
      <c r="CH110" s="960"/>
      <c r="CI110" s="960"/>
      <c r="CJ110" s="960"/>
      <c r="CK110" s="961" t="s">
        <v>411</v>
      </c>
      <c r="CL110" s="962"/>
      <c r="CM110" s="969" t="s">
        <v>412</v>
      </c>
      <c r="CN110" s="970"/>
      <c r="CO110" s="970"/>
      <c r="CP110" s="970"/>
      <c r="CQ110" s="970"/>
      <c r="CR110" s="970"/>
      <c r="CS110" s="970"/>
      <c r="CT110" s="970"/>
      <c r="CU110" s="970"/>
      <c r="CV110" s="970"/>
      <c r="CW110" s="970"/>
      <c r="CX110" s="970"/>
      <c r="CY110" s="970"/>
      <c r="CZ110" s="970"/>
      <c r="DA110" s="970"/>
      <c r="DB110" s="970"/>
      <c r="DC110" s="970"/>
      <c r="DD110" s="970"/>
      <c r="DE110" s="970"/>
      <c r="DF110" s="971"/>
      <c r="DG110" s="957" t="s">
        <v>111</v>
      </c>
      <c r="DH110" s="958"/>
      <c r="DI110" s="958"/>
      <c r="DJ110" s="958"/>
      <c r="DK110" s="958"/>
      <c r="DL110" s="958" t="s">
        <v>111</v>
      </c>
      <c r="DM110" s="958"/>
      <c r="DN110" s="958"/>
      <c r="DO110" s="958"/>
      <c r="DP110" s="958"/>
      <c r="DQ110" s="958" t="s">
        <v>111</v>
      </c>
      <c r="DR110" s="958"/>
      <c r="DS110" s="958"/>
      <c r="DT110" s="958"/>
      <c r="DU110" s="958"/>
      <c r="DV110" s="972" t="s">
        <v>111</v>
      </c>
      <c r="DW110" s="972"/>
      <c r="DX110" s="972"/>
      <c r="DY110" s="972"/>
      <c r="DZ110" s="973"/>
    </row>
    <row r="111" spans="1:131" s="197" customFormat="1" ht="26.25" customHeight="1">
      <c r="A111" s="988" t="s">
        <v>413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48" t="s">
        <v>111</v>
      </c>
      <c r="AB111" s="949"/>
      <c r="AC111" s="949"/>
      <c r="AD111" s="949"/>
      <c r="AE111" s="950"/>
      <c r="AF111" s="951" t="s">
        <v>111</v>
      </c>
      <c r="AG111" s="949"/>
      <c r="AH111" s="949"/>
      <c r="AI111" s="949"/>
      <c r="AJ111" s="950"/>
      <c r="AK111" s="951" t="s">
        <v>111</v>
      </c>
      <c r="AL111" s="949"/>
      <c r="AM111" s="949"/>
      <c r="AN111" s="949"/>
      <c r="AO111" s="950"/>
      <c r="AP111" s="952" t="s">
        <v>111</v>
      </c>
      <c r="AQ111" s="953"/>
      <c r="AR111" s="953"/>
      <c r="AS111" s="953"/>
      <c r="AT111" s="954"/>
      <c r="AU111" s="941"/>
      <c r="AV111" s="942"/>
      <c r="AW111" s="942"/>
      <c r="AX111" s="942"/>
      <c r="AY111" s="943"/>
      <c r="AZ111" s="955" t="s">
        <v>414</v>
      </c>
      <c r="BA111" s="946"/>
      <c r="BB111" s="946"/>
      <c r="BC111" s="946"/>
      <c r="BD111" s="946"/>
      <c r="BE111" s="946"/>
      <c r="BF111" s="946"/>
      <c r="BG111" s="946"/>
      <c r="BH111" s="946"/>
      <c r="BI111" s="946"/>
      <c r="BJ111" s="946"/>
      <c r="BK111" s="946"/>
      <c r="BL111" s="946"/>
      <c r="BM111" s="946"/>
      <c r="BN111" s="946"/>
      <c r="BO111" s="946"/>
      <c r="BP111" s="947"/>
      <c r="BQ111" s="967">
        <v>310100</v>
      </c>
      <c r="BR111" s="968"/>
      <c r="BS111" s="968"/>
      <c r="BT111" s="968"/>
      <c r="BU111" s="968"/>
      <c r="BV111" s="968">
        <v>34719</v>
      </c>
      <c r="BW111" s="968"/>
      <c r="BX111" s="968"/>
      <c r="BY111" s="968"/>
      <c r="BZ111" s="968"/>
      <c r="CA111" s="968">
        <v>24122</v>
      </c>
      <c r="CB111" s="968"/>
      <c r="CC111" s="968"/>
      <c r="CD111" s="968"/>
      <c r="CE111" s="968"/>
      <c r="CF111" s="991">
        <v>0.4</v>
      </c>
      <c r="CG111" s="992"/>
      <c r="CH111" s="992"/>
      <c r="CI111" s="992"/>
      <c r="CJ111" s="992"/>
      <c r="CK111" s="963"/>
      <c r="CL111" s="964"/>
      <c r="CM111" s="993" t="s">
        <v>415</v>
      </c>
      <c r="CN111" s="994"/>
      <c r="CO111" s="994"/>
      <c r="CP111" s="994"/>
      <c r="CQ111" s="994"/>
      <c r="CR111" s="994"/>
      <c r="CS111" s="994"/>
      <c r="CT111" s="994"/>
      <c r="CU111" s="994"/>
      <c r="CV111" s="994"/>
      <c r="CW111" s="994"/>
      <c r="CX111" s="994"/>
      <c r="CY111" s="994"/>
      <c r="CZ111" s="994"/>
      <c r="DA111" s="994"/>
      <c r="DB111" s="994"/>
      <c r="DC111" s="994"/>
      <c r="DD111" s="994"/>
      <c r="DE111" s="994"/>
      <c r="DF111" s="995"/>
      <c r="DG111" s="967" t="s">
        <v>111</v>
      </c>
      <c r="DH111" s="968"/>
      <c r="DI111" s="968"/>
      <c r="DJ111" s="968"/>
      <c r="DK111" s="968"/>
      <c r="DL111" s="968" t="s">
        <v>111</v>
      </c>
      <c r="DM111" s="968"/>
      <c r="DN111" s="968"/>
      <c r="DO111" s="968"/>
      <c r="DP111" s="968"/>
      <c r="DQ111" s="968" t="s">
        <v>111</v>
      </c>
      <c r="DR111" s="968"/>
      <c r="DS111" s="968"/>
      <c r="DT111" s="968"/>
      <c r="DU111" s="968"/>
      <c r="DV111" s="912" t="s">
        <v>111</v>
      </c>
      <c r="DW111" s="912"/>
      <c r="DX111" s="912"/>
      <c r="DY111" s="912"/>
      <c r="DZ111" s="913"/>
    </row>
    <row r="112" spans="1:131" s="197" customFormat="1" ht="26.25" customHeight="1">
      <c r="A112" s="996" t="s">
        <v>416</v>
      </c>
      <c r="B112" s="997"/>
      <c r="C112" s="946" t="s">
        <v>417</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74" t="s">
        <v>111</v>
      </c>
      <c r="AB112" s="975"/>
      <c r="AC112" s="975"/>
      <c r="AD112" s="975"/>
      <c r="AE112" s="976"/>
      <c r="AF112" s="977" t="s">
        <v>111</v>
      </c>
      <c r="AG112" s="975"/>
      <c r="AH112" s="975"/>
      <c r="AI112" s="975"/>
      <c r="AJ112" s="976"/>
      <c r="AK112" s="977" t="s">
        <v>111</v>
      </c>
      <c r="AL112" s="975"/>
      <c r="AM112" s="975"/>
      <c r="AN112" s="975"/>
      <c r="AO112" s="976"/>
      <c r="AP112" s="978" t="s">
        <v>111</v>
      </c>
      <c r="AQ112" s="979"/>
      <c r="AR112" s="979"/>
      <c r="AS112" s="979"/>
      <c r="AT112" s="980"/>
      <c r="AU112" s="941"/>
      <c r="AV112" s="942"/>
      <c r="AW112" s="942"/>
      <c r="AX112" s="942"/>
      <c r="AY112" s="943"/>
      <c r="AZ112" s="955" t="s">
        <v>418</v>
      </c>
      <c r="BA112" s="946"/>
      <c r="BB112" s="946"/>
      <c r="BC112" s="946"/>
      <c r="BD112" s="946"/>
      <c r="BE112" s="946"/>
      <c r="BF112" s="946"/>
      <c r="BG112" s="946"/>
      <c r="BH112" s="946"/>
      <c r="BI112" s="946"/>
      <c r="BJ112" s="946"/>
      <c r="BK112" s="946"/>
      <c r="BL112" s="946"/>
      <c r="BM112" s="946"/>
      <c r="BN112" s="946"/>
      <c r="BO112" s="946"/>
      <c r="BP112" s="947"/>
      <c r="BQ112" s="967">
        <v>5270973</v>
      </c>
      <c r="BR112" s="968"/>
      <c r="BS112" s="968"/>
      <c r="BT112" s="968"/>
      <c r="BU112" s="968"/>
      <c r="BV112" s="968">
        <v>5247043</v>
      </c>
      <c r="BW112" s="968"/>
      <c r="BX112" s="968"/>
      <c r="BY112" s="968"/>
      <c r="BZ112" s="968"/>
      <c r="CA112" s="968">
        <v>4773232</v>
      </c>
      <c r="CB112" s="968"/>
      <c r="CC112" s="968"/>
      <c r="CD112" s="968"/>
      <c r="CE112" s="968"/>
      <c r="CF112" s="991">
        <v>81.3</v>
      </c>
      <c r="CG112" s="992"/>
      <c r="CH112" s="992"/>
      <c r="CI112" s="992"/>
      <c r="CJ112" s="992"/>
      <c r="CK112" s="963"/>
      <c r="CL112" s="964"/>
      <c r="CM112" s="993" t="s">
        <v>419</v>
      </c>
      <c r="CN112" s="994"/>
      <c r="CO112" s="994"/>
      <c r="CP112" s="994"/>
      <c r="CQ112" s="994"/>
      <c r="CR112" s="994"/>
      <c r="CS112" s="994"/>
      <c r="CT112" s="994"/>
      <c r="CU112" s="994"/>
      <c r="CV112" s="994"/>
      <c r="CW112" s="994"/>
      <c r="CX112" s="994"/>
      <c r="CY112" s="994"/>
      <c r="CZ112" s="994"/>
      <c r="DA112" s="994"/>
      <c r="DB112" s="994"/>
      <c r="DC112" s="994"/>
      <c r="DD112" s="994"/>
      <c r="DE112" s="994"/>
      <c r="DF112" s="995"/>
      <c r="DG112" s="967" t="s">
        <v>111</v>
      </c>
      <c r="DH112" s="968"/>
      <c r="DI112" s="968"/>
      <c r="DJ112" s="968"/>
      <c r="DK112" s="968"/>
      <c r="DL112" s="968" t="s">
        <v>111</v>
      </c>
      <c r="DM112" s="968"/>
      <c r="DN112" s="968"/>
      <c r="DO112" s="968"/>
      <c r="DP112" s="968"/>
      <c r="DQ112" s="968" t="s">
        <v>111</v>
      </c>
      <c r="DR112" s="968"/>
      <c r="DS112" s="968"/>
      <c r="DT112" s="968"/>
      <c r="DU112" s="968"/>
      <c r="DV112" s="912" t="s">
        <v>111</v>
      </c>
      <c r="DW112" s="912"/>
      <c r="DX112" s="912"/>
      <c r="DY112" s="912"/>
      <c r="DZ112" s="913"/>
    </row>
    <row r="113" spans="1:130" s="197" customFormat="1" ht="26.25" customHeight="1">
      <c r="A113" s="998"/>
      <c r="B113" s="999"/>
      <c r="C113" s="946" t="s">
        <v>420</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48">
        <v>485802</v>
      </c>
      <c r="AB113" s="949"/>
      <c r="AC113" s="949"/>
      <c r="AD113" s="949"/>
      <c r="AE113" s="950"/>
      <c r="AF113" s="951">
        <v>520245</v>
      </c>
      <c r="AG113" s="949"/>
      <c r="AH113" s="949"/>
      <c r="AI113" s="949"/>
      <c r="AJ113" s="950"/>
      <c r="AK113" s="951">
        <v>466852</v>
      </c>
      <c r="AL113" s="949"/>
      <c r="AM113" s="949"/>
      <c r="AN113" s="949"/>
      <c r="AO113" s="950"/>
      <c r="AP113" s="952">
        <v>8</v>
      </c>
      <c r="AQ113" s="953"/>
      <c r="AR113" s="953"/>
      <c r="AS113" s="953"/>
      <c r="AT113" s="954"/>
      <c r="AU113" s="941"/>
      <c r="AV113" s="942"/>
      <c r="AW113" s="942"/>
      <c r="AX113" s="942"/>
      <c r="AY113" s="943"/>
      <c r="AZ113" s="955" t="s">
        <v>421</v>
      </c>
      <c r="BA113" s="946"/>
      <c r="BB113" s="946"/>
      <c r="BC113" s="946"/>
      <c r="BD113" s="946"/>
      <c r="BE113" s="946"/>
      <c r="BF113" s="946"/>
      <c r="BG113" s="946"/>
      <c r="BH113" s="946"/>
      <c r="BI113" s="946"/>
      <c r="BJ113" s="946"/>
      <c r="BK113" s="946"/>
      <c r="BL113" s="946"/>
      <c r="BM113" s="946"/>
      <c r="BN113" s="946"/>
      <c r="BO113" s="946"/>
      <c r="BP113" s="947"/>
      <c r="BQ113" s="967">
        <v>654619</v>
      </c>
      <c r="BR113" s="968"/>
      <c r="BS113" s="968"/>
      <c r="BT113" s="968"/>
      <c r="BU113" s="968"/>
      <c r="BV113" s="968">
        <v>515308</v>
      </c>
      <c r="BW113" s="968"/>
      <c r="BX113" s="968"/>
      <c r="BY113" s="968"/>
      <c r="BZ113" s="968"/>
      <c r="CA113" s="968">
        <v>350427</v>
      </c>
      <c r="CB113" s="968"/>
      <c r="CC113" s="968"/>
      <c r="CD113" s="968"/>
      <c r="CE113" s="968"/>
      <c r="CF113" s="991">
        <v>6</v>
      </c>
      <c r="CG113" s="992"/>
      <c r="CH113" s="992"/>
      <c r="CI113" s="992"/>
      <c r="CJ113" s="992"/>
      <c r="CK113" s="963"/>
      <c r="CL113" s="964"/>
      <c r="CM113" s="993" t="s">
        <v>422</v>
      </c>
      <c r="CN113" s="994"/>
      <c r="CO113" s="994"/>
      <c r="CP113" s="994"/>
      <c r="CQ113" s="994"/>
      <c r="CR113" s="994"/>
      <c r="CS113" s="994"/>
      <c r="CT113" s="994"/>
      <c r="CU113" s="994"/>
      <c r="CV113" s="994"/>
      <c r="CW113" s="994"/>
      <c r="CX113" s="994"/>
      <c r="CY113" s="994"/>
      <c r="CZ113" s="994"/>
      <c r="DA113" s="994"/>
      <c r="DB113" s="994"/>
      <c r="DC113" s="994"/>
      <c r="DD113" s="994"/>
      <c r="DE113" s="994"/>
      <c r="DF113" s="995"/>
      <c r="DG113" s="974" t="s">
        <v>111</v>
      </c>
      <c r="DH113" s="975"/>
      <c r="DI113" s="975"/>
      <c r="DJ113" s="975"/>
      <c r="DK113" s="976"/>
      <c r="DL113" s="977" t="s">
        <v>111</v>
      </c>
      <c r="DM113" s="975"/>
      <c r="DN113" s="975"/>
      <c r="DO113" s="975"/>
      <c r="DP113" s="976"/>
      <c r="DQ113" s="977" t="s">
        <v>111</v>
      </c>
      <c r="DR113" s="975"/>
      <c r="DS113" s="975"/>
      <c r="DT113" s="975"/>
      <c r="DU113" s="976"/>
      <c r="DV113" s="978" t="s">
        <v>111</v>
      </c>
      <c r="DW113" s="979"/>
      <c r="DX113" s="979"/>
      <c r="DY113" s="979"/>
      <c r="DZ113" s="980"/>
    </row>
    <row r="114" spans="1:130" s="197" customFormat="1" ht="26.25" customHeight="1">
      <c r="A114" s="998"/>
      <c r="B114" s="999"/>
      <c r="C114" s="946" t="s">
        <v>423</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74">
        <v>184057</v>
      </c>
      <c r="AB114" s="975"/>
      <c r="AC114" s="975"/>
      <c r="AD114" s="975"/>
      <c r="AE114" s="976"/>
      <c r="AF114" s="977">
        <v>192605</v>
      </c>
      <c r="AG114" s="975"/>
      <c r="AH114" s="975"/>
      <c r="AI114" s="975"/>
      <c r="AJ114" s="976"/>
      <c r="AK114" s="977">
        <v>199596</v>
      </c>
      <c r="AL114" s="975"/>
      <c r="AM114" s="975"/>
      <c r="AN114" s="975"/>
      <c r="AO114" s="976"/>
      <c r="AP114" s="978">
        <v>3.4</v>
      </c>
      <c r="AQ114" s="979"/>
      <c r="AR114" s="979"/>
      <c r="AS114" s="979"/>
      <c r="AT114" s="980"/>
      <c r="AU114" s="941"/>
      <c r="AV114" s="942"/>
      <c r="AW114" s="942"/>
      <c r="AX114" s="942"/>
      <c r="AY114" s="943"/>
      <c r="AZ114" s="955" t="s">
        <v>424</v>
      </c>
      <c r="BA114" s="946"/>
      <c r="BB114" s="946"/>
      <c r="BC114" s="946"/>
      <c r="BD114" s="946"/>
      <c r="BE114" s="946"/>
      <c r="BF114" s="946"/>
      <c r="BG114" s="946"/>
      <c r="BH114" s="946"/>
      <c r="BI114" s="946"/>
      <c r="BJ114" s="946"/>
      <c r="BK114" s="946"/>
      <c r="BL114" s="946"/>
      <c r="BM114" s="946"/>
      <c r="BN114" s="946"/>
      <c r="BO114" s="946"/>
      <c r="BP114" s="947"/>
      <c r="BQ114" s="967">
        <v>2854650</v>
      </c>
      <c r="BR114" s="968"/>
      <c r="BS114" s="968"/>
      <c r="BT114" s="968"/>
      <c r="BU114" s="968"/>
      <c r="BV114" s="968">
        <v>2962003</v>
      </c>
      <c r="BW114" s="968"/>
      <c r="BX114" s="968"/>
      <c r="BY114" s="968"/>
      <c r="BZ114" s="968"/>
      <c r="CA114" s="968">
        <v>2214925</v>
      </c>
      <c r="CB114" s="968"/>
      <c r="CC114" s="968"/>
      <c r="CD114" s="968"/>
      <c r="CE114" s="968"/>
      <c r="CF114" s="991">
        <v>37.700000000000003</v>
      </c>
      <c r="CG114" s="992"/>
      <c r="CH114" s="992"/>
      <c r="CI114" s="992"/>
      <c r="CJ114" s="992"/>
      <c r="CK114" s="963"/>
      <c r="CL114" s="964"/>
      <c r="CM114" s="993" t="s">
        <v>425</v>
      </c>
      <c r="CN114" s="994"/>
      <c r="CO114" s="994"/>
      <c r="CP114" s="994"/>
      <c r="CQ114" s="994"/>
      <c r="CR114" s="994"/>
      <c r="CS114" s="994"/>
      <c r="CT114" s="994"/>
      <c r="CU114" s="994"/>
      <c r="CV114" s="994"/>
      <c r="CW114" s="994"/>
      <c r="CX114" s="994"/>
      <c r="CY114" s="994"/>
      <c r="CZ114" s="994"/>
      <c r="DA114" s="994"/>
      <c r="DB114" s="994"/>
      <c r="DC114" s="994"/>
      <c r="DD114" s="994"/>
      <c r="DE114" s="994"/>
      <c r="DF114" s="995"/>
      <c r="DG114" s="974" t="s">
        <v>111</v>
      </c>
      <c r="DH114" s="975"/>
      <c r="DI114" s="975"/>
      <c r="DJ114" s="975"/>
      <c r="DK114" s="976"/>
      <c r="DL114" s="977" t="s">
        <v>111</v>
      </c>
      <c r="DM114" s="975"/>
      <c r="DN114" s="975"/>
      <c r="DO114" s="975"/>
      <c r="DP114" s="976"/>
      <c r="DQ114" s="977" t="s">
        <v>111</v>
      </c>
      <c r="DR114" s="975"/>
      <c r="DS114" s="975"/>
      <c r="DT114" s="975"/>
      <c r="DU114" s="976"/>
      <c r="DV114" s="978" t="s">
        <v>111</v>
      </c>
      <c r="DW114" s="979"/>
      <c r="DX114" s="979"/>
      <c r="DY114" s="979"/>
      <c r="DZ114" s="980"/>
    </row>
    <row r="115" spans="1:130" s="197" customFormat="1" ht="26.25" customHeight="1">
      <c r="A115" s="998"/>
      <c r="B115" s="999"/>
      <c r="C115" s="946" t="s">
        <v>426</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48">
        <v>11569</v>
      </c>
      <c r="AB115" s="949"/>
      <c r="AC115" s="949"/>
      <c r="AD115" s="949"/>
      <c r="AE115" s="950"/>
      <c r="AF115" s="951">
        <v>10990</v>
      </c>
      <c r="AG115" s="949"/>
      <c r="AH115" s="949"/>
      <c r="AI115" s="949"/>
      <c r="AJ115" s="950"/>
      <c r="AK115" s="951">
        <v>9844</v>
      </c>
      <c r="AL115" s="949"/>
      <c r="AM115" s="949"/>
      <c r="AN115" s="949"/>
      <c r="AO115" s="950"/>
      <c r="AP115" s="952">
        <v>0.2</v>
      </c>
      <c r="AQ115" s="953"/>
      <c r="AR115" s="953"/>
      <c r="AS115" s="953"/>
      <c r="AT115" s="954"/>
      <c r="AU115" s="941"/>
      <c r="AV115" s="942"/>
      <c r="AW115" s="942"/>
      <c r="AX115" s="942"/>
      <c r="AY115" s="943"/>
      <c r="AZ115" s="955" t="s">
        <v>427</v>
      </c>
      <c r="BA115" s="946"/>
      <c r="BB115" s="946"/>
      <c r="BC115" s="946"/>
      <c r="BD115" s="946"/>
      <c r="BE115" s="946"/>
      <c r="BF115" s="946"/>
      <c r="BG115" s="946"/>
      <c r="BH115" s="946"/>
      <c r="BI115" s="946"/>
      <c r="BJ115" s="946"/>
      <c r="BK115" s="946"/>
      <c r="BL115" s="946"/>
      <c r="BM115" s="946"/>
      <c r="BN115" s="946"/>
      <c r="BO115" s="946"/>
      <c r="BP115" s="947"/>
      <c r="BQ115" s="967">
        <v>99882</v>
      </c>
      <c r="BR115" s="968"/>
      <c r="BS115" s="968"/>
      <c r="BT115" s="968"/>
      <c r="BU115" s="968"/>
      <c r="BV115" s="968">
        <v>74898</v>
      </c>
      <c r="BW115" s="968"/>
      <c r="BX115" s="968"/>
      <c r="BY115" s="968"/>
      <c r="BZ115" s="968"/>
      <c r="CA115" s="968">
        <v>27730</v>
      </c>
      <c r="CB115" s="968"/>
      <c r="CC115" s="968"/>
      <c r="CD115" s="968"/>
      <c r="CE115" s="968"/>
      <c r="CF115" s="991">
        <v>0.5</v>
      </c>
      <c r="CG115" s="992"/>
      <c r="CH115" s="992"/>
      <c r="CI115" s="992"/>
      <c r="CJ115" s="992"/>
      <c r="CK115" s="963"/>
      <c r="CL115" s="964"/>
      <c r="CM115" s="955" t="s">
        <v>428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47"/>
      <c r="DG115" s="974">
        <v>264736</v>
      </c>
      <c r="DH115" s="975"/>
      <c r="DI115" s="975"/>
      <c r="DJ115" s="975"/>
      <c r="DK115" s="976"/>
      <c r="DL115" s="977" t="s">
        <v>111</v>
      </c>
      <c r="DM115" s="975"/>
      <c r="DN115" s="975"/>
      <c r="DO115" s="975"/>
      <c r="DP115" s="976"/>
      <c r="DQ115" s="977" t="s">
        <v>111</v>
      </c>
      <c r="DR115" s="975"/>
      <c r="DS115" s="975"/>
      <c r="DT115" s="975"/>
      <c r="DU115" s="976"/>
      <c r="DV115" s="978" t="s">
        <v>111</v>
      </c>
      <c r="DW115" s="979"/>
      <c r="DX115" s="979"/>
      <c r="DY115" s="979"/>
      <c r="DZ115" s="980"/>
    </row>
    <row r="116" spans="1:130" s="197" customFormat="1" ht="26.25" customHeight="1">
      <c r="A116" s="1000"/>
      <c r="B116" s="1001"/>
      <c r="C116" s="1003" t="s">
        <v>429</v>
      </c>
      <c r="D116" s="1003"/>
      <c r="E116" s="1003"/>
      <c r="F116" s="1003"/>
      <c r="G116" s="1003"/>
      <c r="H116" s="1003"/>
      <c r="I116" s="1003"/>
      <c r="J116" s="1003"/>
      <c r="K116" s="1003"/>
      <c r="L116" s="1003"/>
      <c r="M116" s="1003"/>
      <c r="N116" s="1003"/>
      <c r="O116" s="1003"/>
      <c r="P116" s="1003"/>
      <c r="Q116" s="1003"/>
      <c r="R116" s="1003"/>
      <c r="S116" s="1003"/>
      <c r="T116" s="1003"/>
      <c r="U116" s="1003"/>
      <c r="V116" s="1003"/>
      <c r="W116" s="1003"/>
      <c r="X116" s="1003"/>
      <c r="Y116" s="1003"/>
      <c r="Z116" s="1004"/>
      <c r="AA116" s="974">
        <v>175</v>
      </c>
      <c r="AB116" s="975"/>
      <c r="AC116" s="975"/>
      <c r="AD116" s="975"/>
      <c r="AE116" s="976"/>
      <c r="AF116" s="977">
        <v>343</v>
      </c>
      <c r="AG116" s="975"/>
      <c r="AH116" s="975"/>
      <c r="AI116" s="975"/>
      <c r="AJ116" s="976"/>
      <c r="AK116" s="977">
        <v>164</v>
      </c>
      <c r="AL116" s="975"/>
      <c r="AM116" s="975"/>
      <c r="AN116" s="975"/>
      <c r="AO116" s="976"/>
      <c r="AP116" s="978">
        <v>0</v>
      </c>
      <c r="AQ116" s="979"/>
      <c r="AR116" s="979"/>
      <c r="AS116" s="979"/>
      <c r="AT116" s="980"/>
      <c r="AU116" s="941"/>
      <c r="AV116" s="942"/>
      <c r="AW116" s="942"/>
      <c r="AX116" s="942"/>
      <c r="AY116" s="943"/>
      <c r="AZ116" s="955" t="s">
        <v>430</v>
      </c>
      <c r="BA116" s="946"/>
      <c r="BB116" s="946"/>
      <c r="BC116" s="946"/>
      <c r="BD116" s="946"/>
      <c r="BE116" s="946"/>
      <c r="BF116" s="946"/>
      <c r="BG116" s="946"/>
      <c r="BH116" s="946"/>
      <c r="BI116" s="946"/>
      <c r="BJ116" s="946"/>
      <c r="BK116" s="946"/>
      <c r="BL116" s="946"/>
      <c r="BM116" s="946"/>
      <c r="BN116" s="946"/>
      <c r="BO116" s="946"/>
      <c r="BP116" s="947"/>
      <c r="BQ116" s="967" t="s">
        <v>111</v>
      </c>
      <c r="BR116" s="968"/>
      <c r="BS116" s="968"/>
      <c r="BT116" s="968"/>
      <c r="BU116" s="968"/>
      <c r="BV116" s="968" t="s">
        <v>111</v>
      </c>
      <c r="BW116" s="968"/>
      <c r="BX116" s="968"/>
      <c r="BY116" s="968"/>
      <c r="BZ116" s="968"/>
      <c r="CA116" s="968" t="s">
        <v>111</v>
      </c>
      <c r="CB116" s="968"/>
      <c r="CC116" s="968"/>
      <c r="CD116" s="968"/>
      <c r="CE116" s="968"/>
      <c r="CF116" s="991" t="s">
        <v>111</v>
      </c>
      <c r="CG116" s="992"/>
      <c r="CH116" s="992"/>
      <c r="CI116" s="992"/>
      <c r="CJ116" s="992"/>
      <c r="CK116" s="963"/>
      <c r="CL116" s="964"/>
      <c r="CM116" s="993" t="s">
        <v>431</v>
      </c>
      <c r="CN116" s="994"/>
      <c r="CO116" s="994"/>
      <c r="CP116" s="994"/>
      <c r="CQ116" s="994"/>
      <c r="CR116" s="994"/>
      <c r="CS116" s="994"/>
      <c r="CT116" s="994"/>
      <c r="CU116" s="994"/>
      <c r="CV116" s="994"/>
      <c r="CW116" s="994"/>
      <c r="CX116" s="994"/>
      <c r="CY116" s="994"/>
      <c r="CZ116" s="994"/>
      <c r="DA116" s="994"/>
      <c r="DB116" s="994"/>
      <c r="DC116" s="994"/>
      <c r="DD116" s="994"/>
      <c r="DE116" s="994"/>
      <c r="DF116" s="995"/>
      <c r="DG116" s="974">
        <v>9582</v>
      </c>
      <c r="DH116" s="975"/>
      <c r="DI116" s="975"/>
      <c r="DJ116" s="975"/>
      <c r="DK116" s="976"/>
      <c r="DL116" s="977">
        <v>6609</v>
      </c>
      <c r="DM116" s="975"/>
      <c r="DN116" s="975"/>
      <c r="DO116" s="975"/>
      <c r="DP116" s="976"/>
      <c r="DQ116" s="977">
        <v>3693</v>
      </c>
      <c r="DR116" s="975"/>
      <c r="DS116" s="975"/>
      <c r="DT116" s="975"/>
      <c r="DU116" s="976"/>
      <c r="DV116" s="978">
        <v>0.1</v>
      </c>
      <c r="DW116" s="979"/>
      <c r="DX116" s="979"/>
      <c r="DY116" s="979"/>
      <c r="DZ116" s="980"/>
    </row>
    <row r="117" spans="1:130" s="197"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14" t="s">
        <v>432</v>
      </c>
      <c r="Z117" s="924"/>
      <c r="AA117" s="1015">
        <v>2023394</v>
      </c>
      <c r="AB117" s="1006"/>
      <c r="AC117" s="1006"/>
      <c r="AD117" s="1006"/>
      <c r="AE117" s="1007"/>
      <c r="AF117" s="1005">
        <v>1995435</v>
      </c>
      <c r="AG117" s="1006"/>
      <c r="AH117" s="1006"/>
      <c r="AI117" s="1006"/>
      <c r="AJ117" s="1007"/>
      <c r="AK117" s="1005">
        <v>1863397</v>
      </c>
      <c r="AL117" s="1006"/>
      <c r="AM117" s="1006"/>
      <c r="AN117" s="1006"/>
      <c r="AO117" s="1007"/>
      <c r="AP117" s="1008"/>
      <c r="AQ117" s="1009"/>
      <c r="AR117" s="1009"/>
      <c r="AS117" s="1009"/>
      <c r="AT117" s="1010"/>
      <c r="AU117" s="941"/>
      <c r="AV117" s="942"/>
      <c r="AW117" s="942"/>
      <c r="AX117" s="942"/>
      <c r="AY117" s="943"/>
      <c r="AZ117" s="1011" t="s">
        <v>433</v>
      </c>
      <c r="BA117" s="1003"/>
      <c r="BB117" s="1003"/>
      <c r="BC117" s="1003"/>
      <c r="BD117" s="1003"/>
      <c r="BE117" s="1003"/>
      <c r="BF117" s="1003"/>
      <c r="BG117" s="1003"/>
      <c r="BH117" s="1003"/>
      <c r="BI117" s="1003"/>
      <c r="BJ117" s="1003"/>
      <c r="BK117" s="1003"/>
      <c r="BL117" s="1003"/>
      <c r="BM117" s="1003"/>
      <c r="BN117" s="1003"/>
      <c r="BO117" s="1003"/>
      <c r="BP117" s="1004"/>
      <c r="BQ117" s="1012" t="s">
        <v>111</v>
      </c>
      <c r="BR117" s="1013"/>
      <c r="BS117" s="1013"/>
      <c r="BT117" s="1013"/>
      <c r="BU117" s="1013"/>
      <c r="BV117" s="1013" t="s">
        <v>111</v>
      </c>
      <c r="BW117" s="1013"/>
      <c r="BX117" s="1013"/>
      <c r="BY117" s="1013"/>
      <c r="BZ117" s="1013"/>
      <c r="CA117" s="1013" t="s">
        <v>111</v>
      </c>
      <c r="CB117" s="1013"/>
      <c r="CC117" s="1013"/>
      <c r="CD117" s="1013"/>
      <c r="CE117" s="1013"/>
      <c r="CF117" s="991" t="s">
        <v>111</v>
      </c>
      <c r="CG117" s="992"/>
      <c r="CH117" s="992"/>
      <c r="CI117" s="992"/>
      <c r="CJ117" s="992"/>
      <c r="CK117" s="963"/>
      <c r="CL117" s="964"/>
      <c r="CM117" s="993" t="s">
        <v>434</v>
      </c>
      <c r="CN117" s="994"/>
      <c r="CO117" s="994"/>
      <c r="CP117" s="994"/>
      <c r="CQ117" s="994"/>
      <c r="CR117" s="994"/>
      <c r="CS117" s="994"/>
      <c r="CT117" s="994"/>
      <c r="CU117" s="994"/>
      <c r="CV117" s="994"/>
      <c r="CW117" s="994"/>
      <c r="CX117" s="994"/>
      <c r="CY117" s="994"/>
      <c r="CZ117" s="994"/>
      <c r="DA117" s="994"/>
      <c r="DB117" s="994"/>
      <c r="DC117" s="994"/>
      <c r="DD117" s="994"/>
      <c r="DE117" s="994"/>
      <c r="DF117" s="995"/>
      <c r="DG117" s="974" t="s">
        <v>111</v>
      </c>
      <c r="DH117" s="975"/>
      <c r="DI117" s="975"/>
      <c r="DJ117" s="975"/>
      <c r="DK117" s="976"/>
      <c r="DL117" s="977" t="s">
        <v>111</v>
      </c>
      <c r="DM117" s="975"/>
      <c r="DN117" s="975"/>
      <c r="DO117" s="975"/>
      <c r="DP117" s="976"/>
      <c r="DQ117" s="977" t="s">
        <v>111</v>
      </c>
      <c r="DR117" s="975"/>
      <c r="DS117" s="975"/>
      <c r="DT117" s="975"/>
      <c r="DU117" s="976"/>
      <c r="DV117" s="978" t="s">
        <v>111</v>
      </c>
      <c r="DW117" s="979"/>
      <c r="DX117" s="979"/>
      <c r="DY117" s="979"/>
      <c r="DZ117" s="980"/>
    </row>
    <row r="118" spans="1:130" s="197"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286</v>
      </c>
      <c r="AG118" s="923"/>
      <c r="AH118" s="923"/>
      <c r="AI118" s="923"/>
      <c r="AJ118" s="924"/>
      <c r="AK118" s="925" t="s">
        <v>285</v>
      </c>
      <c r="AL118" s="923"/>
      <c r="AM118" s="923"/>
      <c r="AN118" s="923"/>
      <c r="AO118" s="924"/>
      <c r="AP118" s="1016" t="s">
        <v>407</v>
      </c>
      <c r="AQ118" s="1017"/>
      <c r="AR118" s="1017"/>
      <c r="AS118" s="1017"/>
      <c r="AT118" s="1018"/>
      <c r="AU118" s="944"/>
      <c r="AV118" s="945"/>
      <c r="AW118" s="945"/>
      <c r="AX118" s="945"/>
      <c r="AY118" s="945"/>
      <c r="AZ118" s="228" t="s">
        <v>169</v>
      </c>
      <c r="BA118" s="228"/>
      <c r="BB118" s="228"/>
      <c r="BC118" s="228"/>
      <c r="BD118" s="228"/>
      <c r="BE118" s="228"/>
      <c r="BF118" s="228"/>
      <c r="BG118" s="228"/>
      <c r="BH118" s="228"/>
      <c r="BI118" s="228"/>
      <c r="BJ118" s="228"/>
      <c r="BK118" s="228"/>
      <c r="BL118" s="228"/>
      <c r="BM118" s="228"/>
      <c r="BN118" s="228"/>
      <c r="BO118" s="1014" t="s">
        <v>435</v>
      </c>
      <c r="BP118" s="1030"/>
      <c r="BQ118" s="1012">
        <v>20283594</v>
      </c>
      <c r="BR118" s="1013"/>
      <c r="BS118" s="1013"/>
      <c r="BT118" s="1013"/>
      <c r="BU118" s="1013"/>
      <c r="BV118" s="1013">
        <v>20085678</v>
      </c>
      <c r="BW118" s="1013"/>
      <c r="BX118" s="1013"/>
      <c r="BY118" s="1013"/>
      <c r="BZ118" s="1013"/>
      <c r="CA118" s="1013">
        <v>18762992</v>
      </c>
      <c r="CB118" s="1013"/>
      <c r="CC118" s="1013"/>
      <c r="CD118" s="1013"/>
      <c r="CE118" s="1013"/>
      <c r="CF118" s="1027"/>
      <c r="CG118" s="1028"/>
      <c r="CH118" s="1028"/>
      <c r="CI118" s="1028"/>
      <c r="CJ118" s="1029"/>
      <c r="CK118" s="963"/>
      <c r="CL118" s="964"/>
      <c r="CM118" s="993" t="s">
        <v>436</v>
      </c>
      <c r="CN118" s="994"/>
      <c r="CO118" s="994"/>
      <c r="CP118" s="994"/>
      <c r="CQ118" s="994"/>
      <c r="CR118" s="994"/>
      <c r="CS118" s="994"/>
      <c r="CT118" s="994"/>
      <c r="CU118" s="994"/>
      <c r="CV118" s="994"/>
      <c r="CW118" s="994"/>
      <c r="CX118" s="994"/>
      <c r="CY118" s="994"/>
      <c r="CZ118" s="994"/>
      <c r="DA118" s="994"/>
      <c r="DB118" s="994"/>
      <c r="DC118" s="994"/>
      <c r="DD118" s="994"/>
      <c r="DE118" s="994"/>
      <c r="DF118" s="995"/>
      <c r="DG118" s="974">
        <v>35782</v>
      </c>
      <c r="DH118" s="975"/>
      <c r="DI118" s="975"/>
      <c r="DJ118" s="975"/>
      <c r="DK118" s="976"/>
      <c r="DL118" s="977">
        <v>28110</v>
      </c>
      <c r="DM118" s="975"/>
      <c r="DN118" s="975"/>
      <c r="DO118" s="975"/>
      <c r="DP118" s="976"/>
      <c r="DQ118" s="977">
        <v>20429</v>
      </c>
      <c r="DR118" s="975"/>
      <c r="DS118" s="975"/>
      <c r="DT118" s="975"/>
      <c r="DU118" s="976"/>
      <c r="DV118" s="978">
        <v>0.3</v>
      </c>
      <c r="DW118" s="979"/>
      <c r="DX118" s="979"/>
      <c r="DY118" s="979"/>
      <c r="DZ118" s="980"/>
    </row>
    <row r="119" spans="1:130" s="197" customFormat="1" ht="26.25" customHeight="1">
      <c r="A119" s="1031" t="s">
        <v>411</v>
      </c>
      <c r="B119" s="962"/>
      <c r="C119" s="969" t="s">
        <v>412</v>
      </c>
      <c r="D119" s="970"/>
      <c r="E119" s="970"/>
      <c r="F119" s="970"/>
      <c r="G119" s="970"/>
      <c r="H119" s="970"/>
      <c r="I119" s="970"/>
      <c r="J119" s="970"/>
      <c r="K119" s="970"/>
      <c r="L119" s="970"/>
      <c r="M119" s="970"/>
      <c r="N119" s="970"/>
      <c r="O119" s="970"/>
      <c r="P119" s="970"/>
      <c r="Q119" s="970"/>
      <c r="R119" s="970"/>
      <c r="S119" s="970"/>
      <c r="T119" s="970"/>
      <c r="U119" s="970"/>
      <c r="V119" s="970"/>
      <c r="W119" s="970"/>
      <c r="X119" s="970"/>
      <c r="Y119" s="970"/>
      <c r="Z119" s="971"/>
      <c r="AA119" s="931" t="s">
        <v>111</v>
      </c>
      <c r="AB119" s="932"/>
      <c r="AC119" s="932"/>
      <c r="AD119" s="932"/>
      <c r="AE119" s="933"/>
      <c r="AF119" s="934" t="s">
        <v>111</v>
      </c>
      <c r="AG119" s="932"/>
      <c r="AH119" s="932"/>
      <c r="AI119" s="932"/>
      <c r="AJ119" s="933"/>
      <c r="AK119" s="934" t="s">
        <v>111</v>
      </c>
      <c r="AL119" s="932"/>
      <c r="AM119" s="932"/>
      <c r="AN119" s="932"/>
      <c r="AO119" s="933"/>
      <c r="AP119" s="935" t="s">
        <v>111</v>
      </c>
      <c r="AQ119" s="936"/>
      <c r="AR119" s="936"/>
      <c r="AS119" s="936"/>
      <c r="AT119" s="937"/>
      <c r="AU119" s="1019" t="s">
        <v>437</v>
      </c>
      <c r="AV119" s="1020"/>
      <c r="AW119" s="1020"/>
      <c r="AX119" s="1020"/>
      <c r="AY119" s="1021"/>
      <c r="AZ119" s="956" t="s">
        <v>438</v>
      </c>
      <c r="BA119" s="929"/>
      <c r="BB119" s="929"/>
      <c r="BC119" s="929"/>
      <c r="BD119" s="929"/>
      <c r="BE119" s="929"/>
      <c r="BF119" s="929"/>
      <c r="BG119" s="929"/>
      <c r="BH119" s="929"/>
      <c r="BI119" s="929"/>
      <c r="BJ119" s="929"/>
      <c r="BK119" s="929"/>
      <c r="BL119" s="929"/>
      <c r="BM119" s="929"/>
      <c r="BN119" s="929"/>
      <c r="BO119" s="929"/>
      <c r="BP119" s="930"/>
      <c r="BQ119" s="957">
        <v>2996773</v>
      </c>
      <c r="BR119" s="958"/>
      <c r="BS119" s="958"/>
      <c r="BT119" s="958"/>
      <c r="BU119" s="958"/>
      <c r="BV119" s="958">
        <v>2720063</v>
      </c>
      <c r="BW119" s="958"/>
      <c r="BX119" s="958"/>
      <c r="BY119" s="958"/>
      <c r="BZ119" s="958"/>
      <c r="CA119" s="958">
        <v>3563564</v>
      </c>
      <c r="CB119" s="958"/>
      <c r="CC119" s="958"/>
      <c r="CD119" s="958"/>
      <c r="CE119" s="958"/>
      <c r="CF119" s="959">
        <v>60.7</v>
      </c>
      <c r="CG119" s="960"/>
      <c r="CH119" s="960"/>
      <c r="CI119" s="960"/>
      <c r="CJ119" s="960"/>
      <c r="CK119" s="965"/>
      <c r="CL119" s="966"/>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981" t="s">
        <v>111</v>
      </c>
      <c r="DH119" s="982"/>
      <c r="DI119" s="982"/>
      <c r="DJ119" s="982"/>
      <c r="DK119" s="983"/>
      <c r="DL119" s="984" t="s">
        <v>111</v>
      </c>
      <c r="DM119" s="982"/>
      <c r="DN119" s="982"/>
      <c r="DO119" s="982"/>
      <c r="DP119" s="983"/>
      <c r="DQ119" s="984" t="s">
        <v>111</v>
      </c>
      <c r="DR119" s="982"/>
      <c r="DS119" s="982"/>
      <c r="DT119" s="982"/>
      <c r="DU119" s="983"/>
      <c r="DV119" s="985" t="s">
        <v>111</v>
      </c>
      <c r="DW119" s="986"/>
      <c r="DX119" s="986"/>
      <c r="DY119" s="986"/>
      <c r="DZ119" s="987"/>
    </row>
    <row r="120" spans="1:130" s="197" customFormat="1" ht="26.25" customHeight="1">
      <c r="A120" s="1032"/>
      <c r="B120" s="964"/>
      <c r="C120" s="993" t="s">
        <v>415</v>
      </c>
      <c r="D120" s="994"/>
      <c r="E120" s="994"/>
      <c r="F120" s="994"/>
      <c r="G120" s="994"/>
      <c r="H120" s="994"/>
      <c r="I120" s="994"/>
      <c r="J120" s="994"/>
      <c r="K120" s="994"/>
      <c r="L120" s="994"/>
      <c r="M120" s="994"/>
      <c r="N120" s="994"/>
      <c r="O120" s="994"/>
      <c r="P120" s="994"/>
      <c r="Q120" s="994"/>
      <c r="R120" s="994"/>
      <c r="S120" s="994"/>
      <c r="T120" s="994"/>
      <c r="U120" s="994"/>
      <c r="V120" s="994"/>
      <c r="W120" s="994"/>
      <c r="X120" s="994"/>
      <c r="Y120" s="994"/>
      <c r="Z120" s="995"/>
      <c r="AA120" s="974" t="s">
        <v>111</v>
      </c>
      <c r="AB120" s="975"/>
      <c r="AC120" s="975"/>
      <c r="AD120" s="975"/>
      <c r="AE120" s="976"/>
      <c r="AF120" s="977" t="s">
        <v>111</v>
      </c>
      <c r="AG120" s="975"/>
      <c r="AH120" s="975"/>
      <c r="AI120" s="975"/>
      <c r="AJ120" s="976"/>
      <c r="AK120" s="977" t="s">
        <v>111</v>
      </c>
      <c r="AL120" s="975"/>
      <c r="AM120" s="975"/>
      <c r="AN120" s="975"/>
      <c r="AO120" s="976"/>
      <c r="AP120" s="978" t="s">
        <v>111</v>
      </c>
      <c r="AQ120" s="979"/>
      <c r="AR120" s="979"/>
      <c r="AS120" s="979"/>
      <c r="AT120" s="980"/>
      <c r="AU120" s="1022"/>
      <c r="AV120" s="1023"/>
      <c r="AW120" s="1023"/>
      <c r="AX120" s="1023"/>
      <c r="AY120" s="1024"/>
      <c r="AZ120" s="955" t="s">
        <v>440</v>
      </c>
      <c r="BA120" s="946"/>
      <c r="BB120" s="946"/>
      <c r="BC120" s="946"/>
      <c r="BD120" s="946"/>
      <c r="BE120" s="946"/>
      <c r="BF120" s="946"/>
      <c r="BG120" s="946"/>
      <c r="BH120" s="946"/>
      <c r="BI120" s="946"/>
      <c r="BJ120" s="946"/>
      <c r="BK120" s="946"/>
      <c r="BL120" s="946"/>
      <c r="BM120" s="946"/>
      <c r="BN120" s="946"/>
      <c r="BO120" s="946"/>
      <c r="BP120" s="947"/>
      <c r="BQ120" s="967">
        <v>87469</v>
      </c>
      <c r="BR120" s="968"/>
      <c r="BS120" s="968"/>
      <c r="BT120" s="968"/>
      <c r="BU120" s="968"/>
      <c r="BV120" s="968">
        <v>72567</v>
      </c>
      <c r="BW120" s="968"/>
      <c r="BX120" s="968"/>
      <c r="BY120" s="968"/>
      <c r="BZ120" s="968"/>
      <c r="CA120" s="968">
        <v>63155</v>
      </c>
      <c r="CB120" s="968"/>
      <c r="CC120" s="968"/>
      <c r="CD120" s="968"/>
      <c r="CE120" s="968"/>
      <c r="CF120" s="991">
        <v>1.1000000000000001</v>
      </c>
      <c r="CG120" s="992"/>
      <c r="CH120" s="992"/>
      <c r="CI120" s="992"/>
      <c r="CJ120" s="992"/>
      <c r="CK120" s="1037" t="s">
        <v>441</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7">
        <v>4616110</v>
      </c>
      <c r="DH120" s="958"/>
      <c r="DI120" s="958"/>
      <c r="DJ120" s="958"/>
      <c r="DK120" s="958"/>
      <c r="DL120" s="958">
        <v>4413858</v>
      </c>
      <c r="DM120" s="958"/>
      <c r="DN120" s="958"/>
      <c r="DO120" s="958"/>
      <c r="DP120" s="958"/>
      <c r="DQ120" s="958">
        <v>4198758</v>
      </c>
      <c r="DR120" s="958"/>
      <c r="DS120" s="958"/>
      <c r="DT120" s="958"/>
      <c r="DU120" s="958"/>
      <c r="DV120" s="972">
        <v>71.5</v>
      </c>
      <c r="DW120" s="972"/>
      <c r="DX120" s="972"/>
      <c r="DY120" s="972"/>
      <c r="DZ120" s="973"/>
    </row>
    <row r="121" spans="1:130" s="197" customFormat="1" ht="26.25" customHeight="1">
      <c r="A121" s="1032"/>
      <c r="B121" s="964"/>
      <c r="C121" s="1050" t="s">
        <v>442</v>
      </c>
      <c r="D121" s="1051"/>
      <c r="E121" s="1051"/>
      <c r="F121" s="1051"/>
      <c r="G121" s="1051"/>
      <c r="H121" s="1051"/>
      <c r="I121" s="1051"/>
      <c r="J121" s="1051"/>
      <c r="K121" s="1051"/>
      <c r="L121" s="1051"/>
      <c r="M121" s="1051"/>
      <c r="N121" s="1051"/>
      <c r="O121" s="1051"/>
      <c r="P121" s="1051"/>
      <c r="Q121" s="1051"/>
      <c r="R121" s="1051"/>
      <c r="S121" s="1051"/>
      <c r="T121" s="1051"/>
      <c r="U121" s="1051"/>
      <c r="V121" s="1051"/>
      <c r="W121" s="1051"/>
      <c r="X121" s="1051"/>
      <c r="Y121" s="1051"/>
      <c r="Z121" s="1052"/>
      <c r="AA121" s="974" t="s">
        <v>111</v>
      </c>
      <c r="AB121" s="975"/>
      <c r="AC121" s="975"/>
      <c r="AD121" s="975"/>
      <c r="AE121" s="976"/>
      <c r="AF121" s="977" t="s">
        <v>111</v>
      </c>
      <c r="AG121" s="975"/>
      <c r="AH121" s="975"/>
      <c r="AI121" s="975"/>
      <c r="AJ121" s="976"/>
      <c r="AK121" s="977" t="s">
        <v>111</v>
      </c>
      <c r="AL121" s="975"/>
      <c r="AM121" s="975"/>
      <c r="AN121" s="975"/>
      <c r="AO121" s="976"/>
      <c r="AP121" s="978" t="s">
        <v>111</v>
      </c>
      <c r="AQ121" s="979"/>
      <c r="AR121" s="979"/>
      <c r="AS121" s="979"/>
      <c r="AT121" s="980"/>
      <c r="AU121" s="1022"/>
      <c r="AV121" s="1023"/>
      <c r="AW121" s="1023"/>
      <c r="AX121" s="1023"/>
      <c r="AY121" s="1024"/>
      <c r="AZ121" s="1011" t="s">
        <v>443</v>
      </c>
      <c r="BA121" s="1003"/>
      <c r="BB121" s="1003"/>
      <c r="BC121" s="1003"/>
      <c r="BD121" s="1003"/>
      <c r="BE121" s="1003"/>
      <c r="BF121" s="1003"/>
      <c r="BG121" s="1003"/>
      <c r="BH121" s="1003"/>
      <c r="BI121" s="1003"/>
      <c r="BJ121" s="1003"/>
      <c r="BK121" s="1003"/>
      <c r="BL121" s="1003"/>
      <c r="BM121" s="1003"/>
      <c r="BN121" s="1003"/>
      <c r="BO121" s="1003"/>
      <c r="BP121" s="1004"/>
      <c r="BQ121" s="1012">
        <v>10927538</v>
      </c>
      <c r="BR121" s="1013"/>
      <c r="BS121" s="1013"/>
      <c r="BT121" s="1013"/>
      <c r="BU121" s="1013"/>
      <c r="BV121" s="1013">
        <v>10881206</v>
      </c>
      <c r="BW121" s="1013"/>
      <c r="BX121" s="1013"/>
      <c r="BY121" s="1013"/>
      <c r="BZ121" s="1013"/>
      <c r="CA121" s="1013">
        <v>10583608</v>
      </c>
      <c r="CB121" s="1013"/>
      <c r="CC121" s="1013"/>
      <c r="CD121" s="1013"/>
      <c r="CE121" s="1013"/>
      <c r="CF121" s="1048">
        <v>180.3</v>
      </c>
      <c r="CG121" s="1049"/>
      <c r="CH121" s="1049"/>
      <c r="CI121" s="1049"/>
      <c r="CJ121" s="1049"/>
      <c r="CK121" s="1040"/>
      <c r="CL121" s="1041"/>
      <c r="CM121" s="1041"/>
      <c r="CN121" s="1041"/>
      <c r="CO121" s="1042"/>
      <c r="CP121" s="1053" t="s">
        <v>385</v>
      </c>
      <c r="CQ121" s="1054"/>
      <c r="CR121" s="1054"/>
      <c r="CS121" s="1054"/>
      <c r="CT121" s="1054"/>
      <c r="CU121" s="1054"/>
      <c r="CV121" s="1054"/>
      <c r="CW121" s="1054"/>
      <c r="CX121" s="1054"/>
      <c r="CY121" s="1054"/>
      <c r="CZ121" s="1054"/>
      <c r="DA121" s="1054"/>
      <c r="DB121" s="1054"/>
      <c r="DC121" s="1054"/>
      <c r="DD121" s="1054"/>
      <c r="DE121" s="1054"/>
      <c r="DF121" s="1055"/>
      <c r="DG121" s="967">
        <v>114575</v>
      </c>
      <c r="DH121" s="968"/>
      <c r="DI121" s="968"/>
      <c r="DJ121" s="968"/>
      <c r="DK121" s="968"/>
      <c r="DL121" s="968">
        <v>417749</v>
      </c>
      <c r="DM121" s="968"/>
      <c r="DN121" s="968"/>
      <c r="DO121" s="968"/>
      <c r="DP121" s="968"/>
      <c r="DQ121" s="968">
        <v>238558</v>
      </c>
      <c r="DR121" s="968"/>
      <c r="DS121" s="968"/>
      <c r="DT121" s="968"/>
      <c r="DU121" s="968"/>
      <c r="DV121" s="912">
        <v>4.0999999999999996</v>
      </c>
      <c r="DW121" s="912"/>
      <c r="DX121" s="912"/>
      <c r="DY121" s="912"/>
      <c r="DZ121" s="913"/>
    </row>
    <row r="122" spans="1:130" s="197" customFormat="1" ht="26.25" customHeight="1">
      <c r="A122" s="1032"/>
      <c r="B122" s="964"/>
      <c r="C122" s="993" t="s">
        <v>425</v>
      </c>
      <c r="D122" s="994"/>
      <c r="E122" s="994"/>
      <c r="F122" s="994"/>
      <c r="G122" s="994"/>
      <c r="H122" s="994"/>
      <c r="I122" s="994"/>
      <c r="J122" s="994"/>
      <c r="K122" s="994"/>
      <c r="L122" s="994"/>
      <c r="M122" s="994"/>
      <c r="N122" s="994"/>
      <c r="O122" s="994"/>
      <c r="P122" s="994"/>
      <c r="Q122" s="994"/>
      <c r="R122" s="994"/>
      <c r="S122" s="994"/>
      <c r="T122" s="994"/>
      <c r="U122" s="994"/>
      <c r="V122" s="994"/>
      <c r="W122" s="994"/>
      <c r="X122" s="994"/>
      <c r="Y122" s="994"/>
      <c r="Z122" s="995"/>
      <c r="AA122" s="974" t="s">
        <v>111</v>
      </c>
      <c r="AB122" s="975"/>
      <c r="AC122" s="975"/>
      <c r="AD122" s="975"/>
      <c r="AE122" s="976"/>
      <c r="AF122" s="977" t="s">
        <v>111</v>
      </c>
      <c r="AG122" s="975"/>
      <c r="AH122" s="975"/>
      <c r="AI122" s="975"/>
      <c r="AJ122" s="976"/>
      <c r="AK122" s="977" t="s">
        <v>111</v>
      </c>
      <c r="AL122" s="975"/>
      <c r="AM122" s="975"/>
      <c r="AN122" s="975"/>
      <c r="AO122" s="976"/>
      <c r="AP122" s="978" t="s">
        <v>111</v>
      </c>
      <c r="AQ122" s="979"/>
      <c r="AR122" s="979"/>
      <c r="AS122" s="979"/>
      <c r="AT122" s="980"/>
      <c r="AU122" s="1025"/>
      <c r="AV122" s="1026"/>
      <c r="AW122" s="1026"/>
      <c r="AX122" s="1026"/>
      <c r="AY122" s="1026"/>
      <c r="AZ122" s="228" t="s">
        <v>169</v>
      </c>
      <c r="BA122" s="228"/>
      <c r="BB122" s="228"/>
      <c r="BC122" s="228"/>
      <c r="BD122" s="228"/>
      <c r="BE122" s="228"/>
      <c r="BF122" s="228"/>
      <c r="BG122" s="228"/>
      <c r="BH122" s="228"/>
      <c r="BI122" s="228"/>
      <c r="BJ122" s="228"/>
      <c r="BK122" s="228"/>
      <c r="BL122" s="228"/>
      <c r="BM122" s="228"/>
      <c r="BN122" s="228"/>
      <c r="BO122" s="1014" t="s">
        <v>444</v>
      </c>
      <c r="BP122" s="1030"/>
      <c r="BQ122" s="1056">
        <v>14011780</v>
      </c>
      <c r="BR122" s="1057"/>
      <c r="BS122" s="1057"/>
      <c r="BT122" s="1057"/>
      <c r="BU122" s="1057"/>
      <c r="BV122" s="1057">
        <v>13673836</v>
      </c>
      <c r="BW122" s="1057"/>
      <c r="BX122" s="1057"/>
      <c r="BY122" s="1057"/>
      <c r="BZ122" s="1057"/>
      <c r="CA122" s="1057">
        <v>14210327</v>
      </c>
      <c r="CB122" s="1057"/>
      <c r="CC122" s="1057"/>
      <c r="CD122" s="1057"/>
      <c r="CE122" s="1057"/>
      <c r="CF122" s="1027"/>
      <c r="CG122" s="1028"/>
      <c r="CH122" s="1028"/>
      <c r="CI122" s="1028"/>
      <c r="CJ122" s="1029"/>
      <c r="CK122" s="1040"/>
      <c r="CL122" s="1041"/>
      <c r="CM122" s="1041"/>
      <c r="CN122" s="1041"/>
      <c r="CO122" s="1042"/>
      <c r="CP122" s="1053" t="s">
        <v>384</v>
      </c>
      <c r="CQ122" s="1054"/>
      <c r="CR122" s="1054"/>
      <c r="CS122" s="1054"/>
      <c r="CT122" s="1054"/>
      <c r="CU122" s="1054"/>
      <c r="CV122" s="1054"/>
      <c r="CW122" s="1054"/>
      <c r="CX122" s="1054"/>
      <c r="CY122" s="1054"/>
      <c r="CZ122" s="1054"/>
      <c r="DA122" s="1054"/>
      <c r="DB122" s="1054"/>
      <c r="DC122" s="1054"/>
      <c r="DD122" s="1054"/>
      <c r="DE122" s="1054"/>
      <c r="DF122" s="1055"/>
      <c r="DG122" s="967">
        <v>211259</v>
      </c>
      <c r="DH122" s="968"/>
      <c r="DI122" s="968"/>
      <c r="DJ122" s="968"/>
      <c r="DK122" s="968"/>
      <c r="DL122" s="968">
        <v>196229</v>
      </c>
      <c r="DM122" s="968"/>
      <c r="DN122" s="968"/>
      <c r="DO122" s="968"/>
      <c r="DP122" s="968"/>
      <c r="DQ122" s="968">
        <v>184536</v>
      </c>
      <c r="DR122" s="968"/>
      <c r="DS122" s="968"/>
      <c r="DT122" s="968"/>
      <c r="DU122" s="968"/>
      <c r="DV122" s="912">
        <v>3.1</v>
      </c>
      <c r="DW122" s="912"/>
      <c r="DX122" s="912"/>
      <c r="DY122" s="912"/>
      <c r="DZ122" s="913"/>
    </row>
    <row r="123" spans="1:130" s="197" customFormat="1" ht="26.25" customHeight="1" thickBot="1">
      <c r="A123" s="1032"/>
      <c r="B123" s="964"/>
      <c r="C123" s="993" t="s">
        <v>431</v>
      </c>
      <c r="D123" s="994"/>
      <c r="E123" s="994"/>
      <c r="F123" s="994"/>
      <c r="G123" s="994"/>
      <c r="H123" s="994"/>
      <c r="I123" s="994"/>
      <c r="J123" s="994"/>
      <c r="K123" s="994"/>
      <c r="L123" s="994"/>
      <c r="M123" s="994"/>
      <c r="N123" s="994"/>
      <c r="O123" s="994"/>
      <c r="P123" s="994"/>
      <c r="Q123" s="994"/>
      <c r="R123" s="994"/>
      <c r="S123" s="994"/>
      <c r="T123" s="994"/>
      <c r="U123" s="994"/>
      <c r="V123" s="994"/>
      <c r="W123" s="994"/>
      <c r="X123" s="994"/>
      <c r="Y123" s="994"/>
      <c r="Z123" s="995"/>
      <c r="AA123" s="974">
        <v>3032</v>
      </c>
      <c r="AB123" s="975"/>
      <c r="AC123" s="975"/>
      <c r="AD123" s="975"/>
      <c r="AE123" s="976"/>
      <c r="AF123" s="977">
        <v>2993</v>
      </c>
      <c r="AG123" s="975"/>
      <c r="AH123" s="975"/>
      <c r="AI123" s="975"/>
      <c r="AJ123" s="976"/>
      <c r="AK123" s="977">
        <v>1906</v>
      </c>
      <c r="AL123" s="975"/>
      <c r="AM123" s="975"/>
      <c r="AN123" s="975"/>
      <c r="AO123" s="976"/>
      <c r="AP123" s="978">
        <v>0</v>
      </c>
      <c r="AQ123" s="979"/>
      <c r="AR123" s="979"/>
      <c r="AS123" s="979"/>
      <c r="AT123" s="980"/>
      <c r="AU123" s="1058" t="s">
        <v>445</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61">
        <v>109.2</v>
      </c>
      <c r="BR123" s="1062"/>
      <c r="BS123" s="1062"/>
      <c r="BT123" s="1062"/>
      <c r="BU123" s="1062"/>
      <c r="BV123" s="1062">
        <v>113.5</v>
      </c>
      <c r="BW123" s="1062"/>
      <c r="BX123" s="1062"/>
      <c r="BY123" s="1062"/>
      <c r="BZ123" s="1062"/>
      <c r="CA123" s="1062">
        <v>77.5</v>
      </c>
      <c r="CB123" s="1062"/>
      <c r="CC123" s="1062"/>
      <c r="CD123" s="1062"/>
      <c r="CE123" s="1062"/>
      <c r="CF123" s="1063"/>
      <c r="CG123" s="1064"/>
      <c r="CH123" s="1064"/>
      <c r="CI123" s="1064"/>
      <c r="CJ123" s="1065"/>
      <c r="CK123" s="1040"/>
      <c r="CL123" s="1041"/>
      <c r="CM123" s="1041"/>
      <c r="CN123" s="1041"/>
      <c r="CO123" s="1042"/>
      <c r="CP123" s="1053" t="s">
        <v>391</v>
      </c>
      <c r="CQ123" s="1054"/>
      <c r="CR123" s="1054"/>
      <c r="CS123" s="1054"/>
      <c r="CT123" s="1054"/>
      <c r="CU123" s="1054"/>
      <c r="CV123" s="1054"/>
      <c r="CW123" s="1054"/>
      <c r="CX123" s="1054"/>
      <c r="CY123" s="1054"/>
      <c r="CZ123" s="1054"/>
      <c r="DA123" s="1054"/>
      <c r="DB123" s="1054"/>
      <c r="DC123" s="1054"/>
      <c r="DD123" s="1054"/>
      <c r="DE123" s="1054"/>
      <c r="DF123" s="1055"/>
      <c r="DG123" s="974">
        <v>230500</v>
      </c>
      <c r="DH123" s="975"/>
      <c r="DI123" s="975"/>
      <c r="DJ123" s="975"/>
      <c r="DK123" s="976"/>
      <c r="DL123" s="977">
        <v>190940</v>
      </c>
      <c r="DM123" s="975"/>
      <c r="DN123" s="975"/>
      <c r="DO123" s="975"/>
      <c r="DP123" s="976"/>
      <c r="DQ123" s="977">
        <v>151380</v>
      </c>
      <c r="DR123" s="975"/>
      <c r="DS123" s="975"/>
      <c r="DT123" s="975"/>
      <c r="DU123" s="976"/>
      <c r="DV123" s="978">
        <v>2.6</v>
      </c>
      <c r="DW123" s="979"/>
      <c r="DX123" s="979"/>
      <c r="DY123" s="979"/>
      <c r="DZ123" s="980"/>
    </row>
    <row r="124" spans="1:130" s="197" customFormat="1" ht="26.25" customHeight="1">
      <c r="A124" s="1032"/>
      <c r="B124" s="964"/>
      <c r="C124" s="993" t="s">
        <v>434</v>
      </c>
      <c r="D124" s="994"/>
      <c r="E124" s="994"/>
      <c r="F124" s="994"/>
      <c r="G124" s="994"/>
      <c r="H124" s="994"/>
      <c r="I124" s="994"/>
      <c r="J124" s="994"/>
      <c r="K124" s="994"/>
      <c r="L124" s="994"/>
      <c r="M124" s="994"/>
      <c r="N124" s="994"/>
      <c r="O124" s="994"/>
      <c r="P124" s="994"/>
      <c r="Q124" s="994"/>
      <c r="R124" s="994"/>
      <c r="S124" s="994"/>
      <c r="T124" s="994"/>
      <c r="U124" s="994"/>
      <c r="V124" s="994"/>
      <c r="W124" s="994"/>
      <c r="X124" s="994"/>
      <c r="Y124" s="994"/>
      <c r="Z124" s="995"/>
      <c r="AA124" s="974" t="s">
        <v>111</v>
      </c>
      <c r="AB124" s="975"/>
      <c r="AC124" s="975"/>
      <c r="AD124" s="975"/>
      <c r="AE124" s="976"/>
      <c r="AF124" s="977" t="s">
        <v>111</v>
      </c>
      <c r="AG124" s="975"/>
      <c r="AH124" s="975"/>
      <c r="AI124" s="975"/>
      <c r="AJ124" s="976"/>
      <c r="AK124" s="977" t="s">
        <v>111</v>
      </c>
      <c r="AL124" s="975"/>
      <c r="AM124" s="975"/>
      <c r="AN124" s="975"/>
      <c r="AO124" s="976"/>
      <c r="AP124" s="978" t="s">
        <v>111</v>
      </c>
      <c r="AQ124" s="979"/>
      <c r="AR124" s="979"/>
      <c r="AS124" s="979"/>
      <c r="AT124" s="98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3"/>
      <c r="CL124" s="1043"/>
      <c r="CM124" s="1043"/>
      <c r="CN124" s="1043"/>
      <c r="CO124" s="1044"/>
      <c r="CP124" s="1053" t="s">
        <v>446</v>
      </c>
      <c r="CQ124" s="1054"/>
      <c r="CR124" s="1054"/>
      <c r="CS124" s="1054"/>
      <c r="CT124" s="1054"/>
      <c r="CU124" s="1054"/>
      <c r="CV124" s="1054"/>
      <c r="CW124" s="1054"/>
      <c r="CX124" s="1054"/>
      <c r="CY124" s="1054"/>
      <c r="CZ124" s="1054"/>
      <c r="DA124" s="1054"/>
      <c r="DB124" s="1054"/>
      <c r="DC124" s="1054"/>
      <c r="DD124" s="1054"/>
      <c r="DE124" s="1054"/>
      <c r="DF124" s="1055"/>
      <c r="DG124" s="981">
        <v>98529</v>
      </c>
      <c r="DH124" s="982"/>
      <c r="DI124" s="982"/>
      <c r="DJ124" s="982"/>
      <c r="DK124" s="983"/>
      <c r="DL124" s="984">
        <v>28267</v>
      </c>
      <c r="DM124" s="982"/>
      <c r="DN124" s="982"/>
      <c r="DO124" s="982"/>
      <c r="DP124" s="983"/>
      <c r="DQ124" s="984" t="s">
        <v>111</v>
      </c>
      <c r="DR124" s="982"/>
      <c r="DS124" s="982"/>
      <c r="DT124" s="982"/>
      <c r="DU124" s="983"/>
      <c r="DV124" s="985" t="s">
        <v>111</v>
      </c>
      <c r="DW124" s="986"/>
      <c r="DX124" s="986"/>
      <c r="DY124" s="986"/>
      <c r="DZ124" s="987"/>
    </row>
    <row r="125" spans="1:130" s="197" customFormat="1" ht="26.25" customHeight="1" thickBot="1">
      <c r="A125" s="1032"/>
      <c r="B125" s="964"/>
      <c r="C125" s="993" t="s">
        <v>436</v>
      </c>
      <c r="D125" s="994"/>
      <c r="E125" s="994"/>
      <c r="F125" s="994"/>
      <c r="G125" s="994"/>
      <c r="H125" s="994"/>
      <c r="I125" s="994"/>
      <c r="J125" s="994"/>
      <c r="K125" s="994"/>
      <c r="L125" s="994"/>
      <c r="M125" s="994"/>
      <c r="N125" s="994"/>
      <c r="O125" s="994"/>
      <c r="P125" s="994"/>
      <c r="Q125" s="994"/>
      <c r="R125" s="994"/>
      <c r="S125" s="994"/>
      <c r="T125" s="994"/>
      <c r="U125" s="994"/>
      <c r="V125" s="994"/>
      <c r="W125" s="994"/>
      <c r="X125" s="994"/>
      <c r="Y125" s="994"/>
      <c r="Z125" s="995"/>
      <c r="AA125" s="974">
        <v>7664</v>
      </c>
      <c r="AB125" s="975"/>
      <c r="AC125" s="975"/>
      <c r="AD125" s="975"/>
      <c r="AE125" s="976"/>
      <c r="AF125" s="977">
        <v>7672</v>
      </c>
      <c r="AG125" s="975"/>
      <c r="AH125" s="975"/>
      <c r="AI125" s="975"/>
      <c r="AJ125" s="976"/>
      <c r="AK125" s="977">
        <v>7681</v>
      </c>
      <c r="AL125" s="975"/>
      <c r="AM125" s="975"/>
      <c r="AN125" s="975"/>
      <c r="AO125" s="976"/>
      <c r="AP125" s="978">
        <v>0.1</v>
      </c>
      <c r="AQ125" s="979"/>
      <c r="AR125" s="979"/>
      <c r="AS125" s="979"/>
      <c r="AT125" s="98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8" t="s">
        <v>447</v>
      </c>
      <c r="CL125" s="1038"/>
      <c r="CM125" s="1038"/>
      <c r="CN125" s="1038"/>
      <c r="CO125" s="1039"/>
      <c r="CP125" s="956" t="s">
        <v>448</v>
      </c>
      <c r="CQ125" s="929"/>
      <c r="CR125" s="929"/>
      <c r="CS125" s="929"/>
      <c r="CT125" s="929"/>
      <c r="CU125" s="929"/>
      <c r="CV125" s="929"/>
      <c r="CW125" s="929"/>
      <c r="CX125" s="929"/>
      <c r="CY125" s="929"/>
      <c r="CZ125" s="929"/>
      <c r="DA125" s="929"/>
      <c r="DB125" s="929"/>
      <c r="DC125" s="929"/>
      <c r="DD125" s="929"/>
      <c r="DE125" s="929"/>
      <c r="DF125" s="930"/>
      <c r="DG125" s="957" t="s">
        <v>111</v>
      </c>
      <c r="DH125" s="958"/>
      <c r="DI125" s="958"/>
      <c r="DJ125" s="958"/>
      <c r="DK125" s="958"/>
      <c r="DL125" s="958" t="s">
        <v>111</v>
      </c>
      <c r="DM125" s="958"/>
      <c r="DN125" s="958"/>
      <c r="DO125" s="958"/>
      <c r="DP125" s="958"/>
      <c r="DQ125" s="958" t="s">
        <v>111</v>
      </c>
      <c r="DR125" s="958"/>
      <c r="DS125" s="958"/>
      <c r="DT125" s="958"/>
      <c r="DU125" s="958"/>
      <c r="DV125" s="972" t="s">
        <v>111</v>
      </c>
      <c r="DW125" s="972"/>
      <c r="DX125" s="972"/>
      <c r="DY125" s="972"/>
      <c r="DZ125" s="973"/>
    </row>
    <row r="126" spans="1:130" s="197" customFormat="1" ht="26.25" customHeight="1">
      <c r="A126" s="1032"/>
      <c r="B126" s="964"/>
      <c r="C126" s="993" t="s">
        <v>439</v>
      </c>
      <c r="D126" s="994"/>
      <c r="E126" s="994"/>
      <c r="F126" s="994"/>
      <c r="G126" s="994"/>
      <c r="H126" s="994"/>
      <c r="I126" s="994"/>
      <c r="J126" s="994"/>
      <c r="K126" s="994"/>
      <c r="L126" s="994"/>
      <c r="M126" s="994"/>
      <c r="N126" s="994"/>
      <c r="O126" s="994"/>
      <c r="P126" s="994"/>
      <c r="Q126" s="994"/>
      <c r="R126" s="994"/>
      <c r="S126" s="994"/>
      <c r="T126" s="994"/>
      <c r="U126" s="994"/>
      <c r="V126" s="994"/>
      <c r="W126" s="994"/>
      <c r="X126" s="994"/>
      <c r="Y126" s="994"/>
      <c r="Z126" s="995"/>
      <c r="AA126" s="974" t="s">
        <v>111</v>
      </c>
      <c r="AB126" s="975"/>
      <c r="AC126" s="975"/>
      <c r="AD126" s="975"/>
      <c r="AE126" s="976"/>
      <c r="AF126" s="977" t="s">
        <v>111</v>
      </c>
      <c r="AG126" s="975"/>
      <c r="AH126" s="975"/>
      <c r="AI126" s="975"/>
      <c r="AJ126" s="976"/>
      <c r="AK126" s="977" t="s">
        <v>111</v>
      </c>
      <c r="AL126" s="975"/>
      <c r="AM126" s="975"/>
      <c r="AN126" s="975"/>
      <c r="AO126" s="976"/>
      <c r="AP126" s="978" t="s">
        <v>111</v>
      </c>
      <c r="AQ126" s="979"/>
      <c r="AR126" s="979"/>
      <c r="AS126" s="979"/>
      <c r="AT126" s="980"/>
      <c r="AU126" s="233"/>
      <c r="AV126" s="233"/>
      <c r="AW126" s="233"/>
      <c r="AX126" s="1068" t="s">
        <v>449</v>
      </c>
      <c r="AY126" s="1069"/>
      <c r="AZ126" s="1069"/>
      <c r="BA126" s="1069"/>
      <c r="BB126" s="1069"/>
      <c r="BC126" s="1069"/>
      <c r="BD126" s="1069"/>
      <c r="BE126" s="1070"/>
      <c r="BF126" s="1071" t="s">
        <v>450</v>
      </c>
      <c r="BG126" s="1069"/>
      <c r="BH126" s="1069"/>
      <c r="BI126" s="1069"/>
      <c r="BJ126" s="1069"/>
      <c r="BK126" s="1069"/>
      <c r="BL126" s="1070"/>
      <c r="BM126" s="1071" t="s">
        <v>451</v>
      </c>
      <c r="BN126" s="1069"/>
      <c r="BO126" s="1069"/>
      <c r="BP126" s="1069"/>
      <c r="BQ126" s="1069"/>
      <c r="BR126" s="1069"/>
      <c r="BS126" s="1070"/>
      <c r="BT126" s="1071" t="s">
        <v>452</v>
      </c>
      <c r="BU126" s="1069"/>
      <c r="BV126" s="1069"/>
      <c r="BW126" s="1069"/>
      <c r="BX126" s="1069"/>
      <c r="BY126" s="1069"/>
      <c r="BZ126" s="1072"/>
      <c r="CA126" s="233"/>
      <c r="CB126" s="233"/>
      <c r="CC126" s="233"/>
      <c r="CD126" s="234"/>
      <c r="CE126" s="234"/>
      <c r="CF126" s="234"/>
      <c r="CG126" s="231"/>
      <c r="CH126" s="231"/>
      <c r="CI126" s="231"/>
      <c r="CJ126" s="232"/>
      <c r="CK126" s="1041"/>
      <c r="CL126" s="1041"/>
      <c r="CM126" s="1041"/>
      <c r="CN126" s="1041"/>
      <c r="CO126" s="1042"/>
      <c r="CP126" s="955" t="s">
        <v>453</v>
      </c>
      <c r="CQ126" s="946"/>
      <c r="CR126" s="946"/>
      <c r="CS126" s="946"/>
      <c r="CT126" s="946"/>
      <c r="CU126" s="946"/>
      <c r="CV126" s="946"/>
      <c r="CW126" s="946"/>
      <c r="CX126" s="946"/>
      <c r="CY126" s="946"/>
      <c r="CZ126" s="946"/>
      <c r="DA126" s="946"/>
      <c r="DB126" s="946"/>
      <c r="DC126" s="946"/>
      <c r="DD126" s="946"/>
      <c r="DE126" s="946"/>
      <c r="DF126" s="947"/>
      <c r="DG126" s="967" t="s">
        <v>111</v>
      </c>
      <c r="DH126" s="968"/>
      <c r="DI126" s="968"/>
      <c r="DJ126" s="968"/>
      <c r="DK126" s="968"/>
      <c r="DL126" s="968" t="s">
        <v>111</v>
      </c>
      <c r="DM126" s="968"/>
      <c r="DN126" s="968"/>
      <c r="DO126" s="968"/>
      <c r="DP126" s="968"/>
      <c r="DQ126" s="968" t="s">
        <v>111</v>
      </c>
      <c r="DR126" s="968"/>
      <c r="DS126" s="968"/>
      <c r="DT126" s="968"/>
      <c r="DU126" s="968"/>
      <c r="DV126" s="912" t="s">
        <v>111</v>
      </c>
      <c r="DW126" s="912"/>
      <c r="DX126" s="912"/>
      <c r="DY126" s="912"/>
      <c r="DZ126" s="913"/>
    </row>
    <row r="127" spans="1:130" s="197" customFormat="1" ht="26.25" customHeight="1" thickBot="1">
      <c r="A127" s="1033"/>
      <c r="B127" s="966"/>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74">
        <v>873</v>
      </c>
      <c r="AB127" s="975"/>
      <c r="AC127" s="975"/>
      <c r="AD127" s="975"/>
      <c r="AE127" s="976"/>
      <c r="AF127" s="977">
        <v>325</v>
      </c>
      <c r="AG127" s="975"/>
      <c r="AH127" s="975"/>
      <c r="AI127" s="975"/>
      <c r="AJ127" s="976"/>
      <c r="AK127" s="977">
        <v>257</v>
      </c>
      <c r="AL127" s="975"/>
      <c r="AM127" s="975"/>
      <c r="AN127" s="975"/>
      <c r="AO127" s="976"/>
      <c r="AP127" s="978">
        <v>0</v>
      </c>
      <c r="AQ127" s="979"/>
      <c r="AR127" s="979"/>
      <c r="AS127" s="979"/>
      <c r="AT127" s="980"/>
      <c r="AU127" s="233"/>
      <c r="AV127" s="233"/>
      <c r="AW127" s="233"/>
      <c r="AX127" s="928" t="s">
        <v>455</v>
      </c>
      <c r="AY127" s="929"/>
      <c r="AZ127" s="929"/>
      <c r="BA127" s="929"/>
      <c r="BB127" s="929"/>
      <c r="BC127" s="929"/>
      <c r="BD127" s="929"/>
      <c r="BE127" s="930"/>
      <c r="BF127" s="1073" t="s">
        <v>111</v>
      </c>
      <c r="BG127" s="1074"/>
      <c r="BH127" s="1074"/>
      <c r="BI127" s="1074"/>
      <c r="BJ127" s="1074"/>
      <c r="BK127" s="1074"/>
      <c r="BL127" s="1075"/>
      <c r="BM127" s="1073">
        <v>14.07</v>
      </c>
      <c r="BN127" s="1074"/>
      <c r="BO127" s="1074"/>
      <c r="BP127" s="1074"/>
      <c r="BQ127" s="1074"/>
      <c r="BR127" s="1074"/>
      <c r="BS127" s="1075"/>
      <c r="BT127" s="1073">
        <v>20</v>
      </c>
      <c r="BU127" s="1074"/>
      <c r="BV127" s="1074"/>
      <c r="BW127" s="1074"/>
      <c r="BX127" s="1074"/>
      <c r="BY127" s="1074"/>
      <c r="BZ127" s="1076"/>
      <c r="CA127" s="234"/>
      <c r="CB127" s="234"/>
      <c r="CC127" s="234"/>
      <c r="CD127" s="234"/>
      <c r="CE127" s="234"/>
      <c r="CF127" s="234"/>
      <c r="CG127" s="231"/>
      <c r="CH127" s="231"/>
      <c r="CI127" s="231"/>
      <c r="CJ127" s="232"/>
      <c r="CK127" s="1066"/>
      <c r="CL127" s="1066"/>
      <c r="CM127" s="1066"/>
      <c r="CN127" s="1066"/>
      <c r="CO127" s="1067"/>
      <c r="CP127" s="1077" t="s">
        <v>456</v>
      </c>
      <c r="CQ127" s="1078"/>
      <c r="CR127" s="1078"/>
      <c r="CS127" s="1078"/>
      <c r="CT127" s="1078"/>
      <c r="CU127" s="1078"/>
      <c r="CV127" s="1078"/>
      <c r="CW127" s="1078"/>
      <c r="CX127" s="1078"/>
      <c r="CY127" s="1078"/>
      <c r="CZ127" s="1078"/>
      <c r="DA127" s="1078"/>
      <c r="DB127" s="1078"/>
      <c r="DC127" s="1078"/>
      <c r="DD127" s="1078"/>
      <c r="DE127" s="1078"/>
      <c r="DF127" s="1079"/>
      <c r="DG127" s="1080">
        <v>99882</v>
      </c>
      <c r="DH127" s="1081"/>
      <c r="DI127" s="1081"/>
      <c r="DJ127" s="1081"/>
      <c r="DK127" s="1081"/>
      <c r="DL127" s="1081">
        <v>74898</v>
      </c>
      <c r="DM127" s="1081"/>
      <c r="DN127" s="1081"/>
      <c r="DO127" s="1081"/>
      <c r="DP127" s="1081"/>
      <c r="DQ127" s="1081">
        <v>27730</v>
      </c>
      <c r="DR127" s="1081"/>
      <c r="DS127" s="1081"/>
      <c r="DT127" s="1081"/>
      <c r="DU127" s="1081"/>
      <c r="DV127" s="1082">
        <v>0.5</v>
      </c>
      <c r="DW127" s="1082"/>
      <c r="DX127" s="1082"/>
      <c r="DY127" s="1082"/>
      <c r="DZ127" s="1083"/>
    </row>
    <row r="128" spans="1:130" s="197" customFormat="1" ht="26.25" customHeight="1">
      <c r="A128" s="1140" t="s">
        <v>457</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458</v>
      </c>
      <c r="X128" s="1142"/>
      <c r="Y128" s="1142"/>
      <c r="Z128" s="1143"/>
      <c r="AA128" s="1122">
        <v>58348</v>
      </c>
      <c r="AB128" s="1123"/>
      <c r="AC128" s="1123"/>
      <c r="AD128" s="1123"/>
      <c r="AE128" s="1124"/>
      <c r="AF128" s="1125">
        <v>48308</v>
      </c>
      <c r="AG128" s="1123"/>
      <c r="AH128" s="1123"/>
      <c r="AI128" s="1123"/>
      <c r="AJ128" s="1124"/>
      <c r="AK128" s="1125">
        <v>26873</v>
      </c>
      <c r="AL128" s="1123"/>
      <c r="AM128" s="1123"/>
      <c r="AN128" s="1123"/>
      <c r="AO128" s="1124"/>
      <c r="AP128" s="1126"/>
      <c r="AQ128" s="1127"/>
      <c r="AR128" s="1127"/>
      <c r="AS128" s="1127"/>
      <c r="AT128" s="1128"/>
      <c r="AU128" s="235"/>
      <c r="AV128" s="235"/>
      <c r="AW128" s="235"/>
      <c r="AX128" s="1098" t="s">
        <v>459</v>
      </c>
      <c r="AY128" s="946"/>
      <c r="AZ128" s="946"/>
      <c r="BA128" s="946"/>
      <c r="BB128" s="946"/>
      <c r="BC128" s="946"/>
      <c r="BD128" s="946"/>
      <c r="BE128" s="947"/>
      <c r="BF128" s="1099" t="s">
        <v>111</v>
      </c>
      <c r="BG128" s="1100"/>
      <c r="BH128" s="1100"/>
      <c r="BI128" s="1100"/>
      <c r="BJ128" s="1100"/>
      <c r="BK128" s="1100"/>
      <c r="BL128" s="1101"/>
      <c r="BM128" s="1099">
        <v>19.07</v>
      </c>
      <c r="BN128" s="1100"/>
      <c r="BO128" s="1100"/>
      <c r="BP128" s="1100"/>
      <c r="BQ128" s="1100"/>
      <c r="BR128" s="1100"/>
      <c r="BS128" s="1101"/>
      <c r="BT128" s="1099">
        <v>30</v>
      </c>
      <c r="BU128" s="1102"/>
      <c r="BV128" s="1102"/>
      <c r="BW128" s="1102"/>
      <c r="BX128" s="1102"/>
      <c r="BY128" s="1102"/>
      <c r="BZ128" s="110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88" t="s">
        <v>89</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04" t="s">
        <v>460</v>
      </c>
      <c r="X129" s="1105"/>
      <c r="Y129" s="1105"/>
      <c r="Z129" s="1106"/>
      <c r="AA129" s="974">
        <v>6748904</v>
      </c>
      <c r="AB129" s="975"/>
      <c r="AC129" s="975"/>
      <c r="AD129" s="975"/>
      <c r="AE129" s="976"/>
      <c r="AF129" s="977">
        <v>6649088</v>
      </c>
      <c r="AG129" s="975"/>
      <c r="AH129" s="975"/>
      <c r="AI129" s="975"/>
      <c r="AJ129" s="976"/>
      <c r="AK129" s="977">
        <v>6943336</v>
      </c>
      <c r="AL129" s="975"/>
      <c r="AM129" s="975"/>
      <c r="AN129" s="975"/>
      <c r="AO129" s="976"/>
      <c r="AP129" s="1107"/>
      <c r="AQ129" s="1108"/>
      <c r="AR129" s="1108"/>
      <c r="AS129" s="1108"/>
      <c r="AT129" s="1109"/>
      <c r="AU129" s="235"/>
      <c r="AV129" s="235"/>
      <c r="AW129" s="235"/>
      <c r="AX129" s="1098" t="s">
        <v>461</v>
      </c>
      <c r="AY129" s="946"/>
      <c r="AZ129" s="946"/>
      <c r="BA129" s="946"/>
      <c r="BB129" s="946"/>
      <c r="BC129" s="946"/>
      <c r="BD129" s="946"/>
      <c r="BE129" s="947"/>
      <c r="BF129" s="1110">
        <v>15.4</v>
      </c>
      <c r="BG129" s="1111"/>
      <c r="BH129" s="1111"/>
      <c r="BI129" s="1111"/>
      <c r="BJ129" s="1111"/>
      <c r="BK129" s="1111"/>
      <c r="BL129" s="1112"/>
      <c r="BM129" s="1110">
        <v>25</v>
      </c>
      <c r="BN129" s="1111"/>
      <c r="BO129" s="1111"/>
      <c r="BP129" s="1111"/>
      <c r="BQ129" s="1111"/>
      <c r="BR129" s="1111"/>
      <c r="BS129" s="1112"/>
      <c r="BT129" s="1110">
        <v>35</v>
      </c>
      <c r="BU129" s="1113"/>
      <c r="BV129" s="1113"/>
      <c r="BW129" s="1113"/>
      <c r="BX129" s="1113"/>
      <c r="BY129" s="1113"/>
      <c r="BZ129" s="111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88" t="s">
        <v>462</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04" t="s">
        <v>463</v>
      </c>
      <c r="X130" s="1105"/>
      <c r="Y130" s="1105"/>
      <c r="Z130" s="1106"/>
      <c r="AA130" s="974">
        <v>1009369</v>
      </c>
      <c r="AB130" s="975"/>
      <c r="AC130" s="975"/>
      <c r="AD130" s="975"/>
      <c r="AE130" s="976"/>
      <c r="AF130" s="977">
        <v>1004136</v>
      </c>
      <c r="AG130" s="975"/>
      <c r="AH130" s="975"/>
      <c r="AI130" s="975"/>
      <c r="AJ130" s="976"/>
      <c r="AK130" s="977">
        <v>1072410</v>
      </c>
      <c r="AL130" s="975"/>
      <c r="AM130" s="975"/>
      <c r="AN130" s="975"/>
      <c r="AO130" s="976"/>
      <c r="AP130" s="1107"/>
      <c r="AQ130" s="1108"/>
      <c r="AR130" s="1108"/>
      <c r="AS130" s="1108"/>
      <c r="AT130" s="1109"/>
      <c r="AU130" s="235"/>
      <c r="AV130" s="235"/>
      <c r="AW130" s="235"/>
      <c r="AX130" s="1121" t="s">
        <v>464</v>
      </c>
      <c r="AY130" s="1078"/>
      <c r="AZ130" s="1078"/>
      <c r="BA130" s="1078"/>
      <c r="BB130" s="1078"/>
      <c r="BC130" s="1078"/>
      <c r="BD130" s="1078"/>
      <c r="BE130" s="1079"/>
      <c r="BF130" s="1084">
        <v>77.5</v>
      </c>
      <c r="BG130" s="1085"/>
      <c r="BH130" s="1085"/>
      <c r="BI130" s="1085"/>
      <c r="BJ130" s="1085"/>
      <c r="BK130" s="1085"/>
      <c r="BL130" s="1086"/>
      <c r="BM130" s="1084">
        <v>350</v>
      </c>
      <c r="BN130" s="1085"/>
      <c r="BO130" s="1085"/>
      <c r="BP130" s="1085"/>
      <c r="BQ130" s="1085"/>
      <c r="BR130" s="1085"/>
      <c r="BS130" s="1086"/>
      <c r="BT130" s="1087"/>
      <c r="BU130" s="1088"/>
      <c r="BV130" s="1088"/>
      <c r="BW130" s="1088"/>
      <c r="BX130" s="1088"/>
      <c r="BY130" s="1088"/>
      <c r="BZ130" s="108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0"/>
      <c r="B131" s="1091"/>
      <c r="C131" s="1091"/>
      <c r="D131" s="1091"/>
      <c r="E131" s="1091"/>
      <c r="F131" s="1091"/>
      <c r="G131" s="1091"/>
      <c r="H131" s="1091"/>
      <c r="I131" s="1091"/>
      <c r="J131" s="1091"/>
      <c r="K131" s="1091"/>
      <c r="L131" s="1091"/>
      <c r="M131" s="1091"/>
      <c r="N131" s="1091"/>
      <c r="O131" s="1091"/>
      <c r="P131" s="1091"/>
      <c r="Q131" s="1091"/>
      <c r="R131" s="1091"/>
      <c r="S131" s="1091"/>
      <c r="T131" s="1091"/>
      <c r="U131" s="1091"/>
      <c r="V131" s="1091"/>
      <c r="W131" s="1092" t="s">
        <v>465</v>
      </c>
      <c r="X131" s="1093"/>
      <c r="Y131" s="1093"/>
      <c r="Z131" s="1094"/>
      <c r="AA131" s="981">
        <v>5739535</v>
      </c>
      <c r="AB131" s="982"/>
      <c r="AC131" s="982"/>
      <c r="AD131" s="982"/>
      <c r="AE131" s="983"/>
      <c r="AF131" s="984">
        <v>5644952</v>
      </c>
      <c r="AG131" s="982"/>
      <c r="AH131" s="982"/>
      <c r="AI131" s="982"/>
      <c r="AJ131" s="983"/>
      <c r="AK131" s="984">
        <v>5870926</v>
      </c>
      <c r="AL131" s="982"/>
      <c r="AM131" s="982"/>
      <c r="AN131" s="982"/>
      <c r="AO131" s="983"/>
      <c r="AP131" s="1095"/>
      <c r="AQ131" s="1096"/>
      <c r="AR131" s="1096"/>
      <c r="AS131" s="1096"/>
      <c r="AT131" s="109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0" t="s">
        <v>466</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467</v>
      </c>
      <c r="W132" s="1134"/>
      <c r="X132" s="1134"/>
      <c r="Y132" s="1134"/>
      <c r="Z132" s="1135"/>
      <c r="AA132" s="1136">
        <v>16.650773969999999</v>
      </c>
      <c r="AB132" s="1137"/>
      <c r="AC132" s="1137"/>
      <c r="AD132" s="1137"/>
      <c r="AE132" s="1138"/>
      <c r="AF132" s="1139">
        <v>16.705031330000001</v>
      </c>
      <c r="AG132" s="1137"/>
      <c r="AH132" s="1137"/>
      <c r="AI132" s="1137"/>
      <c r="AJ132" s="1138"/>
      <c r="AK132" s="1139">
        <v>13.015221110000001</v>
      </c>
      <c r="AL132" s="1137"/>
      <c r="AM132" s="1137"/>
      <c r="AN132" s="1137"/>
      <c r="AO132" s="1138"/>
      <c r="AP132" s="1027"/>
      <c r="AQ132" s="1028"/>
      <c r="AR132" s="1028"/>
      <c r="AS132" s="1028"/>
      <c r="AT132" s="111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6" t="s">
        <v>468</v>
      </c>
      <c r="W133" s="1116"/>
      <c r="X133" s="1116"/>
      <c r="Y133" s="1116"/>
      <c r="Z133" s="1117"/>
      <c r="AA133" s="1118">
        <v>17.2</v>
      </c>
      <c r="AB133" s="1119"/>
      <c r="AC133" s="1119"/>
      <c r="AD133" s="1119"/>
      <c r="AE133" s="1120"/>
      <c r="AF133" s="1118">
        <v>17</v>
      </c>
      <c r="AG133" s="1119"/>
      <c r="AH133" s="1119"/>
      <c r="AI133" s="1119"/>
      <c r="AJ133" s="1120"/>
      <c r="AK133" s="1118">
        <v>15.4</v>
      </c>
      <c r="AL133" s="1119"/>
      <c r="AM133" s="1119"/>
      <c r="AN133" s="1119"/>
      <c r="AO133" s="1120"/>
      <c r="AP133" s="1063"/>
      <c r="AQ133" s="1064"/>
      <c r="AR133" s="1064"/>
      <c r="AS133" s="1064"/>
      <c r="AT133" s="112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AP132:AT132"/>
    <mergeCell ref="V133:Z133"/>
    <mergeCell ref="AA133:AE133"/>
    <mergeCell ref="AF133:AJ133"/>
    <mergeCell ref="AK133:AO133"/>
    <mergeCell ref="AX130:BE130"/>
    <mergeCell ref="AA128:AE128"/>
    <mergeCell ref="AF128:AJ128"/>
    <mergeCell ref="AK128:AO128"/>
    <mergeCell ref="AP128:AT128"/>
    <mergeCell ref="AP133:AT133"/>
    <mergeCell ref="A132:U133"/>
    <mergeCell ref="V132:Z132"/>
    <mergeCell ref="AA132:AE132"/>
    <mergeCell ref="AF132:AJ132"/>
    <mergeCell ref="AK132:AO132"/>
    <mergeCell ref="A128:V128"/>
    <mergeCell ref="W128:Z128"/>
    <mergeCell ref="BM130:BS130"/>
    <mergeCell ref="BT130:BZ130"/>
    <mergeCell ref="A131:V131"/>
    <mergeCell ref="W131:Z131"/>
    <mergeCell ref="AA131:AE131"/>
    <mergeCell ref="AF131:AJ131"/>
    <mergeCell ref="AK131:AO131"/>
    <mergeCell ref="AP131:AT131"/>
    <mergeCell ref="AX128:BE128"/>
    <mergeCell ref="BF128:BL128"/>
    <mergeCell ref="BM128:BS128"/>
    <mergeCell ref="BT128:B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BF130:BL130"/>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DL124:DP124"/>
    <mergeCell ref="DQ124:DU124"/>
    <mergeCell ref="DV124:DZ124"/>
    <mergeCell ref="C125:Z125"/>
    <mergeCell ref="AA125:AE125"/>
    <mergeCell ref="AF125:AJ125"/>
    <mergeCell ref="AK125:AO125"/>
    <mergeCell ref="AP125:AT125"/>
    <mergeCell ref="CK125:CO127"/>
    <mergeCell ref="CP125:DF125"/>
    <mergeCell ref="DG125:DK125"/>
    <mergeCell ref="DL125:DP125"/>
    <mergeCell ref="DQ125:DU125"/>
    <mergeCell ref="DV125:DZ125"/>
    <mergeCell ref="C126:Z126"/>
    <mergeCell ref="AA126:AE126"/>
    <mergeCell ref="AF126:AJ126"/>
    <mergeCell ref="AK126:AO126"/>
    <mergeCell ref="AP126:AT126"/>
    <mergeCell ref="AX126:BE126"/>
    <mergeCell ref="C124:Z124"/>
    <mergeCell ref="AA124:AE124"/>
    <mergeCell ref="AF124:AJ124"/>
    <mergeCell ref="AK124:AO124"/>
    <mergeCell ref="AP124:AT124"/>
    <mergeCell ref="CP124:DF124"/>
    <mergeCell ref="DG124:DK124"/>
    <mergeCell ref="BF126:BL126"/>
    <mergeCell ref="BM126:BS126"/>
    <mergeCell ref="BT126:BZ126"/>
    <mergeCell ref="CP126:DF126"/>
    <mergeCell ref="DG126:DK126"/>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AU123:BP123"/>
    <mergeCell ref="BQ123:BU123"/>
    <mergeCell ref="BV123:BZ123"/>
    <mergeCell ref="CA123:CE123"/>
    <mergeCell ref="CF123:CJ123"/>
    <mergeCell ref="CP123:DF123"/>
    <mergeCell ref="DG123:DK123"/>
    <mergeCell ref="DL123:DP123"/>
    <mergeCell ref="DQ123:DU123"/>
    <mergeCell ref="DV123:DZ123"/>
    <mergeCell ref="DL117:DP117"/>
    <mergeCell ref="DQ117:DU117"/>
    <mergeCell ref="DV117:DZ117"/>
    <mergeCell ref="A118:Z118"/>
    <mergeCell ref="AA118:AE118"/>
    <mergeCell ref="AF118:AJ118"/>
    <mergeCell ref="BQ120:BU120"/>
    <mergeCell ref="BV120:BZ120"/>
    <mergeCell ref="CA120:CE120"/>
    <mergeCell ref="CF120:CJ120"/>
    <mergeCell ref="CK120:CO124"/>
    <mergeCell ref="CP120:DF120"/>
    <mergeCell ref="BQ121:BU121"/>
    <mergeCell ref="BV121:BZ121"/>
    <mergeCell ref="CA121:CE121"/>
    <mergeCell ref="CF121:CJ121"/>
    <mergeCell ref="DG120:DK120"/>
    <mergeCell ref="DL120:DP120"/>
    <mergeCell ref="DQ120:DU120"/>
    <mergeCell ref="DV120:DZ120"/>
    <mergeCell ref="C121:Z121"/>
    <mergeCell ref="AA121:AE121"/>
    <mergeCell ref="AF121:AJ121"/>
    <mergeCell ref="AK121:AO121"/>
    <mergeCell ref="AP121:AT121"/>
    <mergeCell ref="AZ121:BP121"/>
    <mergeCell ref="CP121:DF121"/>
    <mergeCell ref="DG121:DK121"/>
    <mergeCell ref="DL121:DP121"/>
    <mergeCell ref="DQ121:DU121"/>
    <mergeCell ref="DV121:DZ121"/>
    <mergeCell ref="C122:Z122"/>
    <mergeCell ref="AK118:AO118"/>
    <mergeCell ref="AP118:AT118"/>
    <mergeCell ref="AU119:AY122"/>
    <mergeCell ref="BQ118:BU118"/>
    <mergeCell ref="BV118:BZ118"/>
    <mergeCell ref="CA118:CE118"/>
    <mergeCell ref="CF118:CJ118"/>
    <mergeCell ref="CM118:DF118"/>
    <mergeCell ref="BO118:BP118"/>
    <mergeCell ref="AZ119:BP119"/>
    <mergeCell ref="BQ119:BU119"/>
    <mergeCell ref="BV119:BZ119"/>
    <mergeCell ref="A119:B127"/>
    <mergeCell ref="C119:Z119"/>
    <mergeCell ref="AA119:AE119"/>
    <mergeCell ref="AF119:AJ119"/>
    <mergeCell ref="AK119:AO119"/>
    <mergeCell ref="AP119:AT119"/>
    <mergeCell ref="CA119:CE119"/>
    <mergeCell ref="CF119:CJ119"/>
    <mergeCell ref="CM119:DF119"/>
    <mergeCell ref="C120:Z120"/>
    <mergeCell ref="AA120:AE120"/>
    <mergeCell ref="AF120:AJ120"/>
    <mergeCell ref="AK120:AO120"/>
    <mergeCell ref="AP120:AT120"/>
    <mergeCell ref="AZ120:BP120"/>
    <mergeCell ref="AA122:AE122"/>
    <mergeCell ref="AF122:AJ122"/>
    <mergeCell ref="AK122:AO122"/>
    <mergeCell ref="AP122:AT122"/>
    <mergeCell ref="BO122:BP122"/>
    <mergeCell ref="C116:Z116"/>
    <mergeCell ref="AA116:AE116"/>
    <mergeCell ref="AF116:AJ116"/>
    <mergeCell ref="AK116:AO116"/>
    <mergeCell ref="AP116:AT116"/>
    <mergeCell ref="AZ116:BP116"/>
    <mergeCell ref="AF117:AJ117"/>
    <mergeCell ref="AK117:AO117"/>
    <mergeCell ref="AP117:AT117"/>
    <mergeCell ref="CF116:CJ116"/>
    <mergeCell ref="CM116:DF116"/>
    <mergeCell ref="DG116:DK116"/>
    <mergeCell ref="BQ116:BU116"/>
    <mergeCell ref="BV116:BZ116"/>
    <mergeCell ref="CA116:CE116"/>
    <mergeCell ref="AZ117:BP117"/>
    <mergeCell ref="C115:Z115"/>
    <mergeCell ref="AA115:AE115"/>
    <mergeCell ref="AF115:AJ115"/>
    <mergeCell ref="AK115:AO115"/>
    <mergeCell ref="AP115:AT115"/>
    <mergeCell ref="AZ115:BP115"/>
    <mergeCell ref="BQ117:BU117"/>
    <mergeCell ref="BV117:BZ117"/>
    <mergeCell ref="CA117:CE117"/>
    <mergeCell ref="CF117:CJ117"/>
    <mergeCell ref="CM117:DF117"/>
    <mergeCell ref="A117:X117"/>
    <mergeCell ref="Y117:Z117"/>
    <mergeCell ref="AA117:AE117"/>
    <mergeCell ref="DG117:DK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A115:CE115"/>
    <mergeCell ref="CF115:CJ115"/>
    <mergeCell ref="CM115:DF115"/>
    <mergeCell ref="DG115:DK115"/>
    <mergeCell ref="DL115:DP115"/>
    <mergeCell ref="DQ115:DU115"/>
    <mergeCell ref="DV115:DZ115"/>
    <mergeCell ref="A111:Z111"/>
    <mergeCell ref="AA111:AE111"/>
    <mergeCell ref="AF111:AJ111"/>
    <mergeCell ref="AK111:AO111"/>
    <mergeCell ref="AP111:AT111"/>
    <mergeCell ref="CF111:CJ111"/>
    <mergeCell ref="CM111:DF111"/>
    <mergeCell ref="DG111:DK111"/>
    <mergeCell ref="DL111:DP111"/>
    <mergeCell ref="DQ111:DU111"/>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BQ113:BU113"/>
    <mergeCell ref="BV113:BZ113"/>
    <mergeCell ref="CA113:CE113"/>
    <mergeCell ref="CF113:CJ113"/>
    <mergeCell ref="CM113:DF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G113:DK113"/>
    <mergeCell ref="DL113:DP113"/>
    <mergeCell ref="DQ113:DU113"/>
    <mergeCell ref="DV113:DZ113"/>
    <mergeCell ref="DL116:DP116"/>
    <mergeCell ref="DQ116:DU116"/>
    <mergeCell ref="DV116:DZ116"/>
    <mergeCell ref="DL118:DP118"/>
    <mergeCell ref="DQ118:DU118"/>
    <mergeCell ref="DV118:DZ118"/>
    <mergeCell ref="DG119:DK119"/>
    <mergeCell ref="DL119:DP119"/>
    <mergeCell ref="DQ119:DU119"/>
    <mergeCell ref="DV119:DZ119"/>
    <mergeCell ref="DG118:DK118"/>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8"/>
    <mergeCell ref="DV112:DZ112"/>
    <mergeCell ref="C113:Z113"/>
    <mergeCell ref="AA113:AE113"/>
    <mergeCell ref="AF113:AJ113"/>
    <mergeCell ref="AK113:AO113"/>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CH89:CL89"/>
    <mergeCell ref="CM89:CQ89"/>
    <mergeCell ref="CR89:CV89"/>
    <mergeCell ref="CW89:DA89"/>
    <mergeCell ref="DB89:DF89"/>
    <mergeCell ref="DG89:DK89"/>
    <mergeCell ref="DL89:DP89"/>
    <mergeCell ref="DQ89:DU89"/>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DQ73:DU73"/>
    <mergeCell ref="DV73:DZ73"/>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70:P70"/>
    <mergeCell ref="Q70:U70"/>
    <mergeCell ref="V70:Z70"/>
    <mergeCell ref="AA70:AE70"/>
    <mergeCell ref="AF70:AJ70"/>
    <mergeCell ref="AK70:AO70"/>
    <mergeCell ref="BS71:CG71"/>
    <mergeCell ref="CH71:CL71"/>
    <mergeCell ref="CM71:CQ71"/>
    <mergeCell ref="CR71:CV71"/>
    <mergeCell ref="AU66:AY67"/>
    <mergeCell ref="AZ66:BD67"/>
    <mergeCell ref="BS66:CG66"/>
    <mergeCell ref="CH66:CL66"/>
    <mergeCell ref="CM66:CQ66"/>
    <mergeCell ref="CR66:CV66"/>
    <mergeCell ref="BS67:CG67"/>
    <mergeCell ref="CH67:CL67"/>
    <mergeCell ref="CM67:CQ67"/>
    <mergeCell ref="CR67:CV67"/>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A66:P67"/>
    <mergeCell ref="Q66:U67"/>
    <mergeCell ref="V66:Z67"/>
    <mergeCell ref="AA66:AE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DV61:DZ61"/>
    <mergeCell ref="B63:P63"/>
    <mergeCell ref="Q63:U63"/>
    <mergeCell ref="V63:Z63"/>
    <mergeCell ref="AA63:AE63"/>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AF63:AJ63"/>
    <mergeCell ref="AK63:AO63"/>
    <mergeCell ref="CW62:DA62"/>
    <mergeCell ref="DB62:DF62"/>
    <mergeCell ref="DG62:DK62"/>
    <mergeCell ref="DV67:DZ67"/>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AF61:AJ61"/>
    <mergeCell ref="AK61:AO61"/>
    <mergeCell ref="AP61:AT61"/>
    <mergeCell ref="CH60:CL60"/>
    <mergeCell ref="CM60:CQ60"/>
    <mergeCell ref="CR60:CV60"/>
    <mergeCell ref="DL60:DP60"/>
    <mergeCell ref="BE59:BI59"/>
    <mergeCell ref="DB59:DF59"/>
    <mergeCell ref="DG59:DK59"/>
    <mergeCell ref="DL59:DP59"/>
    <mergeCell ref="DQ59:DU59"/>
    <mergeCell ref="V61:Z61"/>
    <mergeCell ref="BS64:CG64"/>
    <mergeCell ref="CH64:CL64"/>
    <mergeCell ref="CM64:CQ64"/>
    <mergeCell ref="AP63:AT63"/>
    <mergeCell ref="AU63:AY63"/>
    <mergeCell ref="AZ63:BD63"/>
    <mergeCell ref="BE63:BI63"/>
    <mergeCell ref="DL63:DP63"/>
    <mergeCell ref="DQ63:DU63"/>
    <mergeCell ref="AP60:AT60"/>
    <mergeCell ref="AU60:AY60"/>
    <mergeCell ref="AZ60:BD60"/>
    <mergeCell ref="BE60:BI60"/>
    <mergeCell ref="BS60:CG60"/>
    <mergeCell ref="B60:P60"/>
    <mergeCell ref="Q60:U60"/>
    <mergeCell ref="V60:Z60"/>
    <mergeCell ref="AA60:AE60"/>
    <mergeCell ref="AF60:AJ60"/>
    <mergeCell ref="CW60:DA60"/>
    <mergeCell ref="DB60:DF60"/>
    <mergeCell ref="DG60:DK60"/>
    <mergeCell ref="AK60:AO60"/>
    <mergeCell ref="DV59:DZ59"/>
    <mergeCell ref="DV60:DZ60"/>
    <mergeCell ref="AK59:AO59"/>
    <mergeCell ref="AP59:AT59"/>
    <mergeCell ref="AU59:AY59"/>
    <mergeCell ref="AZ59:BD59"/>
    <mergeCell ref="B58:P58"/>
    <mergeCell ref="Q58:U58"/>
    <mergeCell ref="V58:Z58"/>
    <mergeCell ref="AA58:AE58"/>
    <mergeCell ref="AF58:AJ58"/>
    <mergeCell ref="B57:P57"/>
    <mergeCell ref="Q57:U57"/>
    <mergeCell ref="V57:Z57"/>
    <mergeCell ref="AA57:AE57"/>
    <mergeCell ref="AF57:AJ57"/>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AK58:AO58"/>
    <mergeCell ref="AP58:AT58"/>
    <mergeCell ref="CH57:CL57"/>
    <mergeCell ref="CM57:CQ57"/>
    <mergeCell ref="DL57:DP57"/>
    <mergeCell ref="DQ57:DU57"/>
    <mergeCell ref="AU58:AY58"/>
    <mergeCell ref="AZ58:BD58"/>
    <mergeCell ref="BE58:BI58"/>
    <mergeCell ref="BS58:CG58"/>
    <mergeCell ref="CH58:CL58"/>
    <mergeCell ref="CM58:CQ58"/>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AA54:AE54"/>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B51:P51"/>
    <mergeCell ref="Q51:U51"/>
    <mergeCell ref="V51:Z51"/>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49:P49"/>
    <mergeCell ref="Q49:U49"/>
    <mergeCell ref="V49:Z49"/>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CR46:CV46"/>
    <mergeCell ref="CW46:DA46"/>
    <mergeCell ref="DB46:DF46"/>
    <mergeCell ref="DG46:DK46"/>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AZ28:BD28"/>
    <mergeCell ref="BE28:BI28"/>
    <mergeCell ref="BS28:CG28"/>
    <mergeCell ref="CH28:CL28"/>
    <mergeCell ref="CM28:CQ28"/>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AZ23:BD23"/>
    <mergeCell ref="BS23:CG23"/>
    <mergeCell ref="CH23:CL23"/>
    <mergeCell ref="CM23:CQ23"/>
    <mergeCell ref="CR23:CV23"/>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50" t="s">
        <v>471</v>
      </c>
      <c r="L7" s="254"/>
      <c r="M7" s="255" t="s">
        <v>472</v>
      </c>
      <c r="N7" s="256"/>
    </row>
    <row r="8" spans="1:16">
      <c r="A8" s="248"/>
      <c r="B8" s="244"/>
      <c r="C8" s="244"/>
      <c r="D8" s="244"/>
      <c r="E8" s="244"/>
      <c r="F8" s="244"/>
      <c r="G8" s="257"/>
      <c r="H8" s="258"/>
      <c r="I8" s="258"/>
      <c r="J8" s="259"/>
      <c r="K8" s="1151"/>
      <c r="L8" s="260" t="s">
        <v>473</v>
      </c>
      <c r="M8" s="261" t="s">
        <v>474</v>
      </c>
      <c r="N8" s="262" t="s">
        <v>475</v>
      </c>
    </row>
    <row r="9" spans="1:16">
      <c r="A9" s="248"/>
      <c r="B9" s="244"/>
      <c r="C9" s="244"/>
      <c r="D9" s="244"/>
      <c r="E9" s="244"/>
      <c r="F9" s="244"/>
      <c r="G9" s="1144" t="s">
        <v>476</v>
      </c>
      <c r="H9" s="1145"/>
      <c r="I9" s="1145"/>
      <c r="J9" s="1146"/>
      <c r="K9" s="263">
        <v>2089462</v>
      </c>
      <c r="L9" s="264">
        <v>96743</v>
      </c>
      <c r="M9" s="265">
        <v>88578</v>
      </c>
      <c r="N9" s="266">
        <v>9.1999999999999993</v>
      </c>
    </row>
    <row r="10" spans="1:16">
      <c r="A10" s="248"/>
      <c r="B10" s="244"/>
      <c r="C10" s="244"/>
      <c r="D10" s="244"/>
      <c r="E10" s="244"/>
      <c r="F10" s="244"/>
      <c r="G10" s="1144" t="s">
        <v>477</v>
      </c>
      <c r="H10" s="1145"/>
      <c r="I10" s="1145"/>
      <c r="J10" s="1146"/>
      <c r="K10" s="267">
        <v>93327</v>
      </c>
      <c r="L10" s="268">
        <v>4321</v>
      </c>
      <c r="M10" s="269">
        <v>7040</v>
      </c>
      <c r="N10" s="270">
        <v>-38.6</v>
      </c>
    </row>
    <row r="11" spans="1:16" ht="13.5" customHeight="1">
      <c r="A11" s="248"/>
      <c r="B11" s="244"/>
      <c r="C11" s="244"/>
      <c r="D11" s="244"/>
      <c r="E11" s="244"/>
      <c r="F11" s="244"/>
      <c r="G11" s="1144" t="s">
        <v>478</v>
      </c>
      <c r="H11" s="1145"/>
      <c r="I11" s="1145"/>
      <c r="J11" s="1146"/>
      <c r="K11" s="267">
        <v>269743</v>
      </c>
      <c r="L11" s="268">
        <v>12489</v>
      </c>
      <c r="M11" s="269">
        <v>8852</v>
      </c>
      <c r="N11" s="270">
        <v>41.1</v>
      </c>
    </row>
    <row r="12" spans="1:16" ht="13.5" customHeight="1">
      <c r="A12" s="248"/>
      <c r="B12" s="244"/>
      <c r="C12" s="244"/>
      <c r="D12" s="244"/>
      <c r="E12" s="244"/>
      <c r="F12" s="244"/>
      <c r="G12" s="1144" t="s">
        <v>479</v>
      </c>
      <c r="H12" s="1145"/>
      <c r="I12" s="1145"/>
      <c r="J12" s="1146"/>
      <c r="K12" s="267" t="s">
        <v>480</v>
      </c>
      <c r="L12" s="268" t="s">
        <v>480</v>
      </c>
      <c r="M12" s="269">
        <v>853</v>
      </c>
      <c r="N12" s="270" t="s">
        <v>480</v>
      </c>
    </row>
    <row r="13" spans="1:16" ht="13.5" customHeight="1">
      <c r="A13" s="248"/>
      <c r="B13" s="244"/>
      <c r="C13" s="244"/>
      <c r="D13" s="244"/>
      <c r="E13" s="244"/>
      <c r="F13" s="244"/>
      <c r="G13" s="1144" t="s">
        <v>481</v>
      </c>
      <c r="H13" s="1145"/>
      <c r="I13" s="1145"/>
      <c r="J13" s="1146"/>
      <c r="K13" s="267" t="s">
        <v>480</v>
      </c>
      <c r="L13" s="268" t="s">
        <v>480</v>
      </c>
      <c r="M13" s="269">
        <v>12</v>
      </c>
      <c r="N13" s="270" t="s">
        <v>480</v>
      </c>
    </row>
    <row r="14" spans="1:16" ht="13.5" customHeight="1">
      <c r="A14" s="248"/>
      <c r="B14" s="244"/>
      <c r="C14" s="244"/>
      <c r="D14" s="244"/>
      <c r="E14" s="244"/>
      <c r="F14" s="244"/>
      <c r="G14" s="1144" t="s">
        <v>482</v>
      </c>
      <c r="H14" s="1145"/>
      <c r="I14" s="1145"/>
      <c r="J14" s="1146"/>
      <c r="K14" s="267">
        <v>75078</v>
      </c>
      <c r="L14" s="268">
        <v>3476</v>
      </c>
      <c r="M14" s="269">
        <v>4061</v>
      </c>
      <c r="N14" s="270">
        <v>-14.4</v>
      </c>
    </row>
    <row r="15" spans="1:16" ht="13.5" customHeight="1">
      <c r="A15" s="248"/>
      <c r="B15" s="244"/>
      <c r="C15" s="244"/>
      <c r="D15" s="244"/>
      <c r="E15" s="244"/>
      <c r="F15" s="244"/>
      <c r="G15" s="1144" t="s">
        <v>483</v>
      </c>
      <c r="H15" s="1145"/>
      <c r="I15" s="1145"/>
      <c r="J15" s="1146"/>
      <c r="K15" s="267">
        <v>10929</v>
      </c>
      <c r="L15" s="268">
        <v>506</v>
      </c>
      <c r="M15" s="269">
        <v>2096</v>
      </c>
      <c r="N15" s="270">
        <v>-75.900000000000006</v>
      </c>
    </row>
    <row r="16" spans="1:16">
      <c r="A16" s="248"/>
      <c r="B16" s="244"/>
      <c r="C16" s="244"/>
      <c r="D16" s="244"/>
      <c r="E16" s="244"/>
      <c r="F16" s="244"/>
      <c r="G16" s="1147" t="s">
        <v>484</v>
      </c>
      <c r="H16" s="1148"/>
      <c r="I16" s="1148"/>
      <c r="J16" s="1149"/>
      <c r="K16" s="268">
        <v>-354129</v>
      </c>
      <c r="L16" s="268">
        <v>-16396</v>
      </c>
      <c r="M16" s="269">
        <v>-9609</v>
      </c>
      <c r="N16" s="270">
        <v>70.599999999999994</v>
      </c>
    </row>
    <row r="17" spans="1:16">
      <c r="A17" s="248"/>
      <c r="B17" s="244"/>
      <c r="C17" s="244"/>
      <c r="D17" s="244"/>
      <c r="E17" s="244"/>
      <c r="F17" s="244"/>
      <c r="G17" s="1147" t="s">
        <v>169</v>
      </c>
      <c r="H17" s="1148"/>
      <c r="I17" s="1148"/>
      <c r="J17" s="1149"/>
      <c r="K17" s="268">
        <v>2184410</v>
      </c>
      <c r="L17" s="268">
        <v>101139</v>
      </c>
      <c r="M17" s="269">
        <v>101883</v>
      </c>
      <c r="N17" s="270">
        <v>-0.7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52" t="s">
        <v>489</v>
      </c>
      <c r="H21" s="1153"/>
      <c r="I21" s="1153"/>
      <c r="J21" s="1154"/>
      <c r="K21" s="280">
        <v>11.02</v>
      </c>
      <c r="L21" s="281">
        <v>9.81</v>
      </c>
      <c r="M21" s="282">
        <v>1.21</v>
      </c>
      <c r="N21" s="249"/>
      <c r="O21" s="283"/>
      <c r="P21" s="279"/>
    </row>
    <row r="22" spans="1:16" s="284" customFormat="1">
      <c r="A22" s="279"/>
      <c r="B22" s="249"/>
      <c r="C22" s="249"/>
      <c r="D22" s="249"/>
      <c r="E22" s="249"/>
      <c r="F22" s="249"/>
      <c r="G22" s="1152" t="s">
        <v>490</v>
      </c>
      <c r="H22" s="1153"/>
      <c r="I22" s="1153"/>
      <c r="J22" s="1154"/>
      <c r="K22" s="285">
        <v>97.5</v>
      </c>
      <c r="L22" s="286">
        <v>97.8</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50" t="s">
        <v>471</v>
      </c>
      <c r="L30" s="254"/>
      <c r="M30" s="255" t="s">
        <v>472</v>
      </c>
      <c r="N30" s="256"/>
    </row>
    <row r="31" spans="1:16">
      <c r="A31" s="248"/>
      <c r="B31" s="244"/>
      <c r="C31" s="244"/>
      <c r="D31" s="244"/>
      <c r="E31" s="244"/>
      <c r="F31" s="244"/>
      <c r="G31" s="257"/>
      <c r="H31" s="258"/>
      <c r="I31" s="258"/>
      <c r="J31" s="259"/>
      <c r="K31" s="1151"/>
      <c r="L31" s="260" t="s">
        <v>473</v>
      </c>
      <c r="M31" s="261" t="s">
        <v>474</v>
      </c>
      <c r="N31" s="262" t="s">
        <v>475</v>
      </c>
    </row>
    <row r="32" spans="1:16" ht="27" customHeight="1">
      <c r="A32" s="248"/>
      <c r="B32" s="244"/>
      <c r="C32" s="244"/>
      <c r="D32" s="244"/>
      <c r="E32" s="244"/>
      <c r="F32" s="244"/>
      <c r="G32" s="1160" t="s">
        <v>494</v>
      </c>
      <c r="H32" s="1161"/>
      <c r="I32" s="1161"/>
      <c r="J32" s="1162"/>
      <c r="K32" s="294">
        <v>1186941</v>
      </c>
      <c r="L32" s="294">
        <v>54956</v>
      </c>
      <c r="M32" s="295">
        <v>68295</v>
      </c>
      <c r="N32" s="296">
        <v>-19.5</v>
      </c>
    </row>
    <row r="33" spans="1:16" ht="13.5" customHeight="1">
      <c r="A33" s="248"/>
      <c r="B33" s="244"/>
      <c r="C33" s="244"/>
      <c r="D33" s="244"/>
      <c r="E33" s="244"/>
      <c r="F33" s="244"/>
      <c r="G33" s="1160" t="s">
        <v>495</v>
      </c>
      <c r="H33" s="1161"/>
      <c r="I33" s="1161"/>
      <c r="J33" s="1162"/>
      <c r="K33" s="294" t="s">
        <v>480</v>
      </c>
      <c r="L33" s="294" t="s">
        <v>480</v>
      </c>
      <c r="M33" s="295" t="s">
        <v>480</v>
      </c>
      <c r="N33" s="296" t="s">
        <v>480</v>
      </c>
    </row>
    <row r="34" spans="1:16" ht="27" customHeight="1">
      <c r="A34" s="248"/>
      <c r="B34" s="244"/>
      <c r="C34" s="244"/>
      <c r="D34" s="244"/>
      <c r="E34" s="244"/>
      <c r="F34" s="244"/>
      <c r="G34" s="1160" t="s">
        <v>496</v>
      </c>
      <c r="H34" s="1161"/>
      <c r="I34" s="1161"/>
      <c r="J34" s="1162"/>
      <c r="K34" s="294" t="s">
        <v>480</v>
      </c>
      <c r="L34" s="294" t="s">
        <v>480</v>
      </c>
      <c r="M34" s="295">
        <v>20</v>
      </c>
      <c r="N34" s="296" t="s">
        <v>480</v>
      </c>
    </row>
    <row r="35" spans="1:16" ht="27" customHeight="1">
      <c r="A35" s="248"/>
      <c r="B35" s="244"/>
      <c r="C35" s="244"/>
      <c r="D35" s="244"/>
      <c r="E35" s="244"/>
      <c r="F35" s="244"/>
      <c r="G35" s="1160" t="s">
        <v>497</v>
      </c>
      <c r="H35" s="1161"/>
      <c r="I35" s="1161"/>
      <c r="J35" s="1162"/>
      <c r="K35" s="294">
        <v>466852</v>
      </c>
      <c r="L35" s="294">
        <v>21616</v>
      </c>
      <c r="M35" s="295">
        <v>17270</v>
      </c>
      <c r="N35" s="296">
        <v>25.2</v>
      </c>
    </row>
    <row r="36" spans="1:16" ht="27" customHeight="1">
      <c r="A36" s="248"/>
      <c r="B36" s="244"/>
      <c r="C36" s="244"/>
      <c r="D36" s="244"/>
      <c r="E36" s="244"/>
      <c r="F36" s="244"/>
      <c r="G36" s="1160" t="s">
        <v>498</v>
      </c>
      <c r="H36" s="1161"/>
      <c r="I36" s="1161"/>
      <c r="J36" s="1162"/>
      <c r="K36" s="294">
        <v>199596</v>
      </c>
      <c r="L36" s="294">
        <v>9241</v>
      </c>
      <c r="M36" s="295">
        <v>2908</v>
      </c>
      <c r="N36" s="296">
        <v>217.8</v>
      </c>
    </row>
    <row r="37" spans="1:16" ht="13.5" customHeight="1">
      <c r="A37" s="248"/>
      <c r="B37" s="244"/>
      <c r="C37" s="244"/>
      <c r="D37" s="244"/>
      <c r="E37" s="244"/>
      <c r="F37" s="244"/>
      <c r="G37" s="1160" t="s">
        <v>499</v>
      </c>
      <c r="H37" s="1161"/>
      <c r="I37" s="1161"/>
      <c r="J37" s="1162"/>
      <c r="K37" s="294">
        <v>9844</v>
      </c>
      <c r="L37" s="294">
        <v>456</v>
      </c>
      <c r="M37" s="295">
        <v>1444</v>
      </c>
      <c r="N37" s="296">
        <v>-68.400000000000006</v>
      </c>
    </row>
    <row r="38" spans="1:16" ht="27" customHeight="1">
      <c r="A38" s="248"/>
      <c r="B38" s="244"/>
      <c r="C38" s="244"/>
      <c r="D38" s="244"/>
      <c r="E38" s="244"/>
      <c r="F38" s="244"/>
      <c r="G38" s="1163" t="s">
        <v>500</v>
      </c>
      <c r="H38" s="1164"/>
      <c r="I38" s="1164"/>
      <c r="J38" s="1165"/>
      <c r="K38" s="297">
        <v>164</v>
      </c>
      <c r="L38" s="297">
        <v>8</v>
      </c>
      <c r="M38" s="298">
        <v>7</v>
      </c>
      <c r="N38" s="299">
        <v>14.3</v>
      </c>
      <c r="O38" s="293"/>
    </row>
    <row r="39" spans="1:16">
      <c r="A39" s="248"/>
      <c r="B39" s="244"/>
      <c r="C39" s="244"/>
      <c r="D39" s="244"/>
      <c r="E39" s="244"/>
      <c r="F39" s="244"/>
      <c r="G39" s="1163" t="s">
        <v>501</v>
      </c>
      <c r="H39" s="1164"/>
      <c r="I39" s="1164"/>
      <c r="J39" s="1165"/>
      <c r="K39" s="300">
        <v>-26873</v>
      </c>
      <c r="L39" s="300">
        <v>-1244</v>
      </c>
      <c r="M39" s="301">
        <v>-4412</v>
      </c>
      <c r="N39" s="302">
        <v>-71.8</v>
      </c>
      <c r="O39" s="293"/>
    </row>
    <row r="40" spans="1:16" ht="27" customHeight="1">
      <c r="A40" s="248"/>
      <c r="B40" s="244"/>
      <c r="C40" s="244"/>
      <c r="D40" s="244"/>
      <c r="E40" s="244"/>
      <c r="F40" s="244"/>
      <c r="G40" s="1160" t="s">
        <v>502</v>
      </c>
      <c r="H40" s="1161"/>
      <c r="I40" s="1161"/>
      <c r="J40" s="1162"/>
      <c r="K40" s="300">
        <v>-1072410</v>
      </c>
      <c r="L40" s="300">
        <v>-49653</v>
      </c>
      <c r="M40" s="301">
        <v>-58381</v>
      </c>
      <c r="N40" s="302">
        <v>-15</v>
      </c>
      <c r="O40" s="293"/>
    </row>
    <row r="41" spans="1:16">
      <c r="A41" s="248"/>
      <c r="B41" s="244"/>
      <c r="C41" s="244"/>
      <c r="D41" s="244"/>
      <c r="E41" s="244"/>
      <c r="F41" s="244"/>
      <c r="G41" s="1166" t="s">
        <v>280</v>
      </c>
      <c r="H41" s="1167"/>
      <c r="I41" s="1167"/>
      <c r="J41" s="1168"/>
      <c r="K41" s="294">
        <v>764114</v>
      </c>
      <c r="L41" s="300">
        <v>35379</v>
      </c>
      <c r="M41" s="301">
        <v>27153</v>
      </c>
      <c r="N41" s="302">
        <v>30.3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909920</v>
      </c>
      <c r="J51" s="320">
        <v>40285</v>
      </c>
      <c r="K51" s="321">
        <v>-63</v>
      </c>
      <c r="L51" s="322">
        <v>67201</v>
      </c>
      <c r="M51" s="323">
        <v>-14.6</v>
      </c>
      <c r="N51" s="324">
        <v>-48.4</v>
      </c>
    </row>
    <row r="52" spans="1:14">
      <c r="A52" s="248"/>
      <c r="B52" s="244"/>
      <c r="C52" s="244"/>
      <c r="D52" s="244"/>
      <c r="E52" s="244"/>
      <c r="F52" s="244"/>
      <c r="G52" s="325"/>
      <c r="H52" s="326" t="s">
        <v>513</v>
      </c>
      <c r="I52" s="327">
        <v>739552</v>
      </c>
      <c r="J52" s="328">
        <v>32742</v>
      </c>
      <c r="K52" s="329">
        <v>-8.8000000000000007</v>
      </c>
      <c r="L52" s="330">
        <v>35210</v>
      </c>
      <c r="M52" s="331">
        <v>-7.6</v>
      </c>
      <c r="N52" s="332">
        <v>-1.2</v>
      </c>
    </row>
    <row r="53" spans="1:14">
      <c r="A53" s="248"/>
      <c r="B53" s="244"/>
      <c r="C53" s="244"/>
      <c r="D53" s="244"/>
      <c r="E53" s="244"/>
      <c r="F53" s="244"/>
      <c r="G53" s="310" t="s">
        <v>514</v>
      </c>
      <c r="H53" s="311"/>
      <c r="I53" s="319">
        <v>1327814</v>
      </c>
      <c r="J53" s="320">
        <v>59362</v>
      </c>
      <c r="K53" s="321">
        <v>47.4</v>
      </c>
      <c r="L53" s="322">
        <v>75709</v>
      </c>
      <c r="M53" s="323">
        <v>12.7</v>
      </c>
      <c r="N53" s="324">
        <v>34.700000000000003</v>
      </c>
    </row>
    <row r="54" spans="1:14">
      <c r="A54" s="248"/>
      <c r="B54" s="244"/>
      <c r="C54" s="244"/>
      <c r="D54" s="244"/>
      <c r="E54" s="244"/>
      <c r="F54" s="244"/>
      <c r="G54" s="325"/>
      <c r="H54" s="326" t="s">
        <v>513</v>
      </c>
      <c r="I54" s="327">
        <v>689184</v>
      </c>
      <c r="J54" s="328">
        <v>30811</v>
      </c>
      <c r="K54" s="329">
        <v>-5.9</v>
      </c>
      <c r="L54" s="330">
        <v>35212</v>
      </c>
      <c r="M54" s="331">
        <v>0</v>
      </c>
      <c r="N54" s="332">
        <v>-5.9</v>
      </c>
    </row>
    <row r="55" spans="1:14">
      <c r="A55" s="248"/>
      <c r="B55" s="244"/>
      <c r="C55" s="244"/>
      <c r="D55" s="244"/>
      <c r="E55" s="244"/>
      <c r="F55" s="244"/>
      <c r="G55" s="310" t="s">
        <v>515</v>
      </c>
      <c r="H55" s="311"/>
      <c r="I55" s="319">
        <v>1633871</v>
      </c>
      <c r="J55" s="320">
        <v>73495</v>
      </c>
      <c r="K55" s="321">
        <v>23.8</v>
      </c>
      <c r="L55" s="322">
        <v>90961</v>
      </c>
      <c r="M55" s="323">
        <v>20.100000000000001</v>
      </c>
      <c r="N55" s="324">
        <v>3.7</v>
      </c>
    </row>
    <row r="56" spans="1:14">
      <c r="A56" s="248"/>
      <c r="B56" s="244"/>
      <c r="C56" s="244"/>
      <c r="D56" s="244"/>
      <c r="E56" s="244"/>
      <c r="F56" s="244"/>
      <c r="G56" s="325"/>
      <c r="H56" s="326" t="s">
        <v>513</v>
      </c>
      <c r="I56" s="327">
        <v>730646</v>
      </c>
      <c r="J56" s="328">
        <v>32866</v>
      </c>
      <c r="K56" s="329">
        <v>6.7</v>
      </c>
      <c r="L56" s="330">
        <v>37720</v>
      </c>
      <c r="M56" s="331">
        <v>7.1</v>
      </c>
      <c r="N56" s="332">
        <v>-0.4</v>
      </c>
    </row>
    <row r="57" spans="1:14">
      <c r="A57" s="248"/>
      <c r="B57" s="244"/>
      <c r="C57" s="244"/>
      <c r="D57" s="244"/>
      <c r="E57" s="244"/>
      <c r="F57" s="244"/>
      <c r="G57" s="310" t="s">
        <v>516</v>
      </c>
      <c r="H57" s="311"/>
      <c r="I57" s="319">
        <v>2019373</v>
      </c>
      <c r="J57" s="320">
        <v>92213</v>
      </c>
      <c r="K57" s="321">
        <v>25.5</v>
      </c>
      <c r="L57" s="322">
        <v>106614</v>
      </c>
      <c r="M57" s="323">
        <v>17.2</v>
      </c>
      <c r="N57" s="324">
        <v>8.3000000000000007</v>
      </c>
    </row>
    <row r="58" spans="1:14">
      <c r="A58" s="248"/>
      <c r="B58" s="244"/>
      <c r="C58" s="244"/>
      <c r="D58" s="244"/>
      <c r="E58" s="244"/>
      <c r="F58" s="244"/>
      <c r="G58" s="325"/>
      <c r="H58" s="326" t="s">
        <v>513</v>
      </c>
      <c r="I58" s="327">
        <v>1092683</v>
      </c>
      <c r="J58" s="328">
        <v>49896</v>
      </c>
      <c r="K58" s="329">
        <v>51.8</v>
      </c>
      <c r="L58" s="330">
        <v>45545</v>
      </c>
      <c r="M58" s="331">
        <v>20.7</v>
      </c>
      <c r="N58" s="332">
        <v>31.1</v>
      </c>
    </row>
    <row r="59" spans="1:14">
      <c r="A59" s="248"/>
      <c r="B59" s="244"/>
      <c r="C59" s="244"/>
      <c r="D59" s="244"/>
      <c r="E59" s="244"/>
      <c r="F59" s="244"/>
      <c r="G59" s="310" t="s">
        <v>517</v>
      </c>
      <c r="H59" s="311"/>
      <c r="I59" s="319">
        <v>1766061</v>
      </c>
      <c r="J59" s="320">
        <v>81770</v>
      </c>
      <c r="K59" s="321">
        <v>-11.3</v>
      </c>
      <c r="L59" s="322">
        <v>85459</v>
      </c>
      <c r="M59" s="323">
        <v>-19.8</v>
      </c>
      <c r="N59" s="324">
        <v>8.5</v>
      </c>
    </row>
    <row r="60" spans="1:14">
      <c r="A60" s="248"/>
      <c r="B60" s="244"/>
      <c r="C60" s="244"/>
      <c r="D60" s="244"/>
      <c r="E60" s="244"/>
      <c r="F60" s="244"/>
      <c r="G60" s="325"/>
      <c r="H60" s="326" t="s">
        <v>513</v>
      </c>
      <c r="I60" s="333">
        <v>1099614</v>
      </c>
      <c r="J60" s="328">
        <v>50913</v>
      </c>
      <c r="K60" s="329">
        <v>2</v>
      </c>
      <c r="L60" s="330">
        <v>44378</v>
      </c>
      <c r="M60" s="331">
        <v>-2.6</v>
      </c>
      <c r="N60" s="332">
        <v>4.5999999999999996</v>
      </c>
    </row>
    <row r="61" spans="1:14">
      <c r="A61" s="248"/>
      <c r="B61" s="244"/>
      <c r="C61" s="244"/>
      <c r="D61" s="244"/>
      <c r="E61" s="244"/>
      <c r="F61" s="244"/>
      <c r="G61" s="310" t="s">
        <v>518</v>
      </c>
      <c r="H61" s="334"/>
      <c r="I61" s="335">
        <v>1531408</v>
      </c>
      <c r="J61" s="336">
        <v>69425</v>
      </c>
      <c r="K61" s="337">
        <v>4.5</v>
      </c>
      <c r="L61" s="338">
        <v>85189</v>
      </c>
      <c r="M61" s="339">
        <v>3.1</v>
      </c>
      <c r="N61" s="324">
        <v>1.4</v>
      </c>
    </row>
    <row r="62" spans="1:14">
      <c r="A62" s="248"/>
      <c r="B62" s="244"/>
      <c r="C62" s="244"/>
      <c r="D62" s="244"/>
      <c r="E62" s="244"/>
      <c r="F62" s="244"/>
      <c r="G62" s="325"/>
      <c r="H62" s="326" t="s">
        <v>513</v>
      </c>
      <c r="I62" s="327">
        <v>870336</v>
      </c>
      <c r="J62" s="328">
        <v>39446</v>
      </c>
      <c r="K62" s="329">
        <v>9.1999999999999993</v>
      </c>
      <c r="L62" s="330">
        <v>39613</v>
      </c>
      <c r="M62" s="331">
        <v>3.5</v>
      </c>
      <c r="N62" s="332">
        <v>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17:J17"/>
    <mergeCell ref="G21:J21"/>
    <mergeCell ref="I49:I50"/>
    <mergeCell ref="J49:N49"/>
    <mergeCell ref="K30:K31"/>
    <mergeCell ref="G32:J32"/>
    <mergeCell ref="G33:J33"/>
    <mergeCell ref="G34:J34"/>
    <mergeCell ref="G35:J35"/>
    <mergeCell ref="G36:J36"/>
    <mergeCell ref="G22:J22"/>
    <mergeCell ref="G37:J37"/>
    <mergeCell ref="G38:J38"/>
    <mergeCell ref="G39:J39"/>
    <mergeCell ref="G40:J40"/>
    <mergeCell ref="G41:J41"/>
    <mergeCell ref="G13:J13"/>
    <mergeCell ref="G14:J14"/>
    <mergeCell ref="G15:J15"/>
    <mergeCell ref="G16:J16"/>
    <mergeCell ref="K7:K8"/>
    <mergeCell ref="G9:J9"/>
    <mergeCell ref="G10:J10"/>
    <mergeCell ref="G11:J11"/>
    <mergeCell ref="G12:J1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25.44</v>
      </c>
      <c r="G47" s="12">
        <v>27.04</v>
      </c>
      <c r="H47" s="12">
        <v>28.24</v>
      </c>
      <c r="I47" s="12">
        <v>24.57</v>
      </c>
      <c r="J47" s="13">
        <v>29.29</v>
      </c>
    </row>
    <row r="48" spans="2:10" ht="57.75" customHeight="1">
      <c r="B48" s="14"/>
      <c r="C48" s="1171" t="s">
        <v>4</v>
      </c>
      <c r="D48" s="1171"/>
      <c r="E48" s="1172"/>
      <c r="F48" s="15">
        <v>2.09</v>
      </c>
      <c r="G48" s="16">
        <v>1.77</v>
      </c>
      <c r="H48" s="16">
        <v>3.07</v>
      </c>
      <c r="I48" s="16">
        <v>4.32</v>
      </c>
      <c r="J48" s="17">
        <v>3.49</v>
      </c>
    </row>
    <row r="49" spans="2:10" ht="57.75" customHeight="1" thickBot="1">
      <c r="B49" s="18"/>
      <c r="C49" s="1173" t="s">
        <v>5</v>
      </c>
      <c r="D49" s="1173"/>
      <c r="E49" s="1174"/>
      <c r="F49" s="19" t="s">
        <v>525</v>
      </c>
      <c r="G49" s="20" t="s">
        <v>526</v>
      </c>
      <c r="H49" s="20">
        <v>1.39</v>
      </c>
      <c r="I49" s="20" t="s">
        <v>527</v>
      </c>
      <c r="J49" s="21">
        <v>2.23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2017-05-25T00:50:53Z</cp:lastPrinted>
  <dcterms:created xsi:type="dcterms:W3CDTF">2017-01-25T04:11:09Z</dcterms:created>
  <dcterms:modified xsi:type="dcterms:W3CDTF">2017-05-25T00:51:23Z</dcterms:modified>
</cp:coreProperties>
</file>