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6" i="9"/>
  <c r="BG35"/>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AM36"/>
  <c r="AM35"/>
  <c r="C34"/>
  <c r="C35" s="1"/>
  <c r="C36" l="1"/>
  <c r="U34"/>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BE34" s="1"/>
  <c r="BE35" s="1"/>
  <c r="BE36" s="1"/>
  <c r="BW34" l="1"/>
  <c r="BW35" s="1"/>
  <c r="BW36" s="1"/>
  <c r="BW37" s="1"/>
  <c r="BW38" s="1"/>
  <c r="BW39" s="1"/>
  <c r="BW40" s="1"/>
  <c r="BW41" s="1"/>
  <c r="BW42" s="1"/>
  <c r="BW43" s="1"/>
  <c r="CO34" l="1"/>
  <c r="CO35" s="1"/>
  <c r="CO36" s="1"/>
</calcChain>
</file>

<file path=xl/sharedStrings.xml><?xml version="1.0" encoding="utf-8"?>
<sst xmlns="http://schemas.openxmlformats.org/spreadsheetml/2006/main" count="1004" uniqueCount="562">
  <si>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</si>
  <si>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</si>
  <si>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</si>
  <si>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</si>
  <si>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</si>
  <si>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</si>
  <si>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</si>
  <si>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</si>
  <si>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</si>
  <si>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</si>
  <si>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</si>
  <si>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</si>
  <si>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</si>
  <si>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</si>
  <si>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</si>
  <si>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</si>
  <si>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</si>
  <si>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</si>
  <si>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</si>
  <si>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</si>
  <si>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</si>
  <si>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</si>
  <si>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</si>
  <si>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</si>
  <si>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</si>
  <si>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</si>
  <si>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</si>
  <si>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</si>
  <si>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</si>
  <si>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</si>
  <si>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</si>
  <si>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</si>
  <si>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</si>
  <si>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</si>
  <si>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</si>
  <si>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</si>
  <si>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</si>
  <si>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</si>
  <si>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</si>
  <si>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</si>
  <si>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</si>
  <si>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</si>
  <si>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</si>
  <si>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</si>
  <si>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</si>
  <si>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</si>
  <si>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</si>
  <si>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</si>
  <si>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</si>
  <si>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</si>
  <si>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</si>
  <si>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</si>
  <si>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</si>
  <si>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</si>
  <si>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</si>
  <si>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</si>
  <si>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</si>
  <si>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</si>
  <si>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</si>
  <si>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</si>
  <si>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</si>
  <si>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</si>
  <si>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</si>
  <si>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</si>
  <si>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</si>
  <si>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</si>
  <si>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</si>
  <si>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</si>
  <si>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</si>
  <si>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</si>
  <si>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</si>
  <si>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</si>
  <si>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</si>
  <si>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</si>
  <si>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</si>
  <si>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</si>
  <si>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</si>
  <si>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</si>
  <si>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</si>
  <si>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</si>
  <si>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</si>
  <si>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</si>
  <si>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</si>
  <si>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</si>
  <si>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</si>
  <si>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</si>
  <si>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</si>
  <si>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</si>
  <si>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</si>
  <si>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</si>
  <si>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</si>
  <si>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</si>
  <si>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</si>
  <si>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</si>
  <si>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</si>
  <si>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</si>
  <si>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</si>
  <si>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</si>
  <si>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</si>
  <si>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</si>
  <si>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</si>
  <si>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</si>
  <si>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</si>
  <si>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</si>
  <si>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</si>
  <si>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</si>
  <si>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</si>
  <si>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</si>
  <si>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</si>
  <si>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</si>
  <si>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</si>
  <si>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</si>
  <si>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</si>
  <si>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</si>
  <si>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</si>
  <si>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</si>
  <si>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</si>
  <si>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</si>
  <si>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</si>
  <si>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</si>
  <si>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</si>
  <si>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</si>
  <si>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</si>
  <si>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</si>
  <si>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</si>
  <si>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</si>
  <si>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</si>
  <si>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</si>
  <si>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</si>
  <si>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</si>
  <si>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</si>
  <si>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</si>
  <si>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</si>
  <si>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</si>
  <si>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</si>
  <si>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</si>
  <si>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</si>
  <si>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</si>
  <si>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</si>
  <si>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</si>
  <si>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</si>
  <si>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</si>
  <si>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</si>
  <si>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</si>
  <si>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</si>
  <si>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</si>
  <si>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</si>
  <si>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</si>
  <si>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</si>
  <si>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</si>
  <si>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</si>
  <si>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</si>
  <si>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</si>
  <si>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</si>
  <si>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</si>
  <si>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</si>
  <si>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</si>
  <si>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</si>
  <si>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</si>
  <si>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</si>
  <si>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</si>
  <si>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</si>
  <si>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</si>
  <si>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</si>
  <si>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</si>
  <si>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</si>
  <si>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</si>
  <si>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</si>
  <si>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</si>
  <si>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</si>
  <si>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</si>
  <si>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</si>
  <si>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</si>
  <si>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</si>
  <si>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</si>
  <si>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</si>
  <si>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</si>
  <si>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</si>
  <si>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</si>
  <si>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</si>
  <si>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</si>
  <si>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</si>
  <si>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</si>
  <si>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</si>
  <si>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</si>
  <si>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</si>
  <si>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</si>
  <si>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</si>
  <si>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</si>
  <si>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</si>
  <si>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</si>
  <si>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高知県南国市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</si>
  <si>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</si>
  <si>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</si>
  <si>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</si>
  <si>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</si>
  <si>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</si>
  <si>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</si>
  <si>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</si>
  <si>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</si>
  <si>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</si>
  <si>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</si>
  <si>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</si>
  <si>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</si>
  <si>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</si>
  <si>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</si>
  <si>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</si>
  <si>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</si>
  <si>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</si>
  <si>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</si>
  <si>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</si>
  <si>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</si>
  <si>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</si>
  <si>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</si>
  <si>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</si>
  <si>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</si>
  <si>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</si>
  <si>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</si>
  <si>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</si>
  <si>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</si>
  <si>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</si>
  <si>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</si>
  <si>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</si>
  <si>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</si>
  <si>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</si>
  <si>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</si>
  <si>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</si>
  <si>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</si>
  <si>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</si>
  <si>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</si>
  <si>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</si>
  <si>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</si>
  <si>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</si>
  <si>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</si>
  <si>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</si>
  <si>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</si>
  <si>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</si>
  <si>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</si>
  <si>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</si>
  <si>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</si>
  <si>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</si>
  <si>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</si>
  <si>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</si>
  <si>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</si>
  <si>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</si>
  <si>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</si>
  <si>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</si>
  <si>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</si>
  <si>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</si>
  <si>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</si>
  <si>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</si>
  <si>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</si>
  <si>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</si>
  <si>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</si>
  <si>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</si>
  <si>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</si>
  <si>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</si>
  <si>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</si>
  <si>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</si>
  <si>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</si>
  <si>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</si>
  <si>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</si>
  <si>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</si>
  <si>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</si>
  <si>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</si>
  <si>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</si>
  <si>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</si>
  <si>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</si>
  <si>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</si>
  <si>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</si>
  <si>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</si>
  <si>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</si>
  <si>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</si>
  <si>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</si>
  <si>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</si>
  <si>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</si>
  <si>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</si>
  <si>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</si>
  <si>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</si>
  <si>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</si>
  <si>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</si>
  <si>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</si>
  <si>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</si>
  <si>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</si>
  <si>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</si>
  <si>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</si>
  <si>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</si>
  <si>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</si>
  <si>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</si>
  <si>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</si>
  <si>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</si>
  <si>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</si>
  <si>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</si>
  <si>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</si>
  <si>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</si>
  <si>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</si>
  <si>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</si>
  <si>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</si>
  <si>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</si>
  <si>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</si>
  <si>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</si>
  <si>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</si>
  <si>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</si>
  <si>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</si>
  <si>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</si>
  <si>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</si>
  <si>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</si>
  <si>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</si>
  <si>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</si>
  <si>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</si>
  <si>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</si>
  <si>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</si>
  <si>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</si>
  <si>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</si>
  <si>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</si>
  <si>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</si>
  <si>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</si>
  <si>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</si>
  <si>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</si>
  <si>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</si>
  <si>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</si>
  <si>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</si>
  <si>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</si>
  <si>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</si>
  <si>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</si>
  <si>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</si>
  <si>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</si>
  <si>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</si>
  <si>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</si>
  <si>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</si>
  <si>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</si>
  <si>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</si>
  <si>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</si>
  <si>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</si>
  <si>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</si>
  <si>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</si>
  <si>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</si>
  <si>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</si>
  <si>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</si>
  <si>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高知県南国市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</si>
  <si>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</si>
  <si>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</si>
  <si>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</si>
  <si>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</si>
  <si>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</si>
  <si>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</si>
  <si>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</si>
  <si>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</si>
  <si>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</si>
  <si>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</si>
  <si>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</si>
  <si>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</si>
  <si>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</si>
  <si>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</si>
  <si>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</si>
  <si>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</si>
  <si>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</si>
  <si>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</si>
  <si>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</si>
  <si>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</si>
  <si>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</si>
  <si>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</si>
  <si>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</si>
  <si>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</si>
  <si>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</si>
  <si>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</si>
  <si>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</si>
  <si>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</si>
  <si>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</si>
  <si>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</si>
  <si>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</si>
  <si>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</si>
  <si>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</si>
  <si>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</si>
  <si>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</si>
  <si>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</si>
  <si>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</si>
  <si>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</si>
  <si>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</si>
  <si>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</si>
  <si>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</si>
  <si>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</si>
  <si>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</si>
  <si>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企業団地造成事業特別会計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</si>
  <si>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</si>
  <si>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</si>
  <si>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</si>
  <si>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</si>
  <si>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</si>
  <si>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</si>
  <si>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</si>
  <si>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</si>
  <si>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</si>
  <si>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</si>
  <si>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</si>
  <si>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</si>
  <si>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</si>
  <si>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</si>
  <si>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</si>
  <si>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</si>
  <si>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</si>
  <si>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</si>
  <si>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</si>
  <si>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</si>
  <si>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</si>
  <si>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</si>
  <si>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</si>
  <si>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</si>
  <si>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</si>
  <si>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</si>
  <si>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</si>
  <si>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</si>
  <si>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</si>
  <si>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</si>
  <si>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</si>
  <si>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</si>
  <si>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</si>
  <si>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</si>
  <si>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</si>
  <si>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</si>
  <si>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</si>
  <si>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</si>
  <si>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</si>
  <si>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</si>
  <si>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</si>
  <si>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</si>
  <si>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</si>
  <si>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</si>
  <si>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</si>
  <si>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</si>
  <si>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</si>
  <si>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</si>
  <si>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</si>
  <si>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</si>
  <si>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</si>
  <si>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</si>
  <si>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</si>
  <si>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</si>
  <si>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</si>
  <si>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</si>
  <si>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</si>
  <si>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</si>
  <si>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企業団地造成事業特別会計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</si>
  <si>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</si>
  <si>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</si>
  <si>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</si>
  <si>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</si>
  <si>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</si>
  <si>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</si>
  <si>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</si>
  <si>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</si>
  <si>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</si>
  <si>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</si>
  <si>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</si>
  <si>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</si>
  <si>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</si>
  <si>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</si>
  <si>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</si>
  <si>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</si>
  <si>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</si>
  <si>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</si>
  <si>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</si>
  <si>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</si>
  <si>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</si>
  <si>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</si>
  <si>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</si>
  <si>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</si>
  <si>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</si>
  <si>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</si>
  <si>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</si>
  <si>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</si>
  <si>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</si>
  <si>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</si>
  <si>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</si>
  <si>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</si>
  <si>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</si>
  <si>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</si>
  <si>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</si>
  <si>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</si>
  <si>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</si>
  <si>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</si>
  <si>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</si>
  <si>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</si>
  <si>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</si>
  <si>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</si>
  <si>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</si>
  <si>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</si>
  <si>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</si>
  <si>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</si>
  <si>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</si>
  <si>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</si>
  <si>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</si>
  <si>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</si>
  <si>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</si>
  <si>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</si>
  <si>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</si>
  <si>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</si>
  <si>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</si>
  <si>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</si>
  <si>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</si>
  <si>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</si>
  <si>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</si>
  <si>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</si>
  <si>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</si>
  <si>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</si>
  <si>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</si>
  <si>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</si>
  <si>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</si>
  <si>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</si>
  <si>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</si>
  <si>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</si>
  <si>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</si>
  <si>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</si>
  <si>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</si>
  <si>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</si>
  <si>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</si>
  <si>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</si>
  <si>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</si>
  <si>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</si>
  <si>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</si>
  <si>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</si>
  <si>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</si>
  <si>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</si>
  <si>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</si>
  <si>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0.41</t>
  </si>
  <si>
    <t>水道事業会計</t>
  </si>
  <si>
    <t>一般会計</t>
  </si>
  <si>
    <t>介護保険特別会計</t>
  </si>
  <si>
    <t>▲ 0.02</t>
  </si>
  <si>
    <t>住宅新築資金等貸付事業特別会計</t>
  </si>
  <si>
    <t>土地取得事業特別会計</t>
  </si>
  <si>
    <t>後期高齢者医療保険特別会計</t>
  </si>
  <si>
    <t>国民健康保険特別会計</t>
  </si>
  <si>
    <t>下水道事業特別会計</t>
  </si>
  <si>
    <t>その他会計（赤字）</t>
  </si>
  <si>
    <t>その他会計（黒字）</t>
  </si>
  <si>
    <t>南国市土地開発公社</t>
    <rPh sb="0" eb="3">
      <t>ナンコクシ</t>
    </rPh>
    <rPh sb="3" eb="5">
      <t>トチ</t>
    </rPh>
    <rPh sb="5" eb="7">
      <t>カイハツ</t>
    </rPh>
    <rPh sb="7" eb="9">
      <t>コウシャ</t>
    </rPh>
    <phoneticPr fontId="2"/>
  </si>
  <si>
    <t>株式会社　道の駅南国</t>
    <rPh sb="0" eb="4">
      <t>カブシキガイシャ</t>
    </rPh>
    <rPh sb="5" eb="6">
      <t>ミチ</t>
    </rPh>
    <rPh sb="7" eb="8">
      <t>エキ</t>
    </rPh>
    <rPh sb="8" eb="10">
      <t>ナンゴク</t>
    </rPh>
    <phoneticPr fontId="2"/>
  </si>
  <si>
    <t>土佐くろしお鉄道株式会社</t>
    <rPh sb="0" eb="2">
      <t>トサ</t>
    </rPh>
    <rPh sb="6" eb="8">
      <t>テツドウ</t>
    </rPh>
    <rPh sb="8" eb="10">
      <t>カブシキ</t>
    </rPh>
    <rPh sb="10" eb="12">
      <t>ガイシャ</t>
    </rPh>
    <phoneticPr fontId="2"/>
  </si>
  <si>
    <t>香美郡殖林組合</t>
    <rPh sb="0" eb="3">
      <t>カミグン</t>
    </rPh>
    <rPh sb="3" eb="4">
      <t>ショク</t>
    </rPh>
    <rPh sb="4" eb="5">
      <t>リン</t>
    </rPh>
    <rPh sb="5" eb="7">
      <t>クミアイ</t>
    </rPh>
    <phoneticPr fontId="2"/>
  </si>
  <si>
    <t>香南斎場組合</t>
    <rPh sb="0" eb="2">
      <t>コウナン</t>
    </rPh>
    <rPh sb="2" eb="4">
      <t>サイジョウ</t>
    </rPh>
    <rPh sb="4" eb="6">
      <t>クミアイ</t>
    </rPh>
    <phoneticPr fontId="2"/>
  </si>
  <si>
    <t>香南清掃組合</t>
    <rPh sb="0" eb="2">
      <t>コウナン</t>
    </rPh>
    <rPh sb="2" eb="4">
      <t>セイソウ</t>
    </rPh>
    <rPh sb="4" eb="6">
      <t>クミアイ</t>
    </rPh>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</si>
  <si>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</si>
  <si>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</si>
  <si>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南国・香南・香美租税債権管理機構</t>
    <rPh sb="0" eb="2">
      <t>ナンゴク</t>
    </rPh>
    <rPh sb="3" eb="5">
      <t>コウナン</t>
    </rPh>
    <rPh sb="6" eb="8">
      <t>カミ</t>
    </rPh>
    <rPh sb="8" eb="10">
      <t>ソゼイ</t>
    </rPh>
    <rPh sb="10" eb="12">
      <t>サイケン</t>
    </rPh>
    <rPh sb="12" eb="14">
      <t>カンリ</t>
    </rPh>
    <rPh sb="14" eb="16">
      <t>キコウ</t>
    </rPh>
    <phoneticPr fontId="2"/>
  </si>
  <si>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</si>
  <si>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高知県市町村総合事務組合　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</si>
  <si>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2"/>
  </si>
  <si>
    <t>高知県後期高齢者医療広域連合　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</si>
  <si>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　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</si>
  <si>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</si>
  <si>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</si>
  <si>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</si>
  <si>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</si>
  <si>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</si>
  <si>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</si>
  <si>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</si>
  <si>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</si>
  <si>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</si>
  <si>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</si>
  <si>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</si>
  <si>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に比べて低くなっており減少傾向にあったが、H25年度から津波・地震対策に充てる市債発行が増加したことや、H27年度に一部事務組合がゴミ焼却場の建替に着手したことなどにより将来負担額が増加し、H24年度を上回っている。
市債発行の抑制を行ってきたことによる元利償還金の減に伴い、実質公債費比率（単年度）は、H21年度16.5、H22年度13.7、H23年度13.6、H24年度13.4、H25年度13.2、H26年度9.6、H27年度7.3と減少していることから、実質公債費比率（3ヵ年平均）も減少し、H27年度は類似団体平均を下回った。</t>
    <rPh sb="0" eb="2">
      <t>ショウライ</t>
    </rPh>
    <rPh sb="2" eb="4">
      <t>フタン</t>
    </rPh>
    <rPh sb="4" eb="6">
      <t>ヒリツ</t>
    </rPh>
    <rPh sb="7" eb="9">
      <t>ルイジ</t>
    </rPh>
    <rPh sb="9" eb="11">
      <t>ダンタイ</t>
    </rPh>
    <rPh sb="12" eb="13">
      <t>クラ</t>
    </rPh>
    <rPh sb="15" eb="16">
      <t>ヒク</t>
    </rPh>
    <rPh sb="22" eb="24">
      <t>ゲンショウ</t>
    </rPh>
    <rPh sb="24" eb="26">
      <t>ケイコウ</t>
    </rPh>
    <rPh sb="66" eb="68">
      <t>ネンド</t>
    </rPh>
    <rPh sb="85" eb="87">
      <t>チャクシュ</t>
    </rPh>
    <rPh sb="96" eb="98">
      <t>ショウライ</t>
    </rPh>
    <rPh sb="98" eb="100">
      <t>フタン</t>
    </rPh>
    <rPh sb="100" eb="101">
      <t>ガク</t>
    </rPh>
    <rPh sb="102" eb="104">
      <t>ゾウカ</t>
    </rPh>
    <rPh sb="109" eb="111">
      <t>ネンド</t>
    </rPh>
    <rPh sb="112" eb="114">
      <t>ウワマワ</t>
    </rPh>
    <rPh sb="166" eb="168">
      <t>ネンド</t>
    </rPh>
    <rPh sb="176" eb="178">
      <t>ネンド</t>
    </rPh>
    <rPh sb="186" eb="188">
      <t>ネンド</t>
    </rPh>
    <rPh sb="196" eb="198">
      <t>ネンド</t>
    </rPh>
    <rPh sb="206" eb="208">
      <t>ネンド</t>
    </rPh>
    <rPh sb="216" eb="218">
      <t>ネンド</t>
    </rPh>
    <rPh sb="225" eb="227">
      <t>ネンド</t>
    </rPh>
    <rPh sb="231" eb="233">
      <t>ゲンショウ</t>
    </rPh>
    <rPh sb="242" eb="244">
      <t>ジッシツ</t>
    </rPh>
    <rPh sb="244" eb="247">
      <t>コウサイヒ</t>
    </rPh>
    <rPh sb="247" eb="249">
      <t>ヒリツ</t>
    </rPh>
    <rPh sb="252" eb="253">
      <t>ネン</t>
    </rPh>
    <rPh sb="253" eb="255">
      <t>ヘイキン</t>
    </rPh>
    <rPh sb="257" eb="259">
      <t>ゲンショウ</t>
    </rPh>
    <rPh sb="264" eb="266">
      <t>ネンド</t>
    </rPh>
    <rPh sb="267" eb="269">
      <t>ルイジ</t>
    </rPh>
    <rPh sb="269" eb="271">
      <t>ダンタイ</t>
    </rPh>
    <rPh sb="271" eb="273">
      <t>ヘイキン</t>
    </rPh>
    <rPh sb="274" eb="276">
      <t>シタマワ</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</si>
</sst>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51062</c:v>
                </c:pt>
                <c:pt idx="1">
                  <c:v>57306</c:v>
                </c:pt>
                <c:pt idx="2">
                  <c:v>100150</c:v>
                </c:pt>
                <c:pt idx="3">
                  <c:v>55884</c:v>
                </c:pt>
                <c:pt idx="4">
                  <c:v>49611</c:v>
                </c:pt>
              </c:numCache>
            </c:numRef>
          </c:val>
        </c:ser>
        <c:dLbls/>
        <c:marker val="1"/>
        <c:axId val="111461120"/>
        <c:axId val="111462656"/>
      </c:lineChart>
      <c:catAx>
        <c:axId val="111461120"/>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62656"/>
        <c:crosses val="autoZero"/>
        <c:auto val="1"/>
        <c:lblAlgn val="ctr"/>
        <c:lblOffset val="100"/>
        <c:tickLblSkip val="1"/>
        <c:tickMarkSkip val="1"/>
      </c:catAx>
      <c:valAx>
        <c:axId val="111462656"/>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6112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4.78</c:v>
                </c:pt>
                <c:pt idx="1">
                  <c:v>3.71</c:v>
                </c:pt>
                <c:pt idx="2">
                  <c:v>4.4400000000000004</c:v>
                </c:pt>
                <c:pt idx="3">
                  <c:v>4.08</c:v>
                </c:pt>
                <c:pt idx="4">
                  <c:v>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13.02</c:v>
                </c:pt>
                <c:pt idx="1">
                  <c:v>16.02</c:v>
                </c:pt>
                <c:pt idx="2">
                  <c:v>18.100000000000001</c:v>
                </c:pt>
                <c:pt idx="3">
                  <c:v>20.2</c:v>
                </c:pt>
                <c:pt idx="4">
                  <c:v>21.34</c:v>
                </c:pt>
              </c:numCache>
            </c:numRef>
          </c:val>
        </c:ser>
        <c:dLbls/>
        <c:gapWidth val="250"/>
        <c:overlap val="100"/>
        <c:axId val="119394304"/>
        <c:axId val="11939584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2.64</c:v>
                </c:pt>
                <c:pt idx="1">
                  <c:v>0.14000000000000001</c:v>
                </c:pt>
                <c:pt idx="2">
                  <c:v>0.77</c:v>
                </c:pt>
                <c:pt idx="3">
                  <c:v>-0.41</c:v>
                </c:pt>
                <c:pt idx="4">
                  <c:v>0.82</c:v>
                </c:pt>
              </c:numCache>
            </c:numRef>
          </c:val>
        </c:ser>
        <c:dLbls/>
        <c:marker val="1"/>
        <c:axId val="119394304"/>
        <c:axId val="119395840"/>
      </c:lineChart>
      <c:catAx>
        <c:axId val="11939430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395840"/>
        <c:crosses val="autoZero"/>
        <c:auto val="1"/>
        <c:lblAlgn val="ctr"/>
        <c:lblOffset val="100"/>
        <c:tickLblSkip val="1"/>
        <c:tickMarkSkip val="1"/>
      </c:catAx>
      <c:valAx>
        <c:axId val="1193958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9430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1.01</c:v>
                </c:pt>
                <c:pt idx="2">
                  <c:v>#N/A</c:v>
                </c:pt>
                <c:pt idx="3">
                  <c:v>0.89</c:v>
                </c:pt>
                <c:pt idx="4">
                  <c:v>#N/A</c:v>
                </c:pt>
                <c:pt idx="5">
                  <c:v>1.02</c:v>
                </c:pt>
                <c:pt idx="6">
                  <c:v>#N/A</c:v>
                </c:pt>
                <c:pt idx="7">
                  <c:v>0.36</c:v>
                </c:pt>
                <c:pt idx="8">
                  <c:v>#N/A</c:v>
                </c:pt>
                <c:pt idx="9">
                  <c:v>0</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0.17</c:v>
                </c:pt>
                <c:pt idx="2">
                  <c:v>#N/A</c:v>
                </c:pt>
                <c:pt idx="3">
                  <c:v>0.22</c:v>
                </c:pt>
                <c:pt idx="4">
                  <c:v>#N/A</c:v>
                </c:pt>
                <c:pt idx="5">
                  <c:v>0.21</c:v>
                </c:pt>
                <c:pt idx="6">
                  <c:v>#N/A</c:v>
                </c:pt>
                <c:pt idx="7">
                  <c:v>0.24</c:v>
                </c:pt>
                <c:pt idx="8">
                  <c:v>#N/A</c:v>
                </c:pt>
                <c:pt idx="9">
                  <c:v>0.24</c:v>
                </c:pt>
              </c:numCache>
            </c:numRef>
          </c:val>
        </c:ser>
        <c:ser>
          <c:idx val="5"/>
          <c:order val="5"/>
          <c:tx>
            <c:strRef>
              <c:f>データシート!$A$32</c:f>
              <c:strCache>
                <c:ptCount val="1"/>
                <c:pt idx="0">
                  <c:v>土地取得事業特別会計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c:v>
                </c:pt>
                <c:pt idx="2">
                  <c:v>#N/A</c:v>
                </c:pt>
                <c:pt idx="3">
                  <c:v>0.31</c:v>
                </c:pt>
                <c:pt idx="4">
                  <c:v>#N/A</c:v>
                </c:pt>
                <c:pt idx="5">
                  <c:v>0.31</c:v>
                </c:pt>
                <c:pt idx="6">
                  <c:v>#N/A</c:v>
                </c:pt>
                <c:pt idx="7">
                  <c:v>0.31</c:v>
                </c:pt>
                <c:pt idx="8">
                  <c:v>#N/A</c:v>
                </c:pt>
                <c:pt idx="9">
                  <c:v>0.3</c:v>
                </c:pt>
              </c:numCache>
            </c:numRef>
          </c:val>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0.16</c:v>
                </c:pt>
                <c:pt idx="2">
                  <c:v>#N/A</c:v>
                </c:pt>
                <c:pt idx="3">
                  <c:v>0.2</c:v>
                </c:pt>
                <c:pt idx="4">
                  <c:v>#N/A</c:v>
                </c:pt>
                <c:pt idx="5">
                  <c:v>0.51</c:v>
                </c:pt>
                <c:pt idx="6">
                  <c:v>#N/A</c:v>
                </c:pt>
                <c:pt idx="7">
                  <c:v>0.44</c:v>
                </c:pt>
                <c:pt idx="8">
                  <c:v>#N/A</c:v>
                </c:pt>
                <c:pt idx="9">
                  <c:v>0.32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0.02</c:v>
                </c:pt>
                <c:pt idx="1">
                  <c:v>#N/A</c:v>
                </c:pt>
                <c:pt idx="2">
                  <c:v>#N/A</c:v>
                </c:pt>
                <c:pt idx="3">
                  <c:v>0.54</c:v>
                </c:pt>
                <c:pt idx="4">
                  <c:v>#N/A</c:v>
                </c:pt>
                <c:pt idx="5">
                  <c:v>0.49</c:v>
                </c:pt>
                <c:pt idx="6">
                  <c:v>#N/A</c:v>
                </c:pt>
                <c:pt idx="7">
                  <c:v>1.0900000000000001</c:v>
                </c:pt>
                <c:pt idx="8">
                  <c:v>#N/A</c:v>
                </c:pt>
                <c:pt idx="9">
                  <c:v>1.1599999999999999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4.3099999999999996</c:v>
                </c:pt>
                <c:pt idx="2">
                  <c:v>#N/A</c:v>
                </c:pt>
                <c:pt idx="3">
                  <c:v>3.18</c:v>
                </c:pt>
                <c:pt idx="4">
                  <c:v>#N/A</c:v>
                </c:pt>
                <c:pt idx="5">
                  <c:v>3.61</c:v>
                </c:pt>
                <c:pt idx="6">
                  <c:v>#N/A</c:v>
                </c:pt>
                <c:pt idx="7">
                  <c:v>3.31</c:v>
                </c:pt>
                <c:pt idx="8">
                  <c:v>#N/A</c:v>
                </c:pt>
                <c:pt idx="9">
                  <c:v>4.16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4.83</c:v>
                </c:pt>
                <c:pt idx="2">
                  <c:v>#N/A</c:v>
                </c:pt>
                <c:pt idx="3">
                  <c:v>4.68</c:v>
                </c:pt>
                <c:pt idx="4">
                  <c:v>#N/A</c:v>
                </c:pt>
                <c:pt idx="5">
                  <c:v>4.84</c:v>
                </c:pt>
                <c:pt idx="6">
                  <c:v>#N/A</c:v>
                </c:pt>
                <c:pt idx="7">
                  <c:v>4.49</c:v>
                </c:pt>
                <c:pt idx="8">
                  <c:v>#N/A</c:v>
                </c:pt>
                <c:pt idx="9">
                  <c:v>4.53</c:v>
                </c:pt>
              </c:numCache>
            </c:numRef>
          </c:val>
        </c:ser>
        <c:dLbls/>
        <c:overlap val="100"/>
        <c:axId val="120819712"/>
        <c:axId val="120821248"/>
      </c:barChart>
      <c:catAx>
        <c:axId val="1208197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821248"/>
        <c:crosses val="autoZero"/>
        <c:auto val="1"/>
        <c:lblAlgn val="ctr"/>
        <c:lblOffset val="100"/>
        <c:tickLblSkip val="1"/>
        <c:tickMarkSkip val="1"/>
      </c:catAx>
      <c:valAx>
        <c:axId val="1208212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1971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1722</c:v>
                </c:pt>
                <c:pt idx="5">
                  <c:v>1693</c:v>
                </c:pt>
                <c:pt idx="8">
                  <c:v>1683</c:v>
                </c:pt>
                <c:pt idx="11">
                  <c:v>1701</c:v>
                </c:pt>
                <c:pt idx="14">
                  <c:v>1723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c:v>
                </c:pt>
                <c:pt idx="3">
                  <c:v>16</c:v>
                </c:pt>
                <c:pt idx="6">
                  <c:v>17</c:v>
                </c:pt>
                <c:pt idx="9">
                  <c:v>17</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50</c:v>
                </c:pt>
                <c:pt idx="3">
                  <c:v>52</c:v>
                </c:pt>
                <c:pt idx="6">
                  <c:v>51</c:v>
                </c:pt>
                <c:pt idx="9">
                  <c:v>50</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348</c:v>
                </c:pt>
                <c:pt idx="3">
                  <c:v>336</c:v>
                </c:pt>
                <c:pt idx="6">
                  <c:v>336</c:v>
                </c:pt>
                <c:pt idx="9">
                  <c:v>337</c:v>
                </c:pt>
                <c:pt idx="12">
                  <c:v>359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2657</c:v>
                </c:pt>
                <c:pt idx="3">
                  <c:v>2576</c:v>
                </c:pt>
                <c:pt idx="6">
                  <c:v>2554</c:v>
                </c:pt>
                <c:pt idx="9">
                  <c:v>2215</c:v>
                </c:pt>
                <c:pt idx="12">
                  <c:v>2015</c:v>
                </c:pt>
              </c:numCache>
            </c:numRef>
          </c:val>
        </c:ser>
        <c:dLbls/>
        <c:gapWidth val="100"/>
        <c:overlap val="100"/>
        <c:axId val="121198080"/>
        <c:axId val="12119961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1349</c:v>
                </c:pt>
                <c:pt idx="2">
                  <c:v>#N/A</c:v>
                </c:pt>
                <c:pt idx="3">
                  <c:v>#N/A</c:v>
                </c:pt>
                <c:pt idx="4">
                  <c:v>1287</c:v>
                </c:pt>
                <c:pt idx="5">
                  <c:v>#N/A</c:v>
                </c:pt>
                <c:pt idx="6">
                  <c:v>#N/A</c:v>
                </c:pt>
                <c:pt idx="7">
                  <c:v>1275</c:v>
                </c:pt>
                <c:pt idx="8">
                  <c:v>#N/A</c:v>
                </c:pt>
                <c:pt idx="9">
                  <c:v>#N/A</c:v>
                </c:pt>
                <c:pt idx="10">
                  <c:v>918</c:v>
                </c:pt>
                <c:pt idx="11">
                  <c:v>#N/A</c:v>
                </c:pt>
                <c:pt idx="12">
                  <c:v>#N/A</c:v>
                </c:pt>
                <c:pt idx="13">
                  <c:v>715</c:v>
                </c:pt>
                <c:pt idx="14">
                  <c:v>#N/A</c:v>
                </c:pt>
              </c:numCache>
            </c:numRef>
          </c:val>
        </c:ser>
        <c:dLbls/>
        <c:marker val="1"/>
        <c:axId val="121198080"/>
        <c:axId val="121199616"/>
      </c:lineChart>
      <c:catAx>
        <c:axId val="1211980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199616"/>
        <c:crosses val="autoZero"/>
        <c:auto val="1"/>
        <c:lblAlgn val="ctr"/>
        <c:lblOffset val="100"/>
        <c:tickLblSkip val="1"/>
        <c:tickMarkSkip val="1"/>
      </c:catAx>
      <c:valAx>
        <c:axId val="12119961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19808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14795</c:v>
                </c:pt>
                <c:pt idx="5">
                  <c:v>16796</c:v>
                </c:pt>
                <c:pt idx="8">
                  <c:v>16098</c:v>
                </c:pt>
                <c:pt idx="11">
                  <c:v>15813</c:v>
                </c:pt>
                <c:pt idx="14">
                  <c:v>15602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751</c:v>
                </c:pt>
                <c:pt idx="5">
                  <c:v>683</c:v>
                </c:pt>
                <c:pt idx="8">
                  <c:v>523</c:v>
                </c:pt>
                <c:pt idx="11">
                  <c:v>444</c:v>
                </c:pt>
                <c:pt idx="14">
                  <c:v>344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3514</c:v>
                </c:pt>
                <c:pt idx="5">
                  <c:v>3927</c:v>
                </c:pt>
                <c:pt idx="8">
                  <c:v>3969</c:v>
                </c:pt>
                <c:pt idx="11">
                  <c:v>4607</c:v>
                </c:pt>
                <c:pt idx="14">
                  <c:v>4900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3925</c:v>
                </c:pt>
                <c:pt idx="3">
                  <c:v>3762</c:v>
                </c:pt>
                <c:pt idx="6">
                  <c:v>3378</c:v>
                </c:pt>
                <c:pt idx="9">
                  <c:v>3092</c:v>
                </c:pt>
                <c:pt idx="12">
                  <c:v>3048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210</c:v>
                </c:pt>
                <c:pt idx="3">
                  <c:v>161</c:v>
                </c:pt>
                <c:pt idx="6">
                  <c:v>114</c:v>
                </c:pt>
                <c:pt idx="9">
                  <c:v>86</c:v>
                </c:pt>
                <c:pt idx="12">
                  <c:v>876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4098</c:v>
                </c:pt>
                <c:pt idx="3">
                  <c:v>3998</c:v>
                </c:pt>
                <c:pt idx="6">
                  <c:v>3866</c:v>
                </c:pt>
                <c:pt idx="9">
                  <c:v>3658</c:v>
                </c:pt>
                <c:pt idx="12">
                  <c:v>3609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105</c:v>
                </c:pt>
                <c:pt idx="3">
                  <c:v>152</c:v>
                </c:pt>
                <c:pt idx="6">
                  <c:v>136</c:v>
                </c:pt>
                <c:pt idx="9">
                  <c:v>120</c:v>
                </c:pt>
                <c:pt idx="12">
                  <c:v>107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17712</c:v>
                </c:pt>
                <c:pt idx="3">
                  <c:v>17497</c:v>
                </c:pt>
                <c:pt idx="6">
                  <c:v>18396</c:v>
                </c:pt>
                <c:pt idx="9">
                  <c:v>18128</c:v>
                </c:pt>
                <c:pt idx="12">
                  <c:v>18004</c:v>
                </c:pt>
              </c:numCache>
            </c:numRef>
          </c:val>
        </c:ser>
        <c:dLbls/>
        <c:gapWidth val="100"/>
        <c:overlap val="100"/>
        <c:axId val="121596544"/>
        <c:axId val="12161062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6990</c:v>
                </c:pt>
                <c:pt idx="2">
                  <c:v>#N/A</c:v>
                </c:pt>
                <c:pt idx="3">
                  <c:v>#N/A</c:v>
                </c:pt>
                <c:pt idx="4">
                  <c:v>4164</c:v>
                </c:pt>
                <c:pt idx="5">
                  <c:v>#N/A</c:v>
                </c:pt>
                <c:pt idx="6">
                  <c:v>#N/A</c:v>
                </c:pt>
                <c:pt idx="7">
                  <c:v>5300</c:v>
                </c:pt>
                <c:pt idx="8">
                  <c:v>#N/A</c:v>
                </c:pt>
                <c:pt idx="9">
                  <c:v>#N/A</c:v>
                </c:pt>
                <c:pt idx="10">
                  <c:v>4221</c:v>
                </c:pt>
                <c:pt idx="11">
                  <c:v>#N/A</c:v>
                </c:pt>
                <c:pt idx="12">
                  <c:v>#N/A</c:v>
                </c:pt>
                <c:pt idx="13">
                  <c:v>4799</c:v>
                </c:pt>
                <c:pt idx="14">
                  <c:v>#N/A</c:v>
                </c:pt>
              </c:numCache>
            </c:numRef>
          </c:val>
        </c:ser>
        <c:dLbls/>
        <c:marker val="1"/>
        <c:axId val="121596544"/>
        <c:axId val="121610624"/>
      </c:lineChart>
      <c:catAx>
        <c:axId val="1215965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610624"/>
        <c:crosses val="autoZero"/>
        <c:auto val="1"/>
        <c:lblAlgn val="ctr"/>
        <c:lblOffset val="100"/>
        <c:tickLblSkip val="1"/>
        <c:tickMarkSkip val="1"/>
      </c:catAx>
      <c:valAx>
        <c:axId val="12161062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9654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21757056"/>
        <c:axId val="121775616"/>
      </c:scatterChart>
      <c:valAx>
        <c:axId val="121757056"/>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775616"/>
        <c:crosses val="autoZero"/>
        <c:crossBetween val="midCat"/>
      </c:valAx>
      <c:valAx>
        <c:axId val="12177561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175705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14.6</c:v>
                </c:pt>
                <c:pt idx="1">
                  <c:v>13.5</c:v>
                </c:pt>
                <c:pt idx="2">
                  <c:v>13.4</c:v>
                </c:pt>
                <c:pt idx="3">
                  <c:v>12</c:v>
                </c:pt>
                <c:pt idx="4">
                  <c:v>10</c:v>
                </c:pt>
              </c:numCache>
            </c:numRef>
          </c:xVal>
          <c:yVal>
            <c:numRef>
              <c:f>公会計指標分析・財政指標組合せ分析表!$K$73:$O$73</c:f>
              <c:numCache>
                <c:formatCode>#,##0.0;"▲ "#,##0.0</c:formatCode>
                <c:ptCount val="5"/>
                <c:pt idx="0">
                  <c:v>70.599999999999994</c:v>
                </c:pt>
                <c:pt idx="1">
                  <c:v>43.4</c:v>
                </c:pt>
                <c:pt idx="2">
                  <c:v>54.7</c:v>
                </c:pt>
                <c:pt idx="3">
                  <c:v>44.2</c:v>
                </c:pt>
                <c:pt idx="4">
                  <c:v>49</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er>
        <c:dLbls/>
        <c:axId val="122050816"/>
        <c:axId val="122057088"/>
      </c:scatterChart>
      <c:valAx>
        <c:axId val="122050816"/>
        <c:scaling>
          <c:orientation val="minMax"/>
          <c:max val="15"/>
          <c:min val="9.7000000000000011"/>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057088"/>
        <c:crosses val="autoZero"/>
        <c:crossBetween val="midCat"/>
      </c:valAx>
      <c:valAx>
        <c:axId val="122057088"/>
        <c:scaling>
          <c:orientation val="minMax"/>
          <c:max val="96"/>
          <c:min val="38"/>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205081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市債発行の抑制を行ってきたことにより、元利償還金が減少してきており、実質公債費比率（分子）の額は減少してきている。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年度から津波・地震対策に充てる市債発行が増加したことや、一部事務組合がゴミ焼却場の建替を行ったことにより、将来的に分子の増加が予想される。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市債発行の抑制を行ってきたことにより、地方債の現在高は減少していたが、</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H25</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年度に津波・地震対策を行ったことにより、地方債残高は一時的に増加した。</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H27</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には一部事務組合がゴミ焼却場の建替に着手したことにより、組合等負担等見込額は増加している。</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交付税措置のある市債の発行を優先的に行っていることなどから、基準財政需要額に算入される見込額はある程度高いが、それ以外の充当可能財源については大きく増加する見込みはないので、将来負担比率（分子）の伸びを抑制するためには、計画的な市債発行を行っていく必要がある。</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高知県南国市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48,298
48,059
125.30
21,098,621
20,294,839
546,896
11,394,154
18,004,327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高知県南国市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48,298
48,059
125.30
21,098,621
20,294,839
546,896
11,394,154
18,004,327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高知県南国市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48,298
48,059
125.30
21,098,621
20,294,839
546,896
11,394,154
18,004,327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高知県南国市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48,298
48,059
125.30
21,098,621
20,294,839
546,896
11,394,154
18,004,327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市民税・固定資産税については、ほぼ前年並みの収入見込みであったが、地方消費税交付金が伸びたことにより、前年と比べて＋</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ポイント増となり、全国平均を上回り、類似団体においても上位に位置している状況である。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今後も一層の行政の効率化を図るとともに、課税客体の把握に努め、自主財源の充実を目指し、財政の健全化を図る。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15875</xdr:rowOff>
    </xdr:to>
    <xdr:cxnSp macro="">
      <xdr:nvCxnSpPr>
        <xdr:cNvPr id="68" name="直線コネクタ 67"/>
        <xdr:cNvCxnSpPr/>
      </xdr:nvCxnSpPr>
      <xdr:spPr>
        <a:xfrm flipV="1">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35983</xdr:rowOff>
    </xdr:to>
    <xdr:cxnSp macro="">
      <xdr:nvCxnSpPr>
        <xdr:cNvPr id="71" name="直線コネクタ 70"/>
        <xdr:cNvCxnSpPr/>
      </xdr:nvCxnSpPr>
      <xdr:spPr>
        <a:xfrm flipV="1">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35983</xdr:rowOff>
    </xdr:to>
    <xdr:cxnSp macro="">
      <xdr:nvCxnSpPr>
        <xdr:cNvPr id="74" name="直線コネクタ 73"/>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35983</xdr:rowOff>
    </xdr:to>
    <xdr:cxnSp macro="">
      <xdr:nvCxnSpPr>
        <xdr:cNvPr id="77" name="直線コネクタ 76"/>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76852</xdr:rowOff>
    </xdr:from>
    <xdr:ext cx="736600" cy="259045"/>
    <xdr:sp macro="" textlink="">
      <xdr:nvSpPr>
        <xdr:cNvPr id="90" name="テキスト ボックス 89"/>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16</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年度の間に実施した公的資金補償金免除繰上償還による高利率の地方債の繰上償還や借換により後年度の公債費が減少し、平成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22</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年度には大きく改善された。</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24</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年度は市税、地方交付税の減少による経常一般財源の減少と扶助費の増加により比率が悪化したが、その後は公債費が減少し、平成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年度の経常収支比率は</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87.6%</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となり、対前年度費＋</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2.4</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ポイントの改善となった。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引き続き公債費負担適正化計画による公債費の管理、中期財政収支ビジョン等による人件費、物件費の抑制を図り、財政構造の弾力性確保に努める。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9313</xdr:rowOff>
    </xdr:from>
    <xdr:to>
      <xdr:col>7</xdr:col>
      <xdr:colOff>152400</xdr:colOff>
      <xdr:row>60</xdr:row>
      <xdr:rowOff>105833</xdr:rowOff>
    </xdr:to>
    <xdr:cxnSp macro="">
      <xdr:nvCxnSpPr>
        <xdr:cNvPr id="131" name="直線コネクタ 130"/>
        <xdr:cNvCxnSpPr/>
      </xdr:nvCxnSpPr>
      <xdr:spPr>
        <a:xfrm flipV="1">
          <a:off x="4114800" y="1029631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105833</xdr:rowOff>
    </xdr:from>
    <xdr:to>
      <xdr:col>6</xdr:col>
      <xdr:colOff>0</xdr:colOff>
      <xdr:row>60</xdr:row>
      <xdr:rowOff>158115</xdr:rowOff>
    </xdr:to>
    <xdr:cxnSp macro="">
      <xdr:nvCxnSpPr>
        <xdr:cNvPr id="134" name="直線コネクタ 133"/>
        <xdr:cNvCxnSpPr/>
      </xdr:nvCxnSpPr>
      <xdr:spPr>
        <a:xfrm flipV="1">
          <a:off x="3225800" y="1039283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158115</xdr:rowOff>
    </xdr:from>
    <xdr:to>
      <xdr:col>4</xdr:col>
      <xdr:colOff>482600</xdr:colOff>
      <xdr:row>61</xdr:row>
      <xdr:rowOff>51012</xdr:rowOff>
    </xdr:to>
    <xdr:cxnSp macro="">
      <xdr:nvCxnSpPr>
        <xdr:cNvPr id="137" name="直線コネクタ 136"/>
        <xdr:cNvCxnSpPr/>
      </xdr:nvCxnSpPr>
      <xdr:spPr>
        <a:xfrm flipV="1">
          <a:off x="2336800" y="1044511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61595</xdr:rowOff>
    </xdr:from>
    <xdr:to>
      <xdr:col>3</xdr:col>
      <xdr:colOff>279400</xdr:colOff>
      <xdr:row>61</xdr:row>
      <xdr:rowOff>51012</xdr:rowOff>
    </xdr:to>
    <xdr:cxnSp macro="">
      <xdr:nvCxnSpPr>
        <xdr:cNvPr id="140" name="直線コネクタ 139"/>
        <xdr:cNvCxnSpPr/>
      </xdr:nvCxnSpPr>
      <xdr:spPr>
        <a:xfrm>
          <a:off x="1447800" y="1034859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129963</xdr:rowOff>
    </xdr:from>
    <xdr:to>
      <xdr:col>7</xdr:col>
      <xdr:colOff>203200</xdr:colOff>
      <xdr:row>60</xdr:row>
      <xdr:rowOff>60113</xdr:rowOff>
    </xdr:to>
    <xdr:sp macro="" textlink="">
      <xdr:nvSpPr>
        <xdr:cNvPr id="150" name="円/楕円 149"/>
        <xdr:cNvSpPr/>
      </xdr:nvSpPr>
      <xdr:spPr>
        <a:xfrm>
          <a:off x="4902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146490</xdr:rowOff>
    </xdr:from>
    <xdr:ext cx="762000" cy="259045"/>
    <xdr:sp macro="" textlink="">
      <xdr:nvSpPr>
        <xdr:cNvPr id="151" name="財政構造の弾力性該当値テキスト"/>
        <xdr:cNvSpPr txBox="1"/>
      </xdr:nvSpPr>
      <xdr:spPr>
        <a:xfrm>
          <a:off x="5041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55033</xdr:rowOff>
    </xdr:from>
    <xdr:to>
      <xdr:col>6</xdr:col>
      <xdr:colOff>50800</xdr:colOff>
      <xdr:row>60</xdr:row>
      <xdr:rowOff>156633</xdr:rowOff>
    </xdr:to>
    <xdr:sp macro="" textlink="">
      <xdr:nvSpPr>
        <xdr:cNvPr id="152" name="円/楕円 151"/>
        <xdr:cNvSpPr/>
      </xdr:nvSpPr>
      <xdr:spPr>
        <a:xfrm>
          <a:off x="4064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166810</xdr:rowOff>
    </xdr:from>
    <xdr:ext cx="736600" cy="259045"/>
    <xdr:sp macro="" textlink="">
      <xdr:nvSpPr>
        <xdr:cNvPr id="153" name="テキスト ボックス 152"/>
        <xdr:cNvSpPr txBox="1"/>
      </xdr:nvSpPr>
      <xdr:spPr>
        <a:xfrm>
          <a:off x="3733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107315</xdr:rowOff>
    </xdr:from>
    <xdr:to>
      <xdr:col>4</xdr:col>
      <xdr:colOff>533400</xdr:colOff>
      <xdr:row>61</xdr:row>
      <xdr:rowOff>37465</xdr:rowOff>
    </xdr:to>
    <xdr:sp macro="" textlink="">
      <xdr:nvSpPr>
        <xdr:cNvPr id="154" name="円/楕円 153"/>
        <xdr:cNvSpPr/>
      </xdr:nvSpPr>
      <xdr:spPr>
        <a:xfrm>
          <a:off x="3175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22242</xdr:rowOff>
    </xdr:from>
    <xdr:ext cx="762000" cy="259045"/>
    <xdr:sp macro="" textlink="">
      <xdr:nvSpPr>
        <xdr:cNvPr id="155" name="テキスト ボックス 154"/>
        <xdr:cNvSpPr txBox="1"/>
      </xdr:nvSpPr>
      <xdr:spPr>
        <a:xfrm>
          <a:off x="2844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212</xdr:rowOff>
    </xdr:from>
    <xdr:to>
      <xdr:col>3</xdr:col>
      <xdr:colOff>330200</xdr:colOff>
      <xdr:row>61</xdr:row>
      <xdr:rowOff>101812</xdr:rowOff>
    </xdr:to>
    <xdr:sp macro="" textlink="">
      <xdr:nvSpPr>
        <xdr:cNvPr id="156" name="円/楕円 155"/>
        <xdr:cNvSpPr/>
      </xdr:nvSpPr>
      <xdr:spPr>
        <a:xfrm>
          <a:off x="2286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86589</xdr:rowOff>
    </xdr:from>
    <xdr:ext cx="762000" cy="259045"/>
    <xdr:sp macro="" textlink="">
      <xdr:nvSpPr>
        <xdr:cNvPr id="157" name="テキスト ボックス 156"/>
        <xdr:cNvSpPr txBox="1"/>
      </xdr:nvSpPr>
      <xdr:spPr>
        <a:xfrm>
          <a:off x="1955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10795</xdr:rowOff>
    </xdr:from>
    <xdr:to>
      <xdr:col>2</xdr:col>
      <xdr:colOff>127000</xdr:colOff>
      <xdr:row>60</xdr:row>
      <xdr:rowOff>112395</xdr:rowOff>
    </xdr:to>
    <xdr:sp macro="" textlink="">
      <xdr:nvSpPr>
        <xdr:cNvPr id="158" name="円/楕円 157"/>
        <xdr:cNvSpPr/>
      </xdr:nvSpPr>
      <xdr:spPr>
        <a:xfrm>
          <a:off x="1397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122572</xdr:rowOff>
    </xdr:from>
    <xdr:ext cx="762000" cy="259045"/>
    <xdr:sp macro="" textlink="">
      <xdr:nvSpPr>
        <xdr:cNvPr id="159" name="テキスト ボックス 158"/>
        <xdr:cNvSpPr txBox="1"/>
      </xdr:nvSpPr>
      <xdr:spPr>
        <a:xfrm>
          <a:off x="1066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[119,172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集中改革プラン等の実施により人件費の抑制を図ってきたこと及び物件費の抑制に努めてきたことにより、全国平均を下回る額となっている。</a:t>
          </a:r>
        </a:p>
        <a:p>
          <a:r>
            <a:rPr kumimoji="1" lang="ja-JP" altLang="en-US" sz="1200">
              <a:latin typeface="ＭＳ Ｐゴシック"/>
            </a:rPr>
            <a:t>人件費については、大幅な削減は難しいものの、電算システム保守委託料などの民間委託業務の増加により物件費等は増加傾向にあるため適正な管理を行い健全な財政運営に努める。</a:t>
          </a: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51056</xdr:rowOff>
    </xdr:from>
    <xdr:to>
      <xdr:col>7</xdr:col>
      <xdr:colOff>152400</xdr:colOff>
      <xdr:row>81</xdr:row>
      <xdr:rowOff>67424</xdr:rowOff>
    </xdr:to>
    <xdr:cxnSp macro="">
      <xdr:nvCxnSpPr>
        <xdr:cNvPr id="194" name="直線コネクタ 193"/>
        <xdr:cNvCxnSpPr/>
      </xdr:nvCxnSpPr>
      <xdr:spPr>
        <a:xfrm>
          <a:off x="4114800" y="13938506"/>
          <a:ext cx="8382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22413</xdr:rowOff>
    </xdr:from>
    <xdr:to>
      <xdr:col>6</xdr:col>
      <xdr:colOff>0</xdr:colOff>
      <xdr:row>81</xdr:row>
      <xdr:rowOff>51056</xdr:rowOff>
    </xdr:to>
    <xdr:cxnSp macro="">
      <xdr:nvCxnSpPr>
        <xdr:cNvPr id="197" name="直線コネクタ 196"/>
        <xdr:cNvCxnSpPr/>
      </xdr:nvCxnSpPr>
      <xdr:spPr>
        <a:xfrm>
          <a:off x="3225800" y="13909863"/>
          <a:ext cx="889000" cy="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17836</xdr:rowOff>
    </xdr:from>
    <xdr:to>
      <xdr:col>4</xdr:col>
      <xdr:colOff>482600</xdr:colOff>
      <xdr:row>81</xdr:row>
      <xdr:rowOff>22413</xdr:rowOff>
    </xdr:to>
    <xdr:cxnSp macro="">
      <xdr:nvCxnSpPr>
        <xdr:cNvPr id="200" name="直線コネクタ 199"/>
        <xdr:cNvCxnSpPr/>
      </xdr:nvCxnSpPr>
      <xdr:spPr>
        <a:xfrm>
          <a:off x="2336800" y="13905286"/>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17836</xdr:rowOff>
    </xdr:from>
    <xdr:to>
      <xdr:col>3</xdr:col>
      <xdr:colOff>279400</xdr:colOff>
      <xdr:row>81</xdr:row>
      <xdr:rowOff>74695</xdr:rowOff>
    </xdr:to>
    <xdr:cxnSp macro="">
      <xdr:nvCxnSpPr>
        <xdr:cNvPr id="203" name="直線コネクタ 202"/>
        <xdr:cNvCxnSpPr/>
      </xdr:nvCxnSpPr>
      <xdr:spPr>
        <a:xfrm flipV="1">
          <a:off x="1447800" y="13905286"/>
          <a:ext cx="889000" cy="5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16624</xdr:rowOff>
    </xdr:from>
    <xdr:to>
      <xdr:col>7</xdr:col>
      <xdr:colOff>203200</xdr:colOff>
      <xdr:row>81</xdr:row>
      <xdr:rowOff>118224</xdr:rowOff>
    </xdr:to>
    <xdr:sp macro="" textlink="">
      <xdr:nvSpPr>
        <xdr:cNvPr id="213" name="円/楕円 212"/>
        <xdr:cNvSpPr/>
      </xdr:nvSpPr>
      <xdr:spPr>
        <a:xfrm>
          <a:off x="4902200" y="1390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33151</xdr:rowOff>
    </xdr:from>
    <xdr:ext cx="762000" cy="259045"/>
    <xdr:sp macro="" textlink="">
      <xdr:nvSpPr>
        <xdr:cNvPr id="214" name="人件費・物件費等の状況該当値テキスト"/>
        <xdr:cNvSpPr txBox="1"/>
      </xdr:nvSpPr>
      <xdr:spPr>
        <a:xfrm>
          <a:off x="5041900" y="137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119,172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256</xdr:rowOff>
    </xdr:from>
    <xdr:to>
      <xdr:col>6</xdr:col>
      <xdr:colOff>50800</xdr:colOff>
      <xdr:row>81</xdr:row>
      <xdr:rowOff>101856</xdr:rowOff>
    </xdr:to>
    <xdr:sp macro="" textlink="">
      <xdr:nvSpPr>
        <xdr:cNvPr id="215" name="円/楕円 214"/>
        <xdr:cNvSpPr/>
      </xdr:nvSpPr>
      <xdr:spPr>
        <a:xfrm>
          <a:off x="4064000" y="1388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112033</xdr:rowOff>
    </xdr:from>
    <xdr:ext cx="736600" cy="259045"/>
    <xdr:sp macro="" textlink="">
      <xdr:nvSpPr>
        <xdr:cNvPr id="216" name="テキスト ボックス 215"/>
        <xdr:cNvSpPr txBox="1"/>
      </xdr:nvSpPr>
      <xdr:spPr>
        <a:xfrm>
          <a:off x="3733800" y="13656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117,137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143063</xdr:rowOff>
    </xdr:from>
    <xdr:to>
      <xdr:col>4</xdr:col>
      <xdr:colOff>533400</xdr:colOff>
      <xdr:row>81</xdr:row>
      <xdr:rowOff>73213</xdr:rowOff>
    </xdr:to>
    <xdr:sp macro="" textlink="">
      <xdr:nvSpPr>
        <xdr:cNvPr id="217" name="円/楕円 216"/>
        <xdr:cNvSpPr/>
      </xdr:nvSpPr>
      <xdr:spPr>
        <a:xfrm>
          <a:off x="3175000" y="1385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83390</xdr:rowOff>
    </xdr:from>
    <xdr:ext cx="762000" cy="259045"/>
    <xdr:sp macro="" textlink="">
      <xdr:nvSpPr>
        <xdr:cNvPr id="218" name="テキスト ボックス 217"/>
        <xdr:cNvSpPr txBox="1"/>
      </xdr:nvSpPr>
      <xdr:spPr>
        <a:xfrm>
          <a:off x="2844800" y="1362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113,576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138486</xdr:rowOff>
    </xdr:from>
    <xdr:to>
      <xdr:col>3</xdr:col>
      <xdr:colOff>330200</xdr:colOff>
      <xdr:row>81</xdr:row>
      <xdr:rowOff>68636</xdr:rowOff>
    </xdr:to>
    <xdr:sp macro="" textlink="">
      <xdr:nvSpPr>
        <xdr:cNvPr id="219" name="円/楕円 218"/>
        <xdr:cNvSpPr/>
      </xdr:nvSpPr>
      <xdr:spPr>
        <a:xfrm>
          <a:off x="2286000" y="138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78813</xdr:rowOff>
    </xdr:from>
    <xdr:ext cx="762000" cy="259045"/>
    <xdr:sp macro="" textlink="">
      <xdr:nvSpPr>
        <xdr:cNvPr id="220" name="テキスト ボックス 219"/>
        <xdr:cNvSpPr txBox="1"/>
      </xdr:nvSpPr>
      <xdr:spPr>
        <a:xfrm>
          <a:off x="1955800" y="136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23895</xdr:rowOff>
    </xdr:from>
    <xdr:to>
      <xdr:col>2</xdr:col>
      <xdr:colOff>127000</xdr:colOff>
      <xdr:row>81</xdr:row>
      <xdr:rowOff>125495</xdr:rowOff>
    </xdr:to>
    <xdr:sp macro="" textlink="">
      <xdr:nvSpPr>
        <xdr:cNvPr id="221" name="円/楕円 220"/>
        <xdr:cNvSpPr/>
      </xdr:nvSpPr>
      <xdr:spPr>
        <a:xfrm>
          <a:off x="1397000" y="139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135672</xdr:rowOff>
    </xdr:from>
    <xdr:ext cx="762000" cy="259045"/>
    <xdr:sp macro="" textlink="">
      <xdr:nvSpPr>
        <xdr:cNvPr id="222" name="テキスト ボックス 221"/>
        <xdr:cNvSpPr txBox="1"/>
      </xdr:nvSpPr>
      <xdr:spPr>
        <a:xfrm>
          <a:off x="1066800" y="1368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国に準拠した給与制度の適正な実施により、全国市平均を下回り類似団体平均とほぼ同じ指数であるが、国家公務員の給与改定特例法による措置のため平成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年度は指数が</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100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を超えることとなった。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年度からは平成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年度以前と同程度の指数となったものの、若年層の経験年数階層の変動等により平成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年度は、類似団体平均を若干上回っており、今後も引き続き給与の適正化に努める。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147574</xdr:rowOff>
    </xdr:from>
    <xdr:to>
      <xdr:col>24</xdr:col>
      <xdr:colOff>558800</xdr:colOff>
      <xdr:row>86</xdr:row>
      <xdr:rowOff>254</xdr:rowOff>
    </xdr:to>
    <xdr:cxnSp macro="">
      <xdr:nvCxnSpPr>
        <xdr:cNvPr id="254" name="直線コネクタ 253"/>
        <xdr:cNvCxnSpPr/>
      </xdr:nvCxnSpPr>
      <xdr:spPr>
        <a:xfrm>
          <a:off x="16179800" y="1472082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147574</xdr:rowOff>
    </xdr:from>
    <xdr:to>
      <xdr:col>23</xdr:col>
      <xdr:colOff>406400</xdr:colOff>
      <xdr:row>86</xdr:row>
      <xdr:rowOff>254</xdr:rowOff>
    </xdr:to>
    <xdr:cxnSp macro="">
      <xdr:nvCxnSpPr>
        <xdr:cNvPr id="257" name="直線コネクタ 256"/>
        <xdr:cNvCxnSpPr/>
      </xdr:nvCxnSpPr>
      <xdr:spPr>
        <a:xfrm flipV="1">
          <a:off x="15290800" y="147208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254</xdr:rowOff>
    </xdr:from>
    <xdr:to>
      <xdr:col>22</xdr:col>
      <xdr:colOff>203200</xdr:colOff>
      <xdr:row>88</xdr:row>
      <xdr:rowOff>43435</xdr:rowOff>
    </xdr:to>
    <xdr:cxnSp macro="">
      <xdr:nvCxnSpPr>
        <xdr:cNvPr id="260" name="直線コネクタ 259"/>
        <xdr:cNvCxnSpPr/>
      </xdr:nvCxnSpPr>
      <xdr:spPr>
        <a:xfrm flipV="1">
          <a:off x="14401800" y="14744954"/>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166624</xdr:rowOff>
    </xdr:from>
    <xdr:to>
      <xdr:col>21</xdr:col>
      <xdr:colOff>0</xdr:colOff>
      <xdr:row>88</xdr:row>
      <xdr:rowOff>43435</xdr:rowOff>
    </xdr:to>
    <xdr:cxnSp macro="">
      <xdr:nvCxnSpPr>
        <xdr:cNvPr id="263" name="直線コネクタ 262"/>
        <xdr:cNvCxnSpPr/>
      </xdr:nvCxnSpPr>
      <xdr:spPr>
        <a:xfrm>
          <a:off x="13512800" y="15082774"/>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73" name="円/楕円 272"/>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92981</xdr:rowOff>
    </xdr:from>
    <xdr:ext cx="762000" cy="259045"/>
    <xdr:sp macro="" textlink="">
      <xdr:nvSpPr>
        <xdr:cNvPr id="274" name="給与水準   （国との比較）該当値テキスト"/>
        <xdr:cNvSpPr txBox="1"/>
      </xdr:nvSpPr>
      <xdr:spPr>
        <a:xfrm>
          <a:off x="17106900" y="146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96774</xdr:rowOff>
    </xdr:from>
    <xdr:to>
      <xdr:col>23</xdr:col>
      <xdr:colOff>457200</xdr:colOff>
      <xdr:row>86</xdr:row>
      <xdr:rowOff>26924</xdr:rowOff>
    </xdr:to>
    <xdr:sp macro="" textlink="">
      <xdr:nvSpPr>
        <xdr:cNvPr id="275" name="円/楕円 274"/>
        <xdr:cNvSpPr/>
      </xdr:nvSpPr>
      <xdr:spPr>
        <a:xfrm>
          <a:off x="16129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11701</xdr:rowOff>
    </xdr:from>
    <xdr:ext cx="736600" cy="259045"/>
    <xdr:sp macro="" textlink="">
      <xdr:nvSpPr>
        <xdr:cNvPr id="276" name="テキスト ボックス 275"/>
        <xdr:cNvSpPr txBox="1"/>
      </xdr:nvSpPr>
      <xdr:spPr>
        <a:xfrm>
          <a:off x="15798800" y="1475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120904</xdr:rowOff>
    </xdr:from>
    <xdr:to>
      <xdr:col>22</xdr:col>
      <xdr:colOff>254000</xdr:colOff>
      <xdr:row>86</xdr:row>
      <xdr:rowOff>51054</xdr:rowOff>
    </xdr:to>
    <xdr:sp macro="" textlink="">
      <xdr:nvSpPr>
        <xdr:cNvPr id="277" name="円/楕円 276"/>
        <xdr:cNvSpPr/>
      </xdr:nvSpPr>
      <xdr:spPr>
        <a:xfrm>
          <a:off x="15240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35831</xdr:rowOff>
    </xdr:from>
    <xdr:ext cx="762000" cy="259045"/>
    <xdr:sp macro="" textlink="">
      <xdr:nvSpPr>
        <xdr:cNvPr id="278" name="テキスト ボックス 277"/>
        <xdr:cNvSpPr txBox="1"/>
      </xdr:nvSpPr>
      <xdr:spPr>
        <a:xfrm>
          <a:off x="14909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164085</xdr:rowOff>
    </xdr:from>
    <xdr:to>
      <xdr:col>21</xdr:col>
      <xdr:colOff>50800</xdr:colOff>
      <xdr:row>88</xdr:row>
      <xdr:rowOff>94235</xdr:rowOff>
    </xdr:to>
    <xdr:sp macro="" textlink="">
      <xdr:nvSpPr>
        <xdr:cNvPr id="279" name="円/楕円 278"/>
        <xdr:cNvSpPr/>
      </xdr:nvSpPr>
      <xdr:spPr>
        <a:xfrm>
          <a:off x="14351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79012</xdr:rowOff>
    </xdr:from>
    <xdr:ext cx="762000" cy="259045"/>
    <xdr:sp macro="" textlink="">
      <xdr:nvSpPr>
        <xdr:cNvPr id="280" name="テキスト ボックス 279"/>
        <xdr:cNvSpPr txBox="1"/>
      </xdr:nvSpPr>
      <xdr:spPr>
        <a:xfrm>
          <a:off x="14020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115824</xdr:rowOff>
    </xdr:from>
    <xdr:to>
      <xdr:col>19</xdr:col>
      <xdr:colOff>533400</xdr:colOff>
      <xdr:row>88</xdr:row>
      <xdr:rowOff>45974</xdr:rowOff>
    </xdr:to>
    <xdr:sp macro="" textlink="">
      <xdr:nvSpPr>
        <xdr:cNvPr id="281" name="円/楕円 280"/>
        <xdr:cNvSpPr/>
      </xdr:nvSpPr>
      <xdr:spPr>
        <a:xfrm>
          <a:off x="13462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30751</xdr:rowOff>
    </xdr:from>
    <xdr:ext cx="762000" cy="259045"/>
    <xdr:sp macro="" textlink="">
      <xdr:nvSpPr>
        <xdr:cNvPr id="282" name="テキスト ボックス 281"/>
        <xdr:cNvSpPr txBox="1"/>
      </xdr:nvSpPr>
      <xdr:spPr>
        <a:xfrm>
          <a:off x="13131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集中改革プランに基づき、退職不補充や民間委託の推進、課の統合等により職員数を着実に減少し、類似団体平均を約</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人下回る職員数となっている。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年度の職員数は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379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人で前年度より３人減となっているが、引き続き定員適正化計画に基づく事務事業の見直しによる機構改革や保育所民営化等の民間委託を引き続き検討し、職員数の適正管理に努める。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131354</xdr:rowOff>
    </xdr:from>
    <xdr:to>
      <xdr:col>24</xdr:col>
      <xdr:colOff>558800</xdr:colOff>
      <xdr:row>59</xdr:row>
      <xdr:rowOff>153760</xdr:rowOff>
    </xdr:to>
    <xdr:cxnSp macro="">
      <xdr:nvCxnSpPr>
        <xdr:cNvPr id="319" name="直線コネクタ 318"/>
        <xdr:cNvCxnSpPr/>
      </xdr:nvCxnSpPr>
      <xdr:spPr>
        <a:xfrm>
          <a:off x="16179800" y="10246904"/>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131354</xdr:rowOff>
    </xdr:from>
    <xdr:to>
      <xdr:col>23</xdr:col>
      <xdr:colOff>406400</xdr:colOff>
      <xdr:row>59</xdr:row>
      <xdr:rowOff>136525</xdr:rowOff>
    </xdr:to>
    <xdr:cxnSp macro="">
      <xdr:nvCxnSpPr>
        <xdr:cNvPr id="322" name="直線コネクタ 321"/>
        <xdr:cNvCxnSpPr/>
      </xdr:nvCxnSpPr>
      <xdr:spPr>
        <a:xfrm flipV="1">
          <a:off x="15290800" y="1024690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136525</xdr:rowOff>
    </xdr:from>
    <xdr:to>
      <xdr:col>22</xdr:col>
      <xdr:colOff>203200</xdr:colOff>
      <xdr:row>59</xdr:row>
      <xdr:rowOff>146866</xdr:rowOff>
    </xdr:to>
    <xdr:cxnSp macro="">
      <xdr:nvCxnSpPr>
        <xdr:cNvPr id="325" name="直線コネクタ 324"/>
        <xdr:cNvCxnSpPr/>
      </xdr:nvCxnSpPr>
      <xdr:spPr>
        <a:xfrm flipV="1">
          <a:off x="14401800" y="1025207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146866</xdr:rowOff>
    </xdr:from>
    <xdr:to>
      <xdr:col>21</xdr:col>
      <xdr:colOff>0</xdr:colOff>
      <xdr:row>59</xdr:row>
      <xdr:rowOff>146866</xdr:rowOff>
    </xdr:to>
    <xdr:cxnSp macro="">
      <xdr:nvCxnSpPr>
        <xdr:cNvPr id="328" name="直線コネクタ 327"/>
        <xdr:cNvCxnSpPr/>
      </xdr:nvCxnSpPr>
      <xdr:spPr>
        <a:xfrm>
          <a:off x="13512800" y="10262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102960</xdr:rowOff>
    </xdr:from>
    <xdr:to>
      <xdr:col>24</xdr:col>
      <xdr:colOff>609600</xdr:colOff>
      <xdr:row>60</xdr:row>
      <xdr:rowOff>33110</xdr:rowOff>
    </xdr:to>
    <xdr:sp macro="" textlink="">
      <xdr:nvSpPr>
        <xdr:cNvPr id="338" name="円/楕円 337"/>
        <xdr:cNvSpPr/>
      </xdr:nvSpPr>
      <xdr:spPr>
        <a:xfrm>
          <a:off x="169672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119487</xdr:rowOff>
    </xdr:from>
    <xdr:ext cx="762000" cy="259045"/>
    <xdr:sp macro="" textlink="">
      <xdr:nvSpPr>
        <xdr:cNvPr id="339" name="定員管理の状況該当値テキスト"/>
        <xdr:cNvSpPr txBox="1"/>
      </xdr:nvSpPr>
      <xdr:spPr>
        <a:xfrm>
          <a:off x="17106900" y="1006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80554</xdr:rowOff>
    </xdr:from>
    <xdr:to>
      <xdr:col>23</xdr:col>
      <xdr:colOff>457200</xdr:colOff>
      <xdr:row>60</xdr:row>
      <xdr:rowOff>10704</xdr:rowOff>
    </xdr:to>
    <xdr:sp macro="" textlink="">
      <xdr:nvSpPr>
        <xdr:cNvPr id="340" name="円/楕円 339"/>
        <xdr:cNvSpPr/>
      </xdr:nvSpPr>
      <xdr:spPr>
        <a:xfrm>
          <a:off x="16129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20881</xdr:rowOff>
    </xdr:from>
    <xdr:ext cx="736600" cy="259045"/>
    <xdr:sp macro="" textlink="">
      <xdr:nvSpPr>
        <xdr:cNvPr id="341" name="テキスト ボックス 340"/>
        <xdr:cNvSpPr txBox="1"/>
      </xdr:nvSpPr>
      <xdr:spPr>
        <a:xfrm>
          <a:off x="15798800" y="996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85725</xdr:rowOff>
    </xdr:from>
    <xdr:to>
      <xdr:col>22</xdr:col>
      <xdr:colOff>254000</xdr:colOff>
      <xdr:row>60</xdr:row>
      <xdr:rowOff>15875</xdr:rowOff>
    </xdr:to>
    <xdr:sp macro="" textlink="">
      <xdr:nvSpPr>
        <xdr:cNvPr id="342" name="円/楕円 341"/>
        <xdr:cNvSpPr/>
      </xdr:nvSpPr>
      <xdr:spPr>
        <a:xfrm>
          <a:off x="15240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26052</xdr:rowOff>
    </xdr:from>
    <xdr:ext cx="762000" cy="259045"/>
    <xdr:sp macro="" textlink="">
      <xdr:nvSpPr>
        <xdr:cNvPr id="343" name="テキスト ボックス 342"/>
        <xdr:cNvSpPr txBox="1"/>
      </xdr:nvSpPr>
      <xdr:spPr>
        <a:xfrm>
          <a:off x="14909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96066</xdr:rowOff>
    </xdr:from>
    <xdr:to>
      <xdr:col>21</xdr:col>
      <xdr:colOff>50800</xdr:colOff>
      <xdr:row>60</xdr:row>
      <xdr:rowOff>26216</xdr:rowOff>
    </xdr:to>
    <xdr:sp macro="" textlink="">
      <xdr:nvSpPr>
        <xdr:cNvPr id="344" name="円/楕円 343"/>
        <xdr:cNvSpPr/>
      </xdr:nvSpPr>
      <xdr:spPr>
        <a:xfrm>
          <a:off x="14351000" y="1021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36393</xdr:rowOff>
    </xdr:from>
    <xdr:ext cx="762000" cy="259045"/>
    <xdr:sp macro="" textlink="">
      <xdr:nvSpPr>
        <xdr:cNvPr id="345" name="テキスト ボックス 344"/>
        <xdr:cNvSpPr txBox="1"/>
      </xdr:nvSpPr>
      <xdr:spPr>
        <a:xfrm>
          <a:off x="14020800" y="998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96066</xdr:rowOff>
    </xdr:from>
    <xdr:to>
      <xdr:col>19</xdr:col>
      <xdr:colOff>533400</xdr:colOff>
      <xdr:row>60</xdr:row>
      <xdr:rowOff>26216</xdr:rowOff>
    </xdr:to>
    <xdr:sp macro="" textlink="">
      <xdr:nvSpPr>
        <xdr:cNvPr id="346" name="円/楕円 345"/>
        <xdr:cNvSpPr/>
      </xdr:nvSpPr>
      <xdr:spPr>
        <a:xfrm>
          <a:off x="13462000" y="1021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36393</xdr:rowOff>
    </xdr:from>
    <xdr:ext cx="762000" cy="259045"/>
    <xdr:sp macro="" textlink="">
      <xdr:nvSpPr>
        <xdr:cNvPr id="347" name="テキスト ボックス 346"/>
        <xdr:cNvSpPr txBox="1"/>
      </xdr:nvSpPr>
      <xdr:spPr>
        <a:xfrm>
          <a:off x="13131800" y="998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年度から策定している公債費負担適正化計画に基づく市債発行の抑制や、平成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年度までに実施した公的資金補償金免除繰上償還に減債基金を充当し、借換債を抑制したこと等により公債費は減少し、平成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10.0</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ポイントまで減少した。</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引き続き公債費の減少は見込まれるものの、南海トラフ地震への防災対策の実施等による市債の発行もあり、公債費の適正管理がこれまで以上に必要となる。　　</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今後も公債費負担適正化計画に基づく計画的な事業の実施により、公債費負担の健全化に努める。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37</xdr:row>
      <xdr:rowOff>78317</xdr:rowOff>
    </xdr:to>
    <xdr:cxnSp macro="">
      <xdr:nvCxnSpPr>
        <xdr:cNvPr id="381" name="直線コネクタ 380"/>
        <xdr:cNvCxnSpPr/>
      </xdr:nvCxnSpPr>
      <xdr:spPr>
        <a:xfrm flipV="1">
          <a:off x="16179800" y="63817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22877</xdr:rowOff>
    </xdr:from>
    <xdr:ext cx="762000" cy="259045"/>
    <xdr:sp macro="" textlink="">
      <xdr:nvSpPr>
        <xdr:cNvPr id="382" name="公債費負担の状況平均値テキスト"/>
        <xdr:cNvSpPr txBox="1"/>
      </xdr:nvSpPr>
      <xdr:spPr>
        <a:xfrm>
          <a:off x="17106900" y="6366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78317</xdr:rowOff>
    </xdr:from>
    <xdr:to>
      <xdr:col>23</xdr:col>
      <xdr:colOff>406400</xdr:colOff>
      <xdr:row>37</xdr:row>
      <xdr:rowOff>106468</xdr:rowOff>
    </xdr:to>
    <xdr:cxnSp macro="">
      <xdr:nvCxnSpPr>
        <xdr:cNvPr id="384" name="直線コネクタ 383"/>
        <xdr:cNvCxnSpPr/>
      </xdr:nvCxnSpPr>
      <xdr:spPr>
        <a:xfrm flipV="1">
          <a:off x="15290800" y="642196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106468</xdr:rowOff>
    </xdr:from>
    <xdr:to>
      <xdr:col>22</xdr:col>
      <xdr:colOff>203200</xdr:colOff>
      <xdr:row>37</xdr:row>
      <xdr:rowOff>108479</xdr:rowOff>
    </xdr:to>
    <xdr:cxnSp macro="">
      <xdr:nvCxnSpPr>
        <xdr:cNvPr id="387" name="直線コネクタ 386"/>
        <xdr:cNvCxnSpPr/>
      </xdr:nvCxnSpPr>
      <xdr:spPr>
        <a:xfrm flipV="1">
          <a:off x="14401800" y="645011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108479</xdr:rowOff>
    </xdr:from>
    <xdr:to>
      <xdr:col>21</xdr:col>
      <xdr:colOff>0</xdr:colOff>
      <xdr:row>37</xdr:row>
      <xdr:rowOff>130598</xdr:rowOff>
    </xdr:to>
    <xdr:cxnSp macro="">
      <xdr:nvCxnSpPr>
        <xdr:cNvPr id="390" name="直線コネクタ 389"/>
        <xdr:cNvCxnSpPr/>
      </xdr:nvCxnSpPr>
      <xdr:spPr>
        <a:xfrm flipV="1">
          <a:off x="13512800" y="645212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400" name="円/楕円 399"/>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80027</xdr:rowOff>
    </xdr:from>
    <xdr:ext cx="762000" cy="259045"/>
    <xdr:sp macro="" textlink="">
      <xdr:nvSpPr>
        <xdr:cNvPr id="401" name="公債費負担の状況該当値テキスト"/>
        <xdr:cNvSpPr txBox="1"/>
      </xdr:nvSpPr>
      <xdr:spPr>
        <a:xfrm>
          <a:off x="17106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27517</xdr:rowOff>
    </xdr:from>
    <xdr:to>
      <xdr:col>23</xdr:col>
      <xdr:colOff>457200</xdr:colOff>
      <xdr:row>37</xdr:row>
      <xdr:rowOff>129117</xdr:rowOff>
    </xdr:to>
    <xdr:sp macro="" textlink="">
      <xdr:nvSpPr>
        <xdr:cNvPr id="402" name="円/楕円 401"/>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113894</xdr:rowOff>
    </xdr:from>
    <xdr:ext cx="736600" cy="259045"/>
    <xdr:sp macro="" textlink="">
      <xdr:nvSpPr>
        <xdr:cNvPr id="403" name="テキスト ボックス 402"/>
        <xdr:cNvSpPr txBox="1"/>
      </xdr:nvSpPr>
      <xdr:spPr>
        <a:xfrm>
          <a:off x="15798800" y="645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55668</xdr:rowOff>
    </xdr:from>
    <xdr:to>
      <xdr:col>22</xdr:col>
      <xdr:colOff>254000</xdr:colOff>
      <xdr:row>37</xdr:row>
      <xdr:rowOff>157268</xdr:rowOff>
    </xdr:to>
    <xdr:sp macro="" textlink="">
      <xdr:nvSpPr>
        <xdr:cNvPr id="404" name="円/楕円 403"/>
        <xdr:cNvSpPr/>
      </xdr:nvSpPr>
      <xdr:spPr>
        <a:xfrm>
          <a:off x="15240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142046</xdr:rowOff>
    </xdr:from>
    <xdr:ext cx="762000" cy="259045"/>
    <xdr:sp macro="" textlink="">
      <xdr:nvSpPr>
        <xdr:cNvPr id="405" name="テキスト ボックス 404"/>
        <xdr:cNvSpPr txBox="1"/>
      </xdr:nvSpPr>
      <xdr:spPr>
        <a:xfrm>
          <a:off x="14909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57679</xdr:rowOff>
    </xdr:from>
    <xdr:to>
      <xdr:col>21</xdr:col>
      <xdr:colOff>50800</xdr:colOff>
      <xdr:row>37</xdr:row>
      <xdr:rowOff>159279</xdr:rowOff>
    </xdr:to>
    <xdr:sp macro="" textlink="">
      <xdr:nvSpPr>
        <xdr:cNvPr id="406" name="円/楕円 405"/>
        <xdr:cNvSpPr/>
      </xdr:nvSpPr>
      <xdr:spPr>
        <a:xfrm>
          <a:off x="14351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144056</xdr:rowOff>
    </xdr:from>
    <xdr:ext cx="762000" cy="259045"/>
    <xdr:sp macro="" textlink="">
      <xdr:nvSpPr>
        <xdr:cNvPr id="407" name="テキスト ボックス 406"/>
        <xdr:cNvSpPr txBox="1"/>
      </xdr:nvSpPr>
      <xdr:spPr>
        <a:xfrm>
          <a:off x="14020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79798</xdr:rowOff>
    </xdr:from>
    <xdr:to>
      <xdr:col>19</xdr:col>
      <xdr:colOff>533400</xdr:colOff>
      <xdr:row>38</xdr:row>
      <xdr:rowOff>9948</xdr:rowOff>
    </xdr:to>
    <xdr:sp macro="" textlink="">
      <xdr:nvSpPr>
        <xdr:cNvPr id="408" name="円/楕円 407"/>
        <xdr:cNvSpPr/>
      </xdr:nvSpPr>
      <xdr:spPr>
        <a:xfrm>
          <a:off x="13462000" y="64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166175</xdr:rowOff>
    </xdr:from>
    <xdr:ext cx="762000" cy="259045"/>
    <xdr:sp macro="" textlink="">
      <xdr:nvSpPr>
        <xdr:cNvPr id="409" name="テキスト ボックス 408"/>
        <xdr:cNvSpPr txBox="1"/>
      </xdr:nvSpPr>
      <xdr:spPr>
        <a:xfrm>
          <a:off x="13131800" y="650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年度から策定している公債費負担適正化計画に基づく市債発行の抑制や、平成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年度までに実施した公的資金補償金免除繰上償還に減債基金を充当し、借換債を抑制したこと等により地方債残高は急速に減少した。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ピーク時には約</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340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億円あった地方債残高は平成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年度には約</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175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億円まで減少したものの、南海トラフ地震への防災対策の実施等により地方債残高は増加し平成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年度は約</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180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億円となっている。今後も引き続き公債費負担適正化計画に基づく中長期的な起債管理を行うとともに、基金の計画的な造成により将来負担の健全化に努める。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157455</xdr:rowOff>
    </xdr:from>
    <xdr:to>
      <xdr:col>24</xdr:col>
      <xdr:colOff>558800</xdr:colOff>
      <xdr:row>14</xdr:row>
      <xdr:rowOff>169037</xdr:rowOff>
    </xdr:to>
    <xdr:cxnSp macro="">
      <xdr:nvCxnSpPr>
        <xdr:cNvPr id="441" name="直線コネクタ 440"/>
        <xdr:cNvCxnSpPr/>
      </xdr:nvCxnSpPr>
      <xdr:spPr>
        <a:xfrm>
          <a:off x="16179800" y="2557755"/>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153814</xdr:rowOff>
    </xdr:from>
    <xdr:ext cx="762000" cy="259045"/>
    <xdr:sp macro="" textlink="">
      <xdr:nvSpPr>
        <xdr:cNvPr id="442" name="将来負担の状況平均値テキスト"/>
        <xdr:cNvSpPr txBox="1"/>
      </xdr:nvSpPr>
      <xdr:spPr>
        <a:xfrm>
          <a:off x="17106900" y="2554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157455</xdr:rowOff>
    </xdr:from>
    <xdr:to>
      <xdr:col>23</xdr:col>
      <xdr:colOff>406400</xdr:colOff>
      <xdr:row>15</xdr:row>
      <xdr:rowOff>11341</xdr:rowOff>
    </xdr:to>
    <xdr:cxnSp macro="">
      <xdr:nvCxnSpPr>
        <xdr:cNvPr id="444" name="直線コネクタ 443"/>
        <xdr:cNvCxnSpPr/>
      </xdr:nvCxnSpPr>
      <xdr:spPr>
        <a:xfrm flipV="1">
          <a:off x="15290800" y="2557755"/>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155524</xdr:rowOff>
    </xdr:from>
    <xdr:to>
      <xdr:col>22</xdr:col>
      <xdr:colOff>203200</xdr:colOff>
      <xdr:row>15</xdr:row>
      <xdr:rowOff>11341</xdr:rowOff>
    </xdr:to>
    <xdr:cxnSp macro="">
      <xdr:nvCxnSpPr>
        <xdr:cNvPr id="447" name="直線コネクタ 446"/>
        <xdr:cNvCxnSpPr/>
      </xdr:nvCxnSpPr>
      <xdr:spPr>
        <a:xfrm>
          <a:off x="14401800" y="2555824"/>
          <a:ext cx="8890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155524</xdr:rowOff>
    </xdr:from>
    <xdr:to>
      <xdr:col>21</xdr:col>
      <xdr:colOff>0</xdr:colOff>
      <xdr:row>15</xdr:row>
      <xdr:rowOff>49708</xdr:rowOff>
    </xdr:to>
    <xdr:cxnSp macro="">
      <xdr:nvCxnSpPr>
        <xdr:cNvPr id="450" name="直線コネクタ 449"/>
        <xdr:cNvCxnSpPr/>
      </xdr:nvCxnSpPr>
      <xdr:spPr>
        <a:xfrm flipV="1">
          <a:off x="13512800" y="2555824"/>
          <a:ext cx="8890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118237</xdr:rowOff>
    </xdr:from>
    <xdr:to>
      <xdr:col>24</xdr:col>
      <xdr:colOff>609600</xdr:colOff>
      <xdr:row>15</xdr:row>
      <xdr:rowOff>48387</xdr:rowOff>
    </xdr:to>
    <xdr:sp macro="" textlink="">
      <xdr:nvSpPr>
        <xdr:cNvPr id="460" name="円/楕円 459"/>
        <xdr:cNvSpPr/>
      </xdr:nvSpPr>
      <xdr:spPr>
        <a:xfrm>
          <a:off x="169672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39514</xdr:rowOff>
    </xdr:from>
    <xdr:ext cx="762000" cy="259045"/>
    <xdr:sp macro="" textlink="">
      <xdr:nvSpPr>
        <xdr:cNvPr id="461" name="将来負担の状況該当値テキスト"/>
        <xdr:cNvSpPr txBox="1"/>
      </xdr:nvSpPr>
      <xdr:spPr>
        <a:xfrm>
          <a:off x="17106900" y="24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106655</xdr:rowOff>
    </xdr:from>
    <xdr:to>
      <xdr:col>23</xdr:col>
      <xdr:colOff>457200</xdr:colOff>
      <xdr:row>15</xdr:row>
      <xdr:rowOff>36805</xdr:rowOff>
    </xdr:to>
    <xdr:sp macro="" textlink="">
      <xdr:nvSpPr>
        <xdr:cNvPr id="462" name="円/楕円 461"/>
        <xdr:cNvSpPr/>
      </xdr:nvSpPr>
      <xdr:spPr>
        <a:xfrm>
          <a:off x="16129000" y="25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46982</xdr:rowOff>
    </xdr:from>
    <xdr:ext cx="736600" cy="259045"/>
    <xdr:sp macro="" textlink="">
      <xdr:nvSpPr>
        <xdr:cNvPr id="463" name="テキスト ボックス 462"/>
        <xdr:cNvSpPr txBox="1"/>
      </xdr:nvSpPr>
      <xdr:spPr>
        <a:xfrm>
          <a:off x="15798800" y="227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131991</xdr:rowOff>
    </xdr:from>
    <xdr:to>
      <xdr:col>22</xdr:col>
      <xdr:colOff>254000</xdr:colOff>
      <xdr:row>15</xdr:row>
      <xdr:rowOff>62141</xdr:rowOff>
    </xdr:to>
    <xdr:sp macro="" textlink="">
      <xdr:nvSpPr>
        <xdr:cNvPr id="464" name="円/楕円 463"/>
        <xdr:cNvSpPr/>
      </xdr:nvSpPr>
      <xdr:spPr>
        <a:xfrm>
          <a:off x="15240000" y="25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72318</xdr:rowOff>
    </xdr:from>
    <xdr:ext cx="762000" cy="259045"/>
    <xdr:sp macro="" textlink="">
      <xdr:nvSpPr>
        <xdr:cNvPr id="465" name="テキスト ボックス 464"/>
        <xdr:cNvSpPr txBox="1"/>
      </xdr:nvSpPr>
      <xdr:spPr>
        <a:xfrm>
          <a:off x="14909800" y="230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104724</xdr:rowOff>
    </xdr:from>
    <xdr:to>
      <xdr:col>21</xdr:col>
      <xdr:colOff>50800</xdr:colOff>
      <xdr:row>15</xdr:row>
      <xdr:rowOff>34874</xdr:rowOff>
    </xdr:to>
    <xdr:sp macro="" textlink="">
      <xdr:nvSpPr>
        <xdr:cNvPr id="466" name="円/楕円 465"/>
        <xdr:cNvSpPr/>
      </xdr:nvSpPr>
      <xdr:spPr>
        <a:xfrm>
          <a:off x="14351000" y="25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45051</xdr:rowOff>
    </xdr:from>
    <xdr:ext cx="762000" cy="259045"/>
    <xdr:sp macro="" textlink="">
      <xdr:nvSpPr>
        <xdr:cNvPr id="467" name="テキスト ボックス 466"/>
        <xdr:cNvSpPr txBox="1"/>
      </xdr:nvSpPr>
      <xdr:spPr>
        <a:xfrm>
          <a:off x="14020800" y="227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170358</xdr:rowOff>
    </xdr:from>
    <xdr:to>
      <xdr:col>19</xdr:col>
      <xdr:colOff>533400</xdr:colOff>
      <xdr:row>15</xdr:row>
      <xdr:rowOff>100508</xdr:rowOff>
    </xdr:to>
    <xdr:sp macro="" textlink="">
      <xdr:nvSpPr>
        <xdr:cNvPr id="468" name="円/楕円 467"/>
        <xdr:cNvSpPr/>
      </xdr:nvSpPr>
      <xdr:spPr>
        <a:xfrm>
          <a:off x="13462000" y="257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110685</xdr:rowOff>
    </xdr:from>
    <xdr:ext cx="762000" cy="259045"/>
    <xdr:sp macro="" textlink="">
      <xdr:nvSpPr>
        <xdr:cNvPr id="469" name="テキスト ボックス 468"/>
        <xdr:cNvSpPr txBox="1"/>
      </xdr:nvSpPr>
      <xdr:spPr>
        <a:xfrm>
          <a:off x="13131800" y="233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高知県南国市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48,298
48,059
125.30
21,098,621
20,294,839
546,896
11,394,154
18,004,327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年度から３年間の財政健全化計画、引続き平成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年度から中期財政収支ビジョンを策定するとともに、平成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年度には集中改革プランを策定し、職員数の削減と総人件費の圧縮に努めた結果、職員数は平成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年度の</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430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名から平成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379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名と</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名の削減となっている。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今後とも上記計画や定員適正化計画による職員数の適正化等により、総人件費の抑制に努める。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123190</xdr:rowOff>
    </xdr:to>
    <xdr:cxnSp macro="">
      <xdr:nvCxnSpPr>
        <xdr:cNvPr id="66" name="直線コネクタ 65"/>
        <xdr:cNvCxnSpPr/>
      </xdr:nvCxnSpPr>
      <xdr:spPr>
        <a:xfrm flipV="1">
          <a:off x="3987800" y="63220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37</xdr:row>
      <xdr:rowOff>123190</xdr:rowOff>
    </xdr:to>
    <xdr:cxnSp macro="">
      <xdr:nvCxnSpPr>
        <xdr:cNvPr id="69" name="直線コネクタ 68"/>
        <xdr:cNvCxnSpPr/>
      </xdr:nvCxnSpPr>
      <xdr:spPr>
        <a:xfrm>
          <a:off x="3098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38</xdr:row>
      <xdr:rowOff>50800</xdr:rowOff>
    </xdr:to>
    <xdr:cxnSp macro="">
      <xdr:nvCxnSpPr>
        <xdr:cNvPr id="72" name="直線コネクタ 71"/>
        <xdr:cNvCxnSpPr/>
      </xdr:nvCxnSpPr>
      <xdr:spPr>
        <a:xfrm flipV="1">
          <a:off x="2209800" y="6421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38</xdr:row>
      <xdr:rowOff>50800</xdr:rowOff>
    </xdr:to>
    <xdr:cxnSp macro="">
      <xdr:nvCxnSpPr>
        <xdr:cNvPr id="75" name="直線コネクタ 74"/>
        <xdr:cNvCxnSpPr/>
      </xdr:nvCxnSpPr>
      <xdr:spPr>
        <a:xfrm>
          <a:off x="1320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5" name="円/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71137</xdr:rowOff>
    </xdr:from>
    <xdr:ext cx="762000" cy="259045"/>
    <xdr:sp macro="" textlink="">
      <xdr:nvSpPr>
        <xdr:cNvPr id="86"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7" name="円/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9" name="円/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1" name="円/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3" name="円/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年度から３年間の財政健全化計画、引続き平成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年度からは中期財政収支ビジョンを策定するとともに、平成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年度には集中改革プランを策定し、物件費の前年度決算に基づく徹底した削減により全国平均を下回る数値となっている。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物件費については、電算システム保守委託料などの民間委託業務の増加により増加傾向にあるため、今後も引続き物件費の抑制に努める。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15</xdr:row>
      <xdr:rowOff>118836</xdr:rowOff>
    </xdr:to>
    <xdr:cxnSp macro="">
      <xdr:nvCxnSpPr>
        <xdr:cNvPr id="129" name="直線コネクタ 128"/>
        <xdr:cNvCxnSpPr/>
      </xdr:nvCxnSpPr>
      <xdr:spPr>
        <a:xfrm>
          <a:off x="15671800" y="26688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42636</xdr:rowOff>
    </xdr:from>
    <xdr:to>
      <xdr:col>22</xdr:col>
      <xdr:colOff>565150</xdr:colOff>
      <xdr:row>15</xdr:row>
      <xdr:rowOff>97064</xdr:rowOff>
    </xdr:to>
    <xdr:cxnSp macro="">
      <xdr:nvCxnSpPr>
        <xdr:cNvPr id="132" name="直線コネクタ 131"/>
        <xdr:cNvCxnSpPr/>
      </xdr:nvCxnSpPr>
      <xdr:spPr>
        <a:xfrm>
          <a:off x="14782800" y="2614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9979</xdr:rowOff>
    </xdr:from>
    <xdr:to>
      <xdr:col>21</xdr:col>
      <xdr:colOff>361950</xdr:colOff>
      <xdr:row>15</xdr:row>
      <xdr:rowOff>42636</xdr:rowOff>
    </xdr:to>
    <xdr:cxnSp macro="">
      <xdr:nvCxnSpPr>
        <xdr:cNvPr id="135" name="直線コネクタ 134"/>
        <xdr:cNvCxnSpPr/>
      </xdr:nvCxnSpPr>
      <xdr:spPr>
        <a:xfrm>
          <a:off x="13893800" y="2581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105229</xdr:rowOff>
    </xdr:from>
    <xdr:to>
      <xdr:col>20</xdr:col>
      <xdr:colOff>158750</xdr:colOff>
      <xdr:row>15</xdr:row>
      <xdr:rowOff>9979</xdr:rowOff>
    </xdr:to>
    <xdr:cxnSp macro="">
      <xdr:nvCxnSpPr>
        <xdr:cNvPr id="138" name="直線コネクタ 137"/>
        <xdr:cNvCxnSpPr/>
      </xdr:nvCxnSpPr>
      <xdr:spPr>
        <a:xfrm>
          <a:off x="13004800" y="25055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8" name="円/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46264</xdr:rowOff>
    </xdr:from>
    <xdr:to>
      <xdr:col>22</xdr:col>
      <xdr:colOff>615950</xdr:colOff>
      <xdr:row>15</xdr:row>
      <xdr:rowOff>147864</xdr:rowOff>
    </xdr:to>
    <xdr:sp macro="" textlink="">
      <xdr:nvSpPr>
        <xdr:cNvPr id="150" name="円/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163286</xdr:rowOff>
    </xdr:from>
    <xdr:to>
      <xdr:col>21</xdr:col>
      <xdr:colOff>412750</xdr:colOff>
      <xdr:row>15</xdr:row>
      <xdr:rowOff>93436</xdr:rowOff>
    </xdr:to>
    <xdr:sp macro="" textlink="">
      <xdr:nvSpPr>
        <xdr:cNvPr id="152" name="円/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130629</xdr:rowOff>
    </xdr:from>
    <xdr:to>
      <xdr:col>20</xdr:col>
      <xdr:colOff>209550</xdr:colOff>
      <xdr:row>15</xdr:row>
      <xdr:rowOff>60779</xdr:rowOff>
    </xdr:to>
    <xdr:sp macro="" textlink="">
      <xdr:nvSpPr>
        <xdr:cNvPr id="154" name="円/楕円 153"/>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70956</xdr:rowOff>
    </xdr:from>
    <xdr:ext cx="762000" cy="259045"/>
    <xdr:sp macro="" textlink="">
      <xdr:nvSpPr>
        <xdr:cNvPr id="155" name="テキスト ボックス 154"/>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54429</xdr:rowOff>
    </xdr:from>
    <xdr:to>
      <xdr:col>19</xdr:col>
      <xdr:colOff>6350</xdr:colOff>
      <xdr:row>14</xdr:row>
      <xdr:rowOff>156029</xdr:rowOff>
    </xdr:to>
    <xdr:sp macro="" textlink="">
      <xdr:nvSpPr>
        <xdr:cNvPr id="156" name="円/楕円 155"/>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166206</xdr:rowOff>
    </xdr:from>
    <xdr:ext cx="762000" cy="259045"/>
    <xdr:sp macro="" textlink="">
      <xdr:nvSpPr>
        <xdr:cNvPr id="157" name="テキスト ボックス 156"/>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年度は認定こども園事業費・民営保育所等費といった子育て関連経費の伸びにより前年に比べ</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ポイント増加した。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扶助費は、全国平均を上回っており、類似団体においてもっとも割合が高いことから、子育て環境の充実を図りつつ、その他の扶助費の伸びを抑え財政運営の健全化に努める。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139700</xdr:rowOff>
    </xdr:from>
    <xdr:to>
      <xdr:col>7</xdr:col>
      <xdr:colOff>15875</xdr:colOff>
      <xdr:row>61</xdr:row>
      <xdr:rowOff>82550</xdr:rowOff>
    </xdr:to>
    <xdr:cxnSp macro="">
      <xdr:nvCxnSpPr>
        <xdr:cNvPr id="190" name="直線コネクタ 189"/>
        <xdr:cNvCxnSpPr/>
      </xdr:nvCxnSpPr>
      <xdr:spPr>
        <a:xfrm>
          <a:off x="3987800" y="10426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114300</xdr:rowOff>
    </xdr:from>
    <xdr:to>
      <xdr:col>5</xdr:col>
      <xdr:colOff>549275</xdr:colOff>
      <xdr:row>60</xdr:row>
      <xdr:rowOff>139700</xdr:rowOff>
    </xdr:to>
    <xdr:cxnSp macro="">
      <xdr:nvCxnSpPr>
        <xdr:cNvPr id="193" name="直線コネクタ 192"/>
        <xdr:cNvCxnSpPr/>
      </xdr:nvCxnSpPr>
      <xdr:spPr>
        <a:xfrm>
          <a:off x="3098800" y="1040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88900</xdr:rowOff>
    </xdr:from>
    <xdr:to>
      <xdr:col>4</xdr:col>
      <xdr:colOff>346075</xdr:colOff>
      <xdr:row>60</xdr:row>
      <xdr:rowOff>114300</xdr:rowOff>
    </xdr:to>
    <xdr:cxnSp macro="">
      <xdr:nvCxnSpPr>
        <xdr:cNvPr id="196" name="直線コネクタ 195"/>
        <xdr:cNvCxnSpPr/>
      </xdr:nvCxnSpPr>
      <xdr:spPr>
        <a:xfrm>
          <a:off x="2209800" y="1037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95250</xdr:rowOff>
    </xdr:from>
    <xdr:to>
      <xdr:col>3</xdr:col>
      <xdr:colOff>142875</xdr:colOff>
      <xdr:row>60</xdr:row>
      <xdr:rowOff>88900</xdr:rowOff>
    </xdr:to>
    <xdr:cxnSp macro="">
      <xdr:nvCxnSpPr>
        <xdr:cNvPr id="199" name="直線コネクタ 198"/>
        <xdr:cNvCxnSpPr/>
      </xdr:nvCxnSpPr>
      <xdr:spPr>
        <a:xfrm>
          <a:off x="1320800" y="10210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31750</xdr:rowOff>
    </xdr:from>
    <xdr:to>
      <xdr:col>7</xdr:col>
      <xdr:colOff>66675</xdr:colOff>
      <xdr:row>61</xdr:row>
      <xdr:rowOff>133350</xdr:rowOff>
    </xdr:to>
    <xdr:sp macro="" textlink="">
      <xdr:nvSpPr>
        <xdr:cNvPr id="209" name="円/楕円 208"/>
        <xdr:cNvSpPr/>
      </xdr:nvSpPr>
      <xdr:spPr>
        <a:xfrm>
          <a:off x="47752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111777</xdr:rowOff>
    </xdr:from>
    <xdr:ext cx="762000" cy="259045"/>
    <xdr:sp macro="" textlink="">
      <xdr:nvSpPr>
        <xdr:cNvPr id="210" name="扶助費該当値テキスト"/>
        <xdr:cNvSpPr txBox="1"/>
      </xdr:nvSpPr>
      <xdr:spPr>
        <a:xfrm>
          <a:off x="49149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88900</xdr:rowOff>
    </xdr:from>
    <xdr:to>
      <xdr:col>5</xdr:col>
      <xdr:colOff>600075</xdr:colOff>
      <xdr:row>61</xdr:row>
      <xdr:rowOff>19050</xdr:rowOff>
    </xdr:to>
    <xdr:sp macro="" textlink="">
      <xdr:nvSpPr>
        <xdr:cNvPr id="211" name="円/楕円 210"/>
        <xdr:cNvSpPr/>
      </xdr:nvSpPr>
      <xdr:spPr>
        <a:xfrm>
          <a:off x="3937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3827</xdr:rowOff>
    </xdr:from>
    <xdr:ext cx="736600" cy="259045"/>
    <xdr:sp macro="" textlink="">
      <xdr:nvSpPr>
        <xdr:cNvPr id="212" name="テキスト ボックス 211"/>
        <xdr:cNvSpPr txBox="1"/>
      </xdr:nvSpPr>
      <xdr:spPr>
        <a:xfrm>
          <a:off x="3606800" y="1046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63500</xdr:rowOff>
    </xdr:from>
    <xdr:to>
      <xdr:col>4</xdr:col>
      <xdr:colOff>396875</xdr:colOff>
      <xdr:row>60</xdr:row>
      <xdr:rowOff>165100</xdr:rowOff>
    </xdr:to>
    <xdr:sp macro="" textlink="">
      <xdr:nvSpPr>
        <xdr:cNvPr id="213" name="円/楕円 212"/>
        <xdr:cNvSpPr/>
      </xdr:nvSpPr>
      <xdr:spPr>
        <a:xfrm>
          <a:off x="3048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149877</xdr:rowOff>
    </xdr:from>
    <xdr:ext cx="762000" cy="259045"/>
    <xdr:sp macro="" textlink="">
      <xdr:nvSpPr>
        <xdr:cNvPr id="214" name="テキスト ボックス 213"/>
        <xdr:cNvSpPr txBox="1"/>
      </xdr:nvSpPr>
      <xdr:spPr>
        <a:xfrm>
          <a:off x="2717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38100</xdr:rowOff>
    </xdr:from>
    <xdr:to>
      <xdr:col>3</xdr:col>
      <xdr:colOff>193675</xdr:colOff>
      <xdr:row>60</xdr:row>
      <xdr:rowOff>139700</xdr:rowOff>
    </xdr:to>
    <xdr:sp macro="" textlink="">
      <xdr:nvSpPr>
        <xdr:cNvPr id="215" name="円/楕円 214"/>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124477</xdr:rowOff>
    </xdr:from>
    <xdr:ext cx="762000" cy="259045"/>
    <xdr:sp macro="" textlink="">
      <xdr:nvSpPr>
        <xdr:cNvPr id="216" name="テキスト ボックス 215"/>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44450</xdr:rowOff>
    </xdr:from>
    <xdr:to>
      <xdr:col>1</xdr:col>
      <xdr:colOff>676275</xdr:colOff>
      <xdr:row>59</xdr:row>
      <xdr:rowOff>146050</xdr:rowOff>
    </xdr:to>
    <xdr:sp macro="" textlink="">
      <xdr:nvSpPr>
        <xdr:cNvPr id="217" name="円/楕円 216"/>
        <xdr:cNvSpPr/>
      </xdr:nvSpPr>
      <xdr:spPr>
        <a:xfrm>
          <a:off x="1270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130827</xdr:rowOff>
    </xdr:from>
    <xdr:ext cx="762000" cy="259045"/>
    <xdr:sp macro="" textlink="">
      <xdr:nvSpPr>
        <xdr:cNvPr id="218" name="テキスト ボックス 217"/>
        <xdr:cNvSpPr txBox="1"/>
      </xdr:nvSpPr>
      <xdr:spPr>
        <a:xfrm>
          <a:off x="939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繰出金の増加が要因となりその他経費の数値が上昇している。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特に高齢化率の上昇により介護保険特別会計及び後期高齢者医療保険特別会計への繰出しが増加している。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高齢化が進む中、事業の安定的な運営のために予防事業の推進や保険料の適正化等により繰出金の抑制に努める。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また、公共施設については公共施設等総合管理計画に基づき適正な管理に努める。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81280</xdr:rowOff>
    </xdr:to>
    <xdr:cxnSp macro="">
      <xdr:nvCxnSpPr>
        <xdr:cNvPr id="251" name="直線コネクタ 250"/>
        <xdr:cNvCxnSpPr/>
      </xdr:nvCxnSpPr>
      <xdr:spPr>
        <a:xfrm>
          <a:off x="15671800" y="9979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xdr:rowOff>
    </xdr:from>
    <xdr:to>
      <xdr:col>22</xdr:col>
      <xdr:colOff>565150</xdr:colOff>
      <xdr:row>58</xdr:row>
      <xdr:rowOff>35560</xdr:rowOff>
    </xdr:to>
    <xdr:cxnSp macro="">
      <xdr:nvCxnSpPr>
        <xdr:cNvPr id="254" name="直線コネクタ 253"/>
        <xdr:cNvCxnSpPr/>
      </xdr:nvCxnSpPr>
      <xdr:spPr>
        <a:xfrm>
          <a:off x="14782800" y="994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5080</xdr:rowOff>
    </xdr:to>
    <xdr:cxnSp macro="">
      <xdr:nvCxnSpPr>
        <xdr:cNvPr id="257" name="直線コネクタ 256"/>
        <xdr:cNvCxnSpPr/>
      </xdr:nvCxnSpPr>
      <xdr:spPr>
        <a:xfrm>
          <a:off x="13893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57</xdr:row>
      <xdr:rowOff>161290</xdr:rowOff>
    </xdr:to>
    <xdr:cxnSp macro="">
      <xdr:nvCxnSpPr>
        <xdr:cNvPr id="260" name="直線コネクタ 259"/>
        <xdr:cNvCxnSpPr/>
      </xdr:nvCxnSpPr>
      <xdr:spPr>
        <a:xfrm>
          <a:off x="13004800" y="987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70" name="円/楕円 269"/>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71"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72" name="円/楕円 271"/>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3" name="テキスト ボックス 272"/>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125730</xdr:rowOff>
    </xdr:from>
    <xdr:to>
      <xdr:col>21</xdr:col>
      <xdr:colOff>412750</xdr:colOff>
      <xdr:row>58</xdr:row>
      <xdr:rowOff>55880</xdr:rowOff>
    </xdr:to>
    <xdr:sp macro="" textlink="">
      <xdr:nvSpPr>
        <xdr:cNvPr id="274" name="円/楕円 273"/>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40657</xdr:rowOff>
    </xdr:from>
    <xdr:ext cx="762000" cy="259045"/>
    <xdr:sp macro="" textlink="">
      <xdr:nvSpPr>
        <xdr:cNvPr id="275" name="テキスト ボックス 274"/>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6" name="円/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8" name="円/楕円 277"/>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79" name="テキスト ボックス 278"/>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年度から３年間の財政健全化計画、引続き平成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年度からの中期財政収支ビジョンを策定するとともに、平成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年度には集中改革プランを策定し、補助金をゼロベースで見直すとともに市単独補助金の前年度より一律カットを実施し抑制に努めた。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今後も補助目的の明確化、終期の設定等を精査し、引き続き補助費等の適正化に努める。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34</xdr:row>
      <xdr:rowOff>140716</xdr:rowOff>
    </xdr:to>
    <xdr:cxnSp macro="">
      <xdr:nvCxnSpPr>
        <xdr:cNvPr id="309" name="直線コネクタ 308"/>
        <xdr:cNvCxnSpPr/>
      </xdr:nvCxnSpPr>
      <xdr:spPr>
        <a:xfrm flipV="1">
          <a:off x="15671800" y="59563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34</xdr:row>
      <xdr:rowOff>140716</xdr:rowOff>
    </xdr:to>
    <xdr:cxnSp macro="">
      <xdr:nvCxnSpPr>
        <xdr:cNvPr id="312" name="直線コネクタ 311"/>
        <xdr:cNvCxnSpPr/>
      </xdr:nvCxnSpPr>
      <xdr:spPr>
        <a:xfrm>
          <a:off x="14782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136144</xdr:rowOff>
    </xdr:from>
    <xdr:to>
      <xdr:col>21</xdr:col>
      <xdr:colOff>361950</xdr:colOff>
      <xdr:row>34</xdr:row>
      <xdr:rowOff>145288</xdr:rowOff>
    </xdr:to>
    <xdr:cxnSp macro="">
      <xdr:nvCxnSpPr>
        <xdr:cNvPr id="315" name="直線コネクタ 314"/>
        <xdr:cNvCxnSpPr/>
      </xdr:nvCxnSpPr>
      <xdr:spPr>
        <a:xfrm flipV="1">
          <a:off x="13893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117856</xdr:rowOff>
    </xdr:from>
    <xdr:to>
      <xdr:col>20</xdr:col>
      <xdr:colOff>158750</xdr:colOff>
      <xdr:row>34</xdr:row>
      <xdr:rowOff>145288</xdr:rowOff>
    </xdr:to>
    <xdr:cxnSp macro="">
      <xdr:nvCxnSpPr>
        <xdr:cNvPr id="318" name="直線コネクタ 317"/>
        <xdr:cNvCxnSpPr/>
      </xdr:nvCxnSpPr>
      <xdr:spPr>
        <a:xfrm>
          <a:off x="13004800" y="5947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76200</xdr:rowOff>
    </xdr:from>
    <xdr:to>
      <xdr:col>24</xdr:col>
      <xdr:colOff>82550</xdr:colOff>
      <xdr:row>35</xdr:row>
      <xdr:rowOff>6350</xdr:rowOff>
    </xdr:to>
    <xdr:sp macro="" textlink="">
      <xdr:nvSpPr>
        <xdr:cNvPr id="328" name="円/楕円 327"/>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92727</xdr:rowOff>
    </xdr:from>
    <xdr:ext cx="762000" cy="259045"/>
    <xdr:sp macro="" textlink="">
      <xdr:nvSpPr>
        <xdr:cNvPr id="329"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89916</xdr:rowOff>
    </xdr:from>
    <xdr:to>
      <xdr:col>22</xdr:col>
      <xdr:colOff>615950</xdr:colOff>
      <xdr:row>35</xdr:row>
      <xdr:rowOff>20066</xdr:rowOff>
    </xdr:to>
    <xdr:sp macro="" textlink="">
      <xdr:nvSpPr>
        <xdr:cNvPr id="330" name="円/楕円 329"/>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30243</xdr:rowOff>
    </xdr:from>
    <xdr:ext cx="736600" cy="259045"/>
    <xdr:sp macro="" textlink="">
      <xdr:nvSpPr>
        <xdr:cNvPr id="331" name="テキスト ボックス 330"/>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85344</xdr:rowOff>
    </xdr:from>
    <xdr:to>
      <xdr:col>21</xdr:col>
      <xdr:colOff>412750</xdr:colOff>
      <xdr:row>35</xdr:row>
      <xdr:rowOff>15494</xdr:rowOff>
    </xdr:to>
    <xdr:sp macro="" textlink="">
      <xdr:nvSpPr>
        <xdr:cNvPr id="332" name="円/楕円 331"/>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25671</xdr:rowOff>
    </xdr:from>
    <xdr:ext cx="762000" cy="259045"/>
    <xdr:sp macro="" textlink="">
      <xdr:nvSpPr>
        <xdr:cNvPr id="333" name="テキスト ボックス 332"/>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94488</xdr:rowOff>
    </xdr:from>
    <xdr:to>
      <xdr:col>20</xdr:col>
      <xdr:colOff>209550</xdr:colOff>
      <xdr:row>35</xdr:row>
      <xdr:rowOff>24638</xdr:rowOff>
    </xdr:to>
    <xdr:sp macro="" textlink="">
      <xdr:nvSpPr>
        <xdr:cNvPr id="334" name="円/楕円 333"/>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34815</xdr:rowOff>
    </xdr:from>
    <xdr:ext cx="762000" cy="259045"/>
    <xdr:sp macro="" textlink="">
      <xdr:nvSpPr>
        <xdr:cNvPr id="335" name="テキスト ボックス 334"/>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67056</xdr:rowOff>
    </xdr:from>
    <xdr:to>
      <xdr:col>19</xdr:col>
      <xdr:colOff>6350</xdr:colOff>
      <xdr:row>34</xdr:row>
      <xdr:rowOff>168656</xdr:rowOff>
    </xdr:to>
    <xdr:sp macro="" textlink="">
      <xdr:nvSpPr>
        <xdr:cNvPr id="336" name="円/楕円 335"/>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7383</xdr:rowOff>
    </xdr:from>
    <xdr:ext cx="762000" cy="259045"/>
    <xdr:sp macro="" textlink="">
      <xdr:nvSpPr>
        <xdr:cNvPr id="337" name="テキスト ボックス 336"/>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普通建設事業の抑制や公的資金補償金免除繰上償還を行い、公債費負担の適正化に努めたことにより、数値の改善が図られ、平成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年度からは類似団体平均を上回っている。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前年度に比べ</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ポイント改善しているが、南海トラフ地震対応の防災関係事業を集中的に行ったことにより、公債費の増加が見込まれることから、今後も普通建設事業の計画的な執行に努める。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128905</xdr:rowOff>
    </xdr:from>
    <xdr:to>
      <xdr:col>7</xdr:col>
      <xdr:colOff>15875</xdr:colOff>
      <xdr:row>74</xdr:row>
      <xdr:rowOff>165100</xdr:rowOff>
    </xdr:to>
    <xdr:cxnSp macro="">
      <xdr:nvCxnSpPr>
        <xdr:cNvPr id="369" name="直線コネクタ 368"/>
        <xdr:cNvCxnSpPr/>
      </xdr:nvCxnSpPr>
      <xdr:spPr>
        <a:xfrm flipV="1">
          <a:off x="3987800" y="128162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165100</xdr:rowOff>
    </xdr:from>
    <xdr:to>
      <xdr:col>5</xdr:col>
      <xdr:colOff>549275</xdr:colOff>
      <xdr:row>75</xdr:row>
      <xdr:rowOff>52705</xdr:rowOff>
    </xdr:to>
    <xdr:cxnSp macro="">
      <xdr:nvCxnSpPr>
        <xdr:cNvPr id="372" name="直線コネクタ 371"/>
        <xdr:cNvCxnSpPr/>
      </xdr:nvCxnSpPr>
      <xdr:spPr>
        <a:xfrm flipV="1">
          <a:off x="3098800" y="128524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52705</xdr:rowOff>
    </xdr:from>
    <xdr:to>
      <xdr:col>4</xdr:col>
      <xdr:colOff>346075</xdr:colOff>
      <xdr:row>75</xdr:row>
      <xdr:rowOff>56515</xdr:rowOff>
    </xdr:to>
    <xdr:cxnSp macro="">
      <xdr:nvCxnSpPr>
        <xdr:cNvPr id="375" name="直線コネクタ 374"/>
        <xdr:cNvCxnSpPr/>
      </xdr:nvCxnSpPr>
      <xdr:spPr>
        <a:xfrm flipV="1">
          <a:off x="2209800" y="129114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48895</xdr:rowOff>
    </xdr:from>
    <xdr:to>
      <xdr:col>3</xdr:col>
      <xdr:colOff>142875</xdr:colOff>
      <xdr:row>75</xdr:row>
      <xdr:rowOff>56515</xdr:rowOff>
    </xdr:to>
    <xdr:cxnSp macro="">
      <xdr:nvCxnSpPr>
        <xdr:cNvPr id="378" name="直線コネクタ 377"/>
        <xdr:cNvCxnSpPr/>
      </xdr:nvCxnSpPr>
      <xdr:spPr>
        <a:xfrm>
          <a:off x="1320800" y="129076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78105</xdr:rowOff>
    </xdr:from>
    <xdr:to>
      <xdr:col>7</xdr:col>
      <xdr:colOff>66675</xdr:colOff>
      <xdr:row>75</xdr:row>
      <xdr:rowOff>8255</xdr:rowOff>
    </xdr:to>
    <xdr:sp macro="" textlink="">
      <xdr:nvSpPr>
        <xdr:cNvPr id="388" name="円/楕円 387"/>
        <xdr:cNvSpPr/>
      </xdr:nvSpPr>
      <xdr:spPr>
        <a:xfrm>
          <a:off x="47752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158132</xdr:rowOff>
    </xdr:from>
    <xdr:ext cx="762000" cy="259045"/>
    <xdr:sp macro="" textlink="">
      <xdr:nvSpPr>
        <xdr:cNvPr id="389" name="公債費該当値テキスト"/>
        <xdr:cNvSpPr txBox="1"/>
      </xdr:nvSpPr>
      <xdr:spPr>
        <a:xfrm>
          <a:off x="4914900" y="1267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114300</xdr:rowOff>
    </xdr:from>
    <xdr:to>
      <xdr:col>5</xdr:col>
      <xdr:colOff>600075</xdr:colOff>
      <xdr:row>75</xdr:row>
      <xdr:rowOff>44450</xdr:rowOff>
    </xdr:to>
    <xdr:sp macro="" textlink="">
      <xdr:nvSpPr>
        <xdr:cNvPr id="390" name="円/楕円 389"/>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54627</xdr:rowOff>
    </xdr:from>
    <xdr:ext cx="736600" cy="259045"/>
    <xdr:sp macro="" textlink="">
      <xdr:nvSpPr>
        <xdr:cNvPr id="391" name="テキスト ボックス 390"/>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xdr:rowOff>
    </xdr:from>
    <xdr:to>
      <xdr:col>4</xdr:col>
      <xdr:colOff>396875</xdr:colOff>
      <xdr:row>75</xdr:row>
      <xdr:rowOff>103505</xdr:rowOff>
    </xdr:to>
    <xdr:sp macro="" textlink="">
      <xdr:nvSpPr>
        <xdr:cNvPr id="392" name="円/楕円 391"/>
        <xdr:cNvSpPr/>
      </xdr:nvSpPr>
      <xdr:spPr>
        <a:xfrm>
          <a:off x="3048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88282</xdr:rowOff>
    </xdr:from>
    <xdr:ext cx="762000" cy="259045"/>
    <xdr:sp macro="" textlink="">
      <xdr:nvSpPr>
        <xdr:cNvPr id="393" name="テキスト ボックス 392"/>
        <xdr:cNvSpPr txBox="1"/>
      </xdr:nvSpPr>
      <xdr:spPr>
        <a:xfrm>
          <a:off x="27178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5715</xdr:rowOff>
    </xdr:from>
    <xdr:to>
      <xdr:col>3</xdr:col>
      <xdr:colOff>193675</xdr:colOff>
      <xdr:row>75</xdr:row>
      <xdr:rowOff>107315</xdr:rowOff>
    </xdr:to>
    <xdr:sp macro="" textlink="">
      <xdr:nvSpPr>
        <xdr:cNvPr id="394" name="円/楕円 393"/>
        <xdr:cNvSpPr/>
      </xdr:nvSpPr>
      <xdr:spPr>
        <a:xfrm>
          <a:off x="2159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92091</xdr:rowOff>
    </xdr:from>
    <xdr:ext cx="762000" cy="259045"/>
    <xdr:sp macro="" textlink="">
      <xdr:nvSpPr>
        <xdr:cNvPr id="395" name="テキスト ボックス 394"/>
        <xdr:cNvSpPr txBox="1"/>
      </xdr:nvSpPr>
      <xdr:spPr>
        <a:xfrm>
          <a:off x="1828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169545</xdr:rowOff>
    </xdr:from>
    <xdr:to>
      <xdr:col>1</xdr:col>
      <xdr:colOff>676275</xdr:colOff>
      <xdr:row>75</xdr:row>
      <xdr:rowOff>99695</xdr:rowOff>
    </xdr:to>
    <xdr:sp macro="" textlink="">
      <xdr:nvSpPr>
        <xdr:cNvPr id="396" name="円/楕円 395"/>
        <xdr:cNvSpPr/>
      </xdr:nvSpPr>
      <xdr:spPr>
        <a:xfrm>
          <a:off x="1270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84472</xdr:rowOff>
    </xdr:from>
    <xdr:ext cx="762000" cy="259045"/>
    <xdr:sp macro="" textlink="">
      <xdr:nvSpPr>
        <xdr:cNvPr id="397" name="テキスト ボックス 396"/>
        <xdr:cNvSpPr txBox="1"/>
      </xdr:nvSpPr>
      <xdr:spPr>
        <a:xfrm>
          <a:off x="939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年度から３年間の財政健全化計画、引続き平成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年度からの中期財政収支ビジョンを策定するとともに、平成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年度には集中改革プランを策定し、人件費・物件費・補助費等の徹底した削減の実施により指数が改善されたものの、類似団体をやや上回る数値となっている。平成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年度は扶助費と物件費が増加している。今後も中期財政収支ビジョンの策定により、資金不足が生じないよう引き続き経常経費の抑制に努める。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24130</xdr:rowOff>
    </xdr:from>
    <xdr:to>
      <xdr:col>24</xdr:col>
      <xdr:colOff>31750</xdr:colOff>
      <xdr:row>79</xdr:row>
      <xdr:rowOff>46989</xdr:rowOff>
    </xdr:to>
    <xdr:cxnSp macro="">
      <xdr:nvCxnSpPr>
        <xdr:cNvPr id="428" name="直線コネクタ 427"/>
        <xdr:cNvCxnSpPr/>
      </xdr:nvCxnSpPr>
      <xdr:spPr>
        <a:xfrm flipV="1">
          <a:off x="15671800" y="135686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136144</xdr:rowOff>
    </xdr:from>
    <xdr:to>
      <xdr:col>22</xdr:col>
      <xdr:colOff>565150</xdr:colOff>
      <xdr:row>79</xdr:row>
      <xdr:rowOff>46989</xdr:rowOff>
    </xdr:to>
    <xdr:cxnSp macro="">
      <xdr:nvCxnSpPr>
        <xdr:cNvPr id="431" name="直線コネクタ 430"/>
        <xdr:cNvCxnSpPr/>
      </xdr:nvCxnSpPr>
      <xdr:spPr>
        <a:xfrm>
          <a:off x="14782800" y="135092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136144</xdr:rowOff>
    </xdr:from>
    <xdr:to>
      <xdr:col>21</xdr:col>
      <xdr:colOff>361950</xdr:colOff>
      <xdr:row>79</xdr:row>
      <xdr:rowOff>28702</xdr:rowOff>
    </xdr:to>
    <xdr:cxnSp macro="">
      <xdr:nvCxnSpPr>
        <xdr:cNvPr id="434" name="直線コネクタ 433"/>
        <xdr:cNvCxnSpPr/>
      </xdr:nvCxnSpPr>
      <xdr:spPr>
        <a:xfrm flipV="1">
          <a:off x="13893800" y="135092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79</xdr:row>
      <xdr:rowOff>28702</xdr:rowOff>
    </xdr:to>
    <xdr:cxnSp macro="">
      <xdr:nvCxnSpPr>
        <xdr:cNvPr id="437" name="直線コネクタ 436"/>
        <xdr:cNvCxnSpPr/>
      </xdr:nvCxnSpPr>
      <xdr:spPr>
        <a:xfrm>
          <a:off x="13004800" y="13408661"/>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144780</xdr:rowOff>
    </xdr:from>
    <xdr:to>
      <xdr:col>24</xdr:col>
      <xdr:colOff>82550</xdr:colOff>
      <xdr:row>79</xdr:row>
      <xdr:rowOff>74930</xdr:rowOff>
    </xdr:to>
    <xdr:sp macro="" textlink="">
      <xdr:nvSpPr>
        <xdr:cNvPr id="447" name="円/楕円 446"/>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116857</xdr:rowOff>
    </xdr:from>
    <xdr:ext cx="762000" cy="259045"/>
    <xdr:sp macro="" textlink="">
      <xdr:nvSpPr>
        <xdr:cNvPr id="448"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167639</xdr:rowOff>
    </xdr:from>
    <xdr:to>
      <xdr:col>22</xdr:col>
      <xdr:colOff>615950</xdr:colOff>
      <xdr:row>79</xdr:row>
      <xdr:rowOff>97789</xdr:rowOff>
    </xdr:to>
    <xdr:sp macro="" textlink="">
      <xdr:nvSpPr>
        <xdr:cNvPr id="449" name="円/楕円 448"/>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82566</xdr:rowOff>
    </xdr:from>
    <xdr:ext cx="736600" cy="259045"/>
    <xdr:sp macro="" textlink="">
      <xdr:nvSpPr>
        <xdr:cNvPr id="450" name="テキスト ボックス 449"/>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85344</xdr:rowOff>
    </xdr:from>
    <xdr:to>
      <xdr:col>21</xdr:col>
      <xdr:colOff>412750</xdr:colOff>
      <xdr:row>79</xdr:row>
      <xdr:rowOff>15494</xdr:rowOff>
    </xdr:to>
    <xdr:sp macro="" textlink="">
      <xdr:nvSpPr>
        <xdr:cNvPr id="451" name="円/楕円 450"/>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271</xdr:rowOff>
    </xdr:from>
    <xdr:ext cx="762000" cy="259045"/>
    <xdr:sp macro="" textlink="">
      <xdr:nvSpPr>
        <xdr:cNvPr id="452" name="テキスト ボックス 451"/>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149352</xdr:rowOff>
    </xdr:from>
    <xdr:to>
      <xdr:col>20</xdr:col>
      <xdr:colOff>209550</xdr:colOff>
      <xdr:row>79</xdr:row>
      <xdr:rowOff>79502</xdr:rowOff>
    </xdr:to>
    <xdr:sp macro="" textlink="">
      <xdr:nvSpPr>
        <xdr:cNvPr id="453" name="円/楕円 452"/>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64279</xdr:rowOff>
    </xdr:from>
    <xdr:ext cx="762000" cy="259045"/>
    <xdr:sp macro="" textlink="">
      <xdr:nvSpPr>
        <xdr:cNvPr id="454" name="テキスト ボックス 453"/>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5" name="円/楕円 454"/>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96538</xdr:rowOff>
    </xdr:from>
    <xdr:ext cx="762000" cy="259045"/>
    <xdr:sp macro="" textlink="">
      <xdr:nvSpPr>
        <xdr:cNvPr id="456" name="テキスト ボックス 455"/>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高知県南国市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71429</xdr:rowOff>
    </xdr:from>
    <xdr:to>
      <xdr:col>4</xdr:col>
      <xdr:colOff>1117600</xdr:colOff>
      <xdr:row>19</xdr:row>
      <xdr:rowOff>82042</xdr:rowOff>
    </xdr:to>
    <xdr:cxnSp macro="">
      <xdr:nvCxnSpPr>
        <xdr:cNvPr id="52" name="直線コネクタ 51"/>
        <xdr:cNvCxnSpPr/>
      </xdr:nvCxnSpPr>
      <xdr:spPr bwMode="auto">
        <a:xfrm flipV="1">
          <a:off x="5003800" y="3376604"/>
          <a:ext cx="647700" cy="10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82042</xdr:rowOff>
    </xdr:from>
    <xdr:to>
      <xdr:col>4</xdr:col>
      <xdr:colOff>469900</xdr:colOff>
      <xdr:row>19</xdr:row>
      <xdr:rowOff>92737</xdr:rowOff>
    </xdr:to>
    <xdr:cxnSp macro="">
      <xdr:nvCxnSpPr>
        <xdr:cNvPr id="55" name="直線コネクタ 54"/>
        <xdr:cNvCxnSpPr/>
      </xdr:nvCxnSpPr>
      <xdr:spPr bwMode="auto">
        <a:xfrm flipV="1">
          <a:off x="4305300" y="3387217"/>
          <a:ext cx="698500" cy="10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46854</xdr:rowOff>
    </xdr:from>
    <xdr:to>
      <xdr:col>3</xdr:col>
      <xdr:colOff>904875</xdr:colOff>
      <xdr:row>19</xdr:row>
      <xdr:rowOff>92737</xdr:rowOff>
    </xdr:to>
    <xdr:cxnSp macro="">
      <xdr:nvCxnSpPr>
        <xdr:cNvPr id="58" name="直線コネクタ 57"/>
        <xdr:cNvCxnSpPr/>
      </xdr:nvCxnSpPr>
      <xdr:spPr bwMode="auto">
        <a:xfrm>
          <a:off x="3606800" y="3352029"/>
          <a:ext cx="698500" cy="45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23635</xdr:rowOff>
    </xdr:from>
    <xdr:to>
      <xdr:col>3</xdr:col>
      <xdr:colOff>206375</xdr:colOff>
      <xdr:row>19</xdr:row>
      <xdr:rowOff>46854</xdr:rowOff>
    </xdr:to>
    <xdr:cxnSp macro="">
      <xdr:nvCxnSpPr>
        <xdr:cNvPr id="61" name="直線コネクタ 60"/>
        <xdr:cNvCxnSpPr/>
      </xdr:nvCxnSpPr>
      <xdr:spPr bwMode="auto">
        <a:xfrm>
          <a:off x="2908300" y="3328810"/>
          <a:ext cx="698500" cy="2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20629</xdr:rowOff>
    </xdr:from>
    <xdr:to>
      <xdr:col>5</xdr:col>
      <xdr:colOff>34925</xdr:colOff>
      <xdr:row>19</xdr:row>
      <xdr:rowOff>122229</xdr:rowOff>
    </xdr:to>
    <xdr:sp macro="" textlink="">
      <xdr:nvSpPr>
        <xdr:cNvPr id="71" name="円/楕円 70"/>
        <xdr:cNvSpPr/>
      </xdr:nvSpPr>
      <xdr:spPr bwMode="auto">
        <a:xfrm>
          <a:off x="5600700" y="332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164156</xdr:rowOff>
    </xdr:from>
    <xdr:ext cx="762000" cy="259045"/>
    <xdr:sp macro="" textlink="">
      <xdr:nvSpPr>
        <xdr:cNvPr id="72" name="人口1人当たり決算額の推移該当値テキスト130"/>
        <xdr:cNvSpPr txBox="1"/>
      </xdr:nvSpPr>
      <xdr:spPr>
        <a:xfrm>
          <a:off x="5740400" y="329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74,320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31242</xdr:rowOff>
    </xdr:from>
    <xdr:to>
      <xdr:col>4</xdr:col>
      <xdr:colOff>520700</xdr:colOff>
      <xdr:row>19</xdr:row>
      <xdr:rowOff>132842</xdr:rowOff>
    </xdr:to>
    <xdr:sp macro="" textlink="">
      <xdr:nvSpPr>
        <xdr:cNvPr id="73" name="円/楕円 72"/>
        <xdr:cNvSpPr/>
      </xdr:nvSpPr>
      <xdr:spPr bwMode="auto">
        <a:xfrm>
          <a:off x="4953000" y="333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117619</xdr:rowOff>
    </xdr:from>
    <xdr:ext cx="736600" cy="259045"/>
    <xdr:sp macro="" textlink="">
      <xdr:nvSpPr>
        <xdr:cNvPr id="74" name="テキスト ボックス 73"/>
        <xdr:cNvSpPr txBox="1"/>
      </xdr:nvSpPr>
      <xdr:spPr>
        <a:xfrm>
          <a:off x="4622800" y="3422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73,670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41937</xdr:rowOff>
    </xdr:from>
    <xdr:to>
      <xdr:col>3</xdr:col>
      <xdr:colOff>955675</xdr:colOff>
      <xdr:row>19</xdr:row>
      <xdr:rowOff>143537</xdr:rowOff>
    </xdr:to>
    <xdr:sp macro="" textlink="">
      <xdr:nvSpPr>
        <xdr:cNvPr id="75" name="円/楕円 74"/>
        <xdr:cNvSpPr/>
      </xdr:nvSpPr>
      <xdr:spPr bwMode="auto">
        <a:xfrm>
          <a:off x="4254500" y="3347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128314</xdr:rowOff>
    </xdr:from>
    <xdr:ext cx="762000" cy="259045"/>
    <xdr:sp macro="" textlink="">
      <xdr:nvSpPr>
        <xdr:cNvPr id="76" name="テキスト ボックス 75"/>
        <xdr:cNvSpPr txBox="1"/>
      </xdr:nvSpPr>
      <xdr:spPr>
        <a:xfrm>
          <a:off x="3924300" y="343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73,015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167504</xdr:rowOff>
    </xdr:from>
    <xdr:to>
      <xdr:col>3</xdr:col>
      <xdr:colOff>257175</xdr:colOff>
      <xdr:row>19</xdr:row>
      <xdr:rowOff>97654</xdr:rowOff>
    </xdr:to>
    <xdr:sp macro="" textlink="">
      <xdr:nvSpPr>
        <xdr:cNvPr id="77" name="円/楕円 76"/>
        <xdr:cNvSpPr/>
      </xdr:nvSpPr>
      <xdr:spPr bwMode="auto">
        <a:xfrm>
          <a:off x="3556000" y="330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82431</xdr:rowOff>
    </xdr:from>
    <xdr:ext cx="762000" cy="259045"/>
    <xdr:sp macro="" textlink="">
      <xdr:nvSpPr>
        <xdr:cNvPr id="78" name="テキスト ボックス 77"/>
        <xdr:cNvSpPr txBox="1"/>
      </xdr:nvSpPr>
      <xdr:spPr>
        <a:xfrm>
          <a:off x="3225800" y="338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75,825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144285</xdr:rowOff>
    </xdr:from>
    <xdr:to>
      <xdr:col>2</xdr:col>
      <xdr:colOff>692150</xdr:colOff>
      <xdr:row>19</xdr:row>
      <xdr:rowOff>74435</xdr:rowOff>
    </xdr:to>
    <xdr:sp macro="" textlink="">
      <xdr:nvSpPr>
        <xdr:cNvPr id="79" name="円/楕円 78"/>
        <xdr:cNvSpPr/>
      </xdr:nvSpPr>
      <xdr:spPr bwMode="auto">
        <a:xfrm>
          <a:off x="2857500" y="327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59212</xdr:rowOff>
    </xdr:from>
    <xdr:ext cx="762000" cy="259045"/>
    <xdr:sp macro="" textlink="">
      <xdr:nvSpPr>
        <xdr:cNvPr id="80" name="テキスト ボックス 79"/>
        <xdr:cNvSpPr txBox="1"/>
      </xdr:nvSpPr>
      <xdr:spPr>
        <a:xfrm>
          <a:off x="2527300" y="336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16754</xdr:rowOff>
    </xdr:from>
    <xdr:to>
      <xdr:col>4</xdr:col>
      <xdr:colOff>1117600</xdr:colOff>
      <xdr:row>38</xdr:row>
      <xdr:rowOff>32516</xdr:rowOff>
    </xdr:to>
    <xdr:cxnSp macro="">
      <xdr:nvCxnSpPr>
        <xdr:cNvPr id="114" name="直線コネクタ 113"/>
        <xdr:cNvCxnSpPr/>
      </xdr:nvCxnSpPr>
      <xdr:spPr bwMode="auto">
        <a:xfrm>
          <a:off x="5003800" y="7484354"/>
          <a:ext cx="647700" cy="15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332096</xdr:rowOff>
    </xdr:from>
    <xdr:to>
      <xdr:col>4</xdr:col>
      <xdr:colOff>469900</xdr:colOff>
      <xdr:row>38</xdr:row>
      <xdr:rowOff>16754</xdr:rowOff>
    </xdr:to>
    <xdr:cxnSp macro="">
      <xdr:nvCxnSpPr>
        <xdr:cNvPr id="117" name="直線コネクタ 116"/>
        <xdr:cNvCxnSpPr/>
      </xdr:nvCxnSpPr>
      <xdr:spPr bwMode="auto">
        <a:xfrm>
          <a:off x="4305300" y="7456796"/>
          <a:ext cx="698500" cy="27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330812</xdr:rowOff>
    </xdr:from>
    <xdr:to>
      <xdr:col>3</xdr:col>
      <xdr:colOff>904875</xdr:colOff>
      <xdr:row>37</xdr:row>
      <xdr:rowOff>332096</xdr:rowOff>
    </xdr:to>
    <xdr:cxnSp macro="">
      <xdr:nvCxnSpPr>
        <xdr:cNvPr id="120" name="直線コネクタ 119"/>
        <xdr:cNvCxnSpPr/>
      </xdr:nvCxnSpPr>
      <xdr:spPr bwMode="auto">
        <a:xfrm>
          <a:off x="3606800" y="7455512"/>
          <a:ext cx="698500" cy="1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326072</xdr:rowOff>
    </xdr:from>
    <xdr:to>
      <xdr:col>3</xdr:col>
      <xdr:colOff>206375</xdr:colOff>
      <xdr:row>37</xdr:row>
      <xdr:rowOff>330812</xdr:rowOff>
    </xdr:to>
    <xdr:cxnSp macro="">
      <xdr:nvCxnSpPr>
        <xdr:cNvPr id="123" name="直線コネクタ 122"/>
        <xdr:cNvCxnSpPr/>
      </xdr:nvCxnSpPr>
      <xdr:spPr bwMode="auto">
        <a:xfrm>
          <a:off x="2908300" y="7450772"/>
          <a:ext cx="698500" cy="4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324616</xdr:rowOff>
    </xdr:from>
    <xdr:to>
      <xdr:col>5</xdr:col>
      <xdr:colOff>34925</xdr:colOff>
      <xdr:row>38</xdr:row>
      <xdr:rowOff>83316</xdr:rowOff>
    </xdr:to>
    <xdr:sp macro="" textlink="">
      <xdr:nvSpPr>
        <xdr:cNvPr id="133" name="円/楕円 132"/>
        <xdr:cNvSpPr/>
      </xdr:nvSpPr>
      <xdr:spPr bwMode="auto">
        <a:xfrm>
          <a:off x="5600700" y="7449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14,799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308854</xdr:rowOff>
    </xdr:from>
    <xdr:to>
      <xdr:col>4</xdr:col>
      <xdr:colOff>520700</xdr:colOff>
      <xdr:row>38</xdr:row>
      <xdr:rowOff>67554</xdr:rowOff>
    </xdr:to>
    <xdr:sp macro="" textlink="">
      <xdr:nvSpPr>
        <xdr:cNvPr id="135" name="円/楕円 134"/>
        <xdr:cNvSpPr/>
      </xdr:nvSpPr>
      <xdr:spPr bwMode="auto">
        <a:xfrm>
          <a:off x="4953000" y="7433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52331</xdr:rowOff>
    </xdr:from>
    <xdr:ext cx="736600" cy="259045"/>
    <xdr:sp macro="" textlink="">
      <xdr:nvSpPr>
        <xdr:cNvPr id="136" name="テキスト ボックス 135"/>
        <xdr:cNvSpPr txBox="1"/>
      </xdr:nvSpPr>
      <xdr:spPr>
        <a:xfrm>
          <a:off x="4622800" y="7519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281296</xdr:rowOff>
    </xdr:from>
    <xdr:to>
      <xdr:col>3</xdr:col>
      <xdr:colOff>955675</xdr:colOff>
      <xdr:row>38</xdr:row>
      <xdr:rowOff>39996</xdr:rowOff>
    </xdr:to>
    <xdr:sp macro="" textlink="">
      <xdr:nvSpPr>
        <xdr:cNvPr id="137" name="円/楕円 136"/>
        <xdr:cNvSpPr/>
      </xdr:nvSpPr>
      <xdr:spPr bwMode="auto">
        <a:xfrm>
          <a:off x="4254500" y="7405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24773</xdr:rowOff>
    </xdr:from>
    <xdr:ext cx="762000" cy="259045"/>
    <xdr:sp macro="" textlink="">
      <xdr:nvSpPr>
        <xdr:cNvPr id="138" name="テキスト ボックス 137"/>
        <xdr:cNvSpPr txBox="1"/>
      </xdr:nvSpPr>
      <xdr:spPr>
        <a:xfrm>
          <a:off x="3924300" y="749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26,169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280012</xdr:rowOff>
    </xdr:from>
    <xdr:to>
      <xdr:col>3</xdr:col>
      <xdr:colOff>257175</xdr:colOff>
      <xdr:row>38</xdr:row>
      <xdr:rowOff>38712</xdr:rowOff>
    </xdr:to>
    <xdr:sp macro="" textlink="">
      <xdr:nvSpPr>
        <xdr:cNvPr id="139" name="円/楕円 138"/>
        <xdr:cNvSpPr/>
      </xdr:nvSpPr>
      <xdr:spPr bwMode="auto">
        <a:xfrm>
          <a:off x="3556000" y="7404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23489</xdr:rowOff>
    </xdr:from>
    <xdr:ext cx="762000" cy="259045"/>
    <xdr:sp macro="" textlink="">
      <xdr:nvSpPr>
        <xdr:cNvPr id="140" name="テキスト ボックス 139"/>
        <xdr:cNvSpPr txBox="1"/>
      </xdr:nvSpPr>
      <xdr:spPr>
        <a:xfrm>
          <a:off x="3225800" y="749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26,506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275272</xdr:rowOff>
    </xdr:from>
    <xdr:to>
      <xdr:col>2</xdr:col>
      <xdr:colOff>692150</xdr:colOff>
      <xdr:row>38</xdr:row>
      <xdr:rowOff>33972</xdr:rowOff>
    </xdr:to>
    <xdr:sp macro="" textlink="">
      <xdr:nvSpPr>
        <xdr:cNvPr id="141" name="円/楕円 140"/>
        <xdr:cNvSpPr/>
      </xdr:nvSpPr>
      <xdr:spPr bwMode="auto">
        <a:xfrm>
          <a:off x="2857500" y="739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18749</xdr:rowOff>
    </xdr:from>
    <xdr:ext cx="762000" cy="259045"/>
    <xdr:sp macro="" textlink="">
      <xdr:nvSpPr>
        <xdr:cNvPr id="142" name="テキスト ボックス 141"/>
        <xdr:cNvSpPr txBox="1"/>
      </xdr:nvSpPr>
      <xdr:spPr>
        <a:xfrm>
          <a:off x="2527300" y="748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高知県南国市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48,298
48,059
125.30
21,098,621
20,294,839
546,896
11,394,154
18,004,327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71763</xdr:rowOff>
    </xdr:from>
    <xdr:to>
      <xdr:col>6</xdr:col>
      <xdr:colOff>511175</xdr:colOff>
      <xdr:row>37</xdr:row>
      <xdr:rowOff>84465</xdr:rowOff>
    </xdr:to>
    <xdr:cxnSp macro="">
      <xdr:nvCxnSpPr>
        <xdr:cNvPr id="65" name="直線コネクタ 64"/>
        <xdr:cNvCxnSpPr/>
      </xdr:nvCxnSpPr>
      <xdr:spPr>
        <a:xfrm>
          <a:off x="3797300" y="6415413"/>
          <a:ext cx="838200" cy="1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71763</xdr:rowOff>
    </xdr:from>
    <xdr:to>
      <xdr:col>5</xdr:col>
      <xdr:colOff>358775</xdr:colOff>
      <xdr:row>37</xdr:row>
      <xdr:rowOff>79149</xdr:rowOff>
    </xdr:to>
    <xdr:cxnSp macro="">
      <xdr:nvCxnSpPr>
        <xdr:cNvPr id="68" name="直線コネクタ 67"/>
        <xdr:cNvCxnSpPr/>
      </xdr:nvCxnSpPr>
      <xdr:spPr>
        <a:xfrm flipV="1">
          <a:off x="2908300" y="6415413"/>
          <a:ext cx="889000" cy="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11327</xdr:rowOff>
    </xdr:from>
    <xdr:to>
      <xdr:col>4</xdr:col>
      <xdr:colOff>155575</xdr:colOff>
      <xdr:row>37</xdr:row>
      <xdr:rowOff>79149</xdr:rowOff>
    </xdr:to>
    <xdr:cxnSp macro="">
      <xdr:nvCxnSpPr>
        <xdr:cNvPr id="71" name="直線コネクタ 70"/>
        <xdr:cNvCxnSpPr/>
      </xdr:nvCxnSpPr>
      <xdr:spPr>
        <a:xfrm>
          <a:off x="2019300" y="6354977"/>
          <a:ext cx="889000" cy="6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166275</xdr:rowOff>
    </xdr:from>
    <xdr:to>
      <xdr:col>2</xdr:col>
      <xdr:colOff>638175</xdr:colOff>
      <xdr:row>37</xdr:row>
      <xdr:rowOff>11327</xdr:rowOff>
    </xdr:to>
    <xdr:cxnSp macro="">
      <xdr:nvCxnSpPr>
        <xdr:cNvPr id="74" name="直線コネクタ 73"/>
        <xdr:cNvCxnSpPr/>
      </xdr:nvCxnSpPr>
      <xdr:spPr>
        <a:xfrm>
          <a:off x="1130300" y="6338475"/>
          <a:ext cx="889000" cy="1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33665</xdr:rowOff>
    </xdr:from>
    <xdr:to>
      <xdr:col>6</xdr:col>
      <xdr:colOff>561975</xdr:colOff>
      <xdr:row>37</xdr:row>
      <xdr:rowOff>135265</xdr:rowOff>
    </xdr:to>
    <xdr:sp macro="" textlink="">
      <xdr:nvSpPr>
        <xdr:cNvPr id="84" name="円/楕円 83"/>
        <xdr:cNvSpPr/>
      </xdr:nvSpPr>
      <xdr:spPr>
        <a:xfrm>
          <a:off x="4584700" y="63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12092</xdr:rowOff>
    </xdr:from>
    <xdr:ext cx="534377" cy="259045"/>
    <xdr:sp macro="" textlink="">
      <xdr:nvSpPr>
        <xdr:cNvPr id="85" name="人件費該当値テキスト"/>
        <xdr:cNvSpPr txBox="1"/>
      </xdr:nvSpPr>
      <xdr:spPr>
        <a:xfrm>
          <a:off x="4686300" y="63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67,866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20963</xdr:rowOff>
    </xdr:from>
    <xdr:to>
      <xdr:col>5</xdr:col>
      <xdr:colOff>409575</xdr:colOff>
      <xdr:row>37</xdr:row>
      <xdr:rowOff>122563</xdr:rowOff>
    </xdr:to>
    <xdr:sp macro="" textlink="">
      <xdr:nvSpPr>
        <xdr:cNvPr id="86" name="円/楕円 85"/>
        <xdr:cNvSpPr/>
      </xdr:nvSpPr>
      <xdr:spPr>
        <a:xfrm>
          <a:off x="3746500" y="63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113690</xdr:rowOff>
    </xdr:from>
    <xdr:ext cx="534377" cy="259045"/>
    <xdr:sp macro="" textlink="">
      <xdr:nvSpPr>
        <xdr:cNvPr id="87" name="テキスト ボックス 86"/>
        <xdr:cNvSpPr txBox="1"/>
      </xdr:nvSpPr>
      <xdr:spPr>
        <a:xfrm>
          <a:off x="3530111" y="645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28349</xdr:rowOff>
    </xdr:from>
    <xdr:to>
      <xdr:col>4</xdr:col>
      <xdr:colOff>206375</xdr:colOff>
      <xdr:row>37</xdr:row>
      <xdr:rowOff>129949</xdr:rowOff>
    </xdr:to>
    <xdr:sp macro="" textlink="">
      <xdr:nvSpPr>
        <xdr:cNvPr id="88" name="円/楕円 87"/>
        <xdr:cNvSpPr/>
      </xdr:nvSpPr>
      <xdr:spPr>
        <a:xfrm>
          <a:off x="2857500" y="637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121076</xdr:rowOff>
    </xdr:from>
    <xdr:ext cx="534377" cy="259045"/>
    <xdr:sp macro="" textlink="">
      <xdr:nvSpPr>
        <xdr:cNvPr id="89" name="テキスト ボックス 88"/>
        <xdr:cNvSpPr txBox="1"/>
      </xdr:nvSpPr>
      <xdr:spPr>
        <a:xfrm>
          <a:off x="2641111" y="646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131977</xdr:rowOff>
    </xdr:from>
    <xdr:to>
      <xdr:col>3</xdr:col>
      <xdr:colOff>3175</xdr:colOff>
      <xdr:row>37</xdr:row>
      <xdr:rowOff>62127</xdr:rowOff>
    </xdr:to>
    <xdr:sp macro="" textlink="">
      <xdr:nvSpPr>
        <xdr:cNvPr id="90" name="円/楕円 89"/>
        <xdr:cNvSpPr/>
      </xdr:nvSpPr>
      <xdr:spPr>
        <a:xfrm>
          <a:off x="1968500" y="63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53254</xdr:rowOff>
    </xdr:from>
    <xdr:ext cx="534377" cy="259045"/>
    <xdr:sp macro="" textlink="">
      <xdr:nvSpPr>
        <xdr:cNvPr id="91" name="テキスト ボックス 90"/>
        <xdr:cNvSpPr txBox="1"/>
      </xdr:nvSpPr>
      <xdr:spPr>
        <a:xfrm>
          <a:off x="1752111" y="639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115475</xdr:rowOff>
    </xdr:from>
    <xdr:to>
      <xdr:col>1</xdr:col>
      <xdr:colOff>485775</xdr:colOff>
      <xdr:row>37</xdr:row>
      <xdr:rowOff>45625</xdr:rowOff>
    </xdr:to>
    <xdr:sp macro="" textlink="">
      <xdr:nvSpPr>
        <xdr:cNvPr id="92" name="円/楕円 91"/>
        <xdr:cNvSpPr/>
      </xdr:nvSpPr>
      <xdr:spPr>
        <a:xfrm>
          <a:off x="1079500" y="628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36752</xdr:rowOff>
    </xdr:from>
    <xdr:ext cx="534377" cy="259045"/>
    <xdr:sp macro="" textlink="">
      <xdr:nvSpPr>
        <xdr:cNvPr id="93" name="テキスト ボックス 92"/>
        <xdr:cNvSpPr txBox="1"/>
      </xdr:nvSpPr>
      <xdr:spPr>
        <a:xfrm>
          <a:off x="863111" y="63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104305</xdr:rowOff>
    </xdr:from>
    <xdr:to>
      <xdr:col>6</xdr:col>
      <xdr:colOff>511175</xdr:colOff>
      <xdr:row>57</xdr:row>
      <xdr:rowOff>137071</xdr:rowOff>
    </xdr:to>
    <xdr:cxnSp macro="">
      <xdr:nvCxnSpPr>
        <xdr:cNvPr id="123" name="直線コネクタ 122"/>
        <xdr:cNvCxnSpPr/>
      </xdr:nvCxnSpPr>
      <xdr:spPr>
        <a:xfrm flipV="1">
          <a:off x="3797300" y="9876955"/>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137071</xdr:rowOff>
    </xdr:from>
    <xdr:to>
      <xdr:col>5</xdr:col>
      <xdr:colOff>358775</xdr:colOff>
      <xdr:row>57</xdr:row>
      <xdr:rowOff>155715</xdr:rowOff>
    </xdr:to>
    <xdr:cxnSp macro="">
      <xdr:nvCxnSpPr>
        <xdr:cNvPr id="126" name="直線コネクタ 125"/>
        <xdr:cNvCxnSpPr/>
      </xdr:nvCxnSpPr>
      <xdr:spPr>
        <a:xfrm flipV="1">
          <a:off x="2908300" y="9909721"/>
          <a:ext cx="889000" cy="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155715</xdr:rowOff>
    </xdr:from>
    <xdr:to>
      <xdr:col>4</xdr:col>
      <xdr:colOff>155575</xdr:colOff>
      <xdr:row>58</xdr:row>
      <xdr:rowOff>20028</xdr:rowOff>
    </xdr:to>
    <xdr:cxnSp macro="">
      <xdr:nvCxnSpPr>
        <xdr:cNvPr id="129" name="直線コネクタ 128"/>
        <xdr:cNvCxnSpPr/>
      </xdr:nvCxnSpPr>
      <xdr:spPr>
        <a:xfrm flipV="1">
          <a:off x="2019300" y="9928365"/>
          <a:ext cx="889000" cy="3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124269</xdr:rowOff>
    </xdr:from>
    <xdr:to>
      <xdr:col>2</xdr:col>
      <xdr:colOff>638175</xdr:colOff>
      <xdr:row>58</xdr:row>
      <xdr:rowOff>20028</xdr:rowOff>
    </xdr:to>
    <xdr:cxnSp macro="">
      <xdr:nvCxnSpPr>
        <xdr:cNvPr id="132" name="直線コネクタ 131"/>
        <xdr:cNvCxnSpPr/>
      </xdr:nvCxnSpPr>
      <xdr:spPr>
        <a:xfrm>
          <a:off x="1130300" y="9896919"/>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53505</xdr:rowOff>
    </xdr:from>
    <xdr:to>
      <xdr:col>6</xdr:col>
      <xdr:colOff>561975</xdr:colOff>
      <xdr:row>57</xdr:row>
      <xdr:rowOff>155105</xdr:rowOff>
    </xdr:to>
    <xdr:sp macro="" textlink="">
      <xdr:nvSpPr>
        <xdr:cNvPr id="142" name="円/楕円 141"/>
        <xdr:cNvSpPr/>
      </xdr:nvSpPr>
      <xdr:spPr>
        <a:xfrm>
          <a:off x="4584700" y="98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31932</xdr:rowOff>
    </xdr:from>
    <xdr:ext cx="534377" cy="259045"/>
    <xdr:sp macro="" textlink="">
      <xdr:nvSpPr>
        <xdr:cNvPr id="143" name="物件費該当値テキスト"/>
        <xdr:cNvSpPr txBox="1"/>
      </xdr:nvSpPr>
      <xdr:spPr>
        <a:xfrm>
          <a:off x="4686300" y="98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52,287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86271</xdr:rowOff>
    </xdr:from>
    <xdr:to>
      <xdr:col>5</xdr:col>
      <xdr:colOff>409575</xdr:colOff>
      <xdr:row>58</xdr:row>
      <xdr:rowOff>16421</xdr:rowOff>
    </xdr:to>
    <xdr:sp macro="" textlink="">
      <xdr:nvSpPr>
        <xdr:cNvPr id="144" name="円/楕円 143"/>
        <xdr:cNvSpPr/>
      </xdr:nvSpPr>
      <xdr:spPr>
        <a:xfrm>
          <a:off x="3746500" y="98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7548</xdr:rowOff>
    </xdr:from>
    <xdr:ext cx="534377" cy="259045"/>
    <xdr:sp macro="" textlink="">
      <xdr:nvSpPr>
        <xdr:cNvPr id="145" name="テキスト ボックス 144"/>
        <xdr:cNvSpPr txBox="1"/>
      </xdr:nvSpPr>
      <xdr:spPr>
        <a:xfrm>
          <a:off x="3530111" y="99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104915</xdr:rowOff>
    </xdr:from>
    <xdr:to>
      <xdr:col>4</xdr:col>
      <xdr:colOff>206375</xdr:colOff>
      <xdr:row>58</xdr:row>
      <xdr:rowOff>35065</xdr:rowOff>
    </xdr:to>
    <xdr:sp macro="" textlink="">
      <xdr:nvSpPr>
        <xdr:cNvPr id="146" name="円/楕円 145"/>
        <xdr:cNvSpPr/>
      </xdr:nvSpPr>
      <xdr:spPr>
        <a:xfrm>
          <a:off x="2857500" y="98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26192</xdr:rowOff>
    </xdr:from>
    <xdr:ext cx="534377" cy="259045"/>
    <xdr:sp macro="" textlink="">
      <xdr:nvSpPr>
        <xdr:cNvPr id="147" name="テキスト ボックス 146"/>
        <xdr:cNvSpPr txBox="1"/>
      </xdr:nvSpPr>
      <xdr:spPr>
        <a:xfrm>
          <a:off x="2641111" y="997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140678</xdr:rowOff>
    </xdr:from>
    <xdr:to>
      <xdr:col>3</xdr:col>
      <xdr:colOff>3175</xdr:colOff>
      <xdr:row>58</xdr:row>
      <xdr:rowOff>70828</xdr:rowOff>
    </xdr:to>
    <xdr:sp macro="" textlink="">
      <xdr:nvSpPr>
        <xdr:cNvPr id="148" name="円/楕円 147"/>
        <xdr:cNvSpPr/>
      </xdr:nvSpPr>
      <xdr:spPr>
        <a:xfrm>
          <a:off x="1968500" y="99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61955</xdr:rowOff>
    </xdr:from>
    <xdr:ext cx="534377" cy="259045"/>
    <xdr:sp macro="" textlink="">
      <xdr:nvSpPr>
        <xdr:cNvPr id="149" name="テキスト ボックス 148"/>
        <xdr:cNvSpPr txBox="1"/>
      </xdr:nvSpPr>
      <xdr:spPr>
        <a:xfrm>
          <a:off x="1752111" y="100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73469</xdr:rowOff>
    </xdr:from>
    <xdr:to>
      <xdr:col>1</xdr:col>
      <xdr:colOff>485775</xdr:colOff>
      <xdr:row>58</xdr:row>
      <xdr:rowOff>3619</xdr:rowOff>
    </xdr:to>
    <xdr:sp macro="" textlink="">
      <xdr:nvSpPr>
        <xdr:cNvPr id="150" name="円/楕円 149"/>
        <xdr:cNvSpPr/>
      </xdr:nvSpPr>
      <xdr:spPr>
        <a:xfrm>
          <a:off x="1079500" y="98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166196</xdr:rowOff>
    </xdr:from>
    <xdr:ext cx="534377" cy="259045"/>
    <xdr:sp macro="" textlink="">
      <xdr:nvSpPr>
        <xdr:cNvPr id="151" name="テキスト ボックス 150"/>
        <xdr:cNvSpPr txBox="1"/>
      </xdr:nvSpPr>
      <xdr:spPr>
        <a:xfrm>
          <a:off x="863111" y="99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9627</xdr:rowOff>
    </xdr:from>
    <xdr:to>
      <xdr:col>6</xdr:col>
      <xdr:colOff>511175</xdr:colOff>
      <xdr:row>78</xdr:row>
      <xdr:rowOff>28448</xdr:rowOff>
    </xdr:to>
    <xdr:cxnSp macro="">
      <xdr:nvCxnSpPr>
        <xdr:cNvPr id="180" name="直線コネクタ 179"/>
        <xdr:cNvCxnSpPr/>
      </xdr:nvCxnSpPr>
      <xdr:spPr>
        <a:xfrm>
          <a:off x="3797300" y="13382727"/>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9627</xdr:rowOff>
    </xdr:from>
    <xdr:to>
      <xdr:col>5</xdr:col>
      <xdr:colOff>358775</xdr:colOff>
      <xdr:row>78</xdr:row>
      <xdr:rowOff>40602</xdr:rowOff>
    </xdr:to>
    <xdr:cxnSp macro="">
      <xdr:nvCxnSpPr>
        <xdr:cNvPr id="183" name="直線コネクタ 182"/>
        <xdr:cNvCxnSpPr/>
      </xdr:nvCxnSpPr>
      <xdr:spPr>
        <a:xfrm flipV="1">
          <a:off x="2908300" y="13382727"/>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40602</xdr:rowOff>
    </xdr:from>
    <xdr:to>
      <xdr:col>4</xdr:col>
      <xdr:colOff>155575</xdr:colOff>
      <xdr:row>78</xdr:row>
      <xdr:rowOff>58128</xdr:rowOff>
    </xdr:to>
    <xdr:cxnSp macro="">
      <xdr:nvCxnSpPr>
        <xdr:cNvPr id="186" name="直線コネクタ 185"/>
        <xdr:cNvCxnSpPr/>
      </xdr:nvCxnSpPr>
      <xdr:spPr>
        <a:xfrm flipV="1">
          <a:off x="2019300" y="1341370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55347</xdr:rowOff>
    </xdr:from>
    <xdr:to>
      <xdr:col>2</xdr:col>
      <xdr:colOff>638175</xdr:colOff>
      <xdr:row>78</xdr:row>
      <xdr:rowOff>58128</xdr:rowOff>
    </xdr:to>
    <xdr:cxnSp macro="">
      <xdr:nvCxnSpPr>
        <xdr:cNvPr id="189" name="直線コネクタ 188"/>
        <xdr:cNvCxnSpPr/>
      </xdr:nvCxnSpPr>
      <xdr:spPr>
        <a:xfrm>
          <a:off x="1130300" y="13428447"/>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149098</xdr:rowOff>
    </xdr:from>
    <xdr:to>
      <xdr:col>6</xdr:col>
      <xdr:colOff>561975</xdr:colOff>
      <xdr:row>78</xdr:row>
      <xdr:rowOff>79248</xdr:rowOff>
    </xdr:to>
    <xdr:sp macro="" textlink="">
      <xdr:nvSpPr>
        <xdr:cNvPr id="199" name="円/楕円 198"/>
        <xdr:cNvSpPr/>
      </xdr:nvSpPr>
      <xdr:spPr>
        <a:xfrm>
          <a:off x="4584700" y="133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127525</xdr:rowOff>
    </xdr:from>
    <xdr:ext cx="469744" cy="259045"/>
    <xdr:sp macro="" textlink="">
      <xdr:nvSpPr>
        <xdr:cNvPr id="200" name="維持補修費該当値テキスト"/>
        <xdr:cNvSpPr txBox="1"/>
      </xdr:nvSpPr>
      <xdr:spPr>
        <a:xfrm>
          <a:off x="4686300" y="1332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130277</xdr:rowOff>
    </xdr:from>
    <xdr:to>
      <xdr:col>5</xdr:col>
      <xdr:colOff>409575</xdr:colOff>
      <xdr:row>78</xdr:row>
      <xdr:rowOff>60427</xdr:rowOff>
    </xdr:to>
    <xdr:sp macro="" textlink="">
      <xdr:nvSpPr>
        <xdr:cNvPr id="201" name="円/楕円 200"/>
        <xdr:cNvSpPr/>
      </xdr:nvSpPr>
      <xdr:spPr>
        <a:xfrm>
          <a:off x="3746500" y="133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51554</xdr:rowOff>
    </xdr:from>
    <xdr:ext cx="469744" cy="259045"/>
    <xdr:sp macro="" textlink="">
      <xdr:nvSpPr>
        <xdr:cNvPr id="202" name="テキスト ボックス 201"/>
        <xdr:cNvSpPr txBox="1"/>
      </xdr:nvSpPr>
      <xdr:spPr>
        <a:xfrm>
          <a:off x="3562427" y="1342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161252</xdr:rowOff>
    </xdr:from>
    <xdr:to>
      <xdr:col>4</xdr:col>
      <xdr:colOff>206375</xdr:colOff>
      <xdr:row>78</xdr:row>
      <xdr:rowOff>91402</xdr:rowOff>
    </xdr:to>
    <xdr:sp macro="" textlink="">
      <xdr:nvSpPr>
        <xdr:cNvPr id="203" name="円/楕円 202"/>
        <xdr:cNvSpPr/>
      </xdr:nvSpPr>
      <xdr:spPr>
        <a:xfrm>
          <a:off x="2857500" y="133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82529</xdr:rowOff>
    </xdr:from>
    <xdr:ext cx="469744" cy="259045"/>
    <xdr:sp macro="" textlink="">
      <xdr:nvSpPr>
        <xdr:cNvPr id="204" name="テキスト ボックス 203"/>
        <xdr:cNvSpPr txBox="1"/>
      </xdr:nvSpPr>
      <xdr:spPr>
        <a:xfrm>
          <a:off x="2673427" y="1345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7328</xdr:rowOff>
    </xdr:from>
    <xdr:to>
      <xdr:col>3</xdr:col>
      <xdr:colOff>3175</xdr:colOff>
      <xdr:row>78</xdr:row>
      <xdr:rowOff>108928</xdr:rowOff>
    </xdr:to>
    <xdr:sp macro="" textlink="">
      <xdr:nvSpPr>
        <xdr:cNvPr id="205" name="円/楕円 204"/>
        <xdr:cNvSpPr/>
      </xdr:nvSpPr>
      <xdr:spPr>
        <a:xfrm>
          <a:off x="1968500" y="133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100055</xdr:rowOff>
    </xdr:from>
    <xdr:ext cx="469744" cy="259045"/>
    <xdr:sp macro="" textlink="">
      <xdr:nvSpPr>
        <xdr:cNvPr id="206" name="テキスト ボックス 205"/>
        <xdr:cNvSpPr txBox="1"/>
      </xdr:nvSpPr>
      <xdr:spPr>
        <a:xfrm>
          <a:off x="1784427" y="1347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4547</xdr:rowOff>
    </xdr:from>
    <xdr:to>
      <xdr:col>1</xdr:col>
      <xdr:colOff>485775</xdr:colOff>
      <xdr:row>78</xdr:row>
      <xdr:rowOff>106147</xdr:rowOff>
    </xdr:to>
    <xdr:sp macro="" textlink="">
      <xdr:nvSpPr>
        <xdr:cNvPr id="207" name="円/楕円 206"/>
        <xdr:cNvSpPr/>
      </xdr:nvSpPr>
      <xdr:spPr>
        <a:xfrm>
          <a:off x="1079500" y="133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97274</xdr:rowOff>
    </xdr:from>
    <xdr:ext cx="469744" cy="259045"/>
    <xdr:sp macro="" textlink="">
      <xdr:nvSpPr>
        <xdr:cNvPr id="208" name="テキスト ボックス 207"/>
        <xdr:cNvSpPr txBox="1"/>
      </xdr:nvSpPr>
      <xdr:spPr>
        <a:xfrm>
          <a:off x="895427" y="1347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3963</xdr:rowOff>
    </xdr:from>
    <xdr:to>
      <xdr:col>6</xdr:col>
      <xdr:colOff>511175</xdr:colOff>
      <xdr:row>95</xdr:row>
      <xdr:rowOff>96622</xdr:rowOff>
    </xdr:to>
    <xdr:cxnSp macro="">
      <xdr:nvCxnSpPr>
        <xdr:cNvPr id="238" name="直線コネクタ 237"/>
        <xdr:cNvCxnSpPr/>
      </xdr:nvCxnSpPr>
      <xdr:spPr>
        <a:xfrm flipV="1">
          <a:off x="3797300" y="16291713"/>
          <a:ext cx="8382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96622</xdr:rowOff>
    </xdr:from>
    <xdr:to>
      <xdr:col>5</xdr:col>
      <xdr:colOff>358775</xdr:colOff>
      <xdr:row>95</xdr:row>
      <xdr:rowOff>149022</xdr:rowOff>
    </xdr:to>
    <xdr:cxnSp macro="">
      <xdr:nvCxnSpPr>
        <xdr:cNvPr id="241" name="直線コネクタ 240"/>
        <xdr:cNvCxnSpPr/>
      </xdr:nvCxnSpPr>
      <xdr:spPr>
        <a:xfrm flipV="1">
          <a:off x="2908300" y="16384372"/>
          <a:ext cx="8890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149022</xdr:rowOff>
    </xdr:from>
    <xdr:to>
      <xdr:col>4</xdr:col>
      <xdr:colOff>155575</xdr:colOff>
      <xdr:row>96</xdr:row>
      <xdr:rowOff>2287</xdr:rowOff>
    </xdr:to>
    <xdr:cxnSp macro="">
      <xdr:nvCxnSpPr>
        <xdr:cNvPr id="244" name="直線コネクタ 243"/>
        <xdr:cNvCxnSpPr/>
      </xdr:nvCxnSpPr>
      <xdr:spPr>
        <a:xfrm flipV="1">
          <a:off x="2019300" y="16436772"/>
          <a:ext cx="889000" cy="2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2287</xdr:rowOff>
    </xdr:from>
    <xdr:to>
      <xdr:col>2</xdr:col>
      <xdr:colOff>638175</xdr:colOff>
      <xdr:row>96</xdr:row>
      <xdr:rowOff>56859</xdr:rowOff>
    </xdr:to>
    <xdr:cxnSp macro="">
      <xdr:nvCxnSpPr>
        <xdr:cNvPr id="247" name="直線コネクタ 246"/>
        <xdr:cNvCxnSpPr/>
      </xdr:nvCxnSpPr>
      <xdr:spPr>
        <a:xfrm flipV="1">
          <a:off x="1130300" y="16461487"/>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124613</xdr:rowOff>
    </xdr:from>
    <xdr:to>
      <xdr:col>6</xdr:col>
      <xdr:colOff>561975</xdr:colOff>
      <xdr:row>95</xdr:row>
      <xdr:rowOff>54763</xdr:rowOff>
    </xdr:to>
    <xdr:sp macro="" textlink="">
      <xdr:nvSpPr>
        <xdr:cNvPr id="257" name="円/楕円 256"/>
        <xdr:cNvSpPr/>
      </xdr:nvSpPr>
      <xdr:spPr>
        <a:xfrm>
          <a:off x="4584700" y="162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147490</xdr:rowOff>
    </xdr:from>
    <xdr:ext cx="599010" cy="259045"/>
    <xdr:sp macro="" textlink="">
      <xdr:nvSpPr>
        <xdr:cNvPr id="258" name="扶助費該当値テキスト"/>
        <xdr:cNvSpPr txBox="1"/>
      </xdr:nvSpPr>
      <xdr:spPr>
        <a:xfrm>
          <a:off x="4686300" y="1609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117,188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45822</xdr:rowOff>
    </xdr:from>
    <xdr:to>
      <xdr:col>5</xdr:col>
      <xdr:colOff>409575</xdr:colOff>
      <xdr:row>95</xdr:row>
      <xdr:rowOff>147422</xdr:rowOff>
    </xdr:to>
    <xdr:sp macro="" textlink="">
      <xdr:nvSpPr>
        <xdr:cNvPr id="259" name="円/楕円 258"/>
        <xdr:cNvSpPr/>
      </xdr:nvSpPr>
      <xdr:spPr>
        <a:xfrm>
          <a:off x="3746500" y="163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163949</xdr:rowOff>
    </xdr:from>
    <xdr:ext cx="599010" cy="259045"/>
    <xdr:sp macro="" textlink="">
      <xdr:nvSpPr>
        <xdr:cNvPr id="260" name="テキスト ボックス 259"/>
        <xdr:cNvSpPr txBox="1"/>
      </xdr:nvSpPr>
      <xdr:spPr>
        <a:xfrm>
          <a:off x="3497794" y="1610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109,892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98222</xdr:rowOff>
    </xdr:from>
    <xdr:to>
      <xdr:col>4</xdr:col>
      <xdr:colOff>206375</xdr:colOff>
      <xdr:row>96</xdr:row>
      <xdr:rowOff>28372</xdr:rowOff>
    </xdr:to>
    <xdr:sp macro="" textlink="">
      <xdr:nvSpPr>
        <xdr:cNvPr id="261" name="円/楕円 260"/>
        <xdr:cNvSpPr/>
      </xdr:nvSpPr>
      <xdr:spPr>
        <a:xfrm>
          <a:off x="2857500" y="163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44899</xdr:rowOff>
    </xdr:from>
    <xdr:ext cx="599010" cy="259045"/>
    <xdr:sp macro="" textlink="">
      <xdr:nvSpPr>
        <xdr:cNvPr id="262" name="テキスト ボックス 261"/>
        <xdr:cNvSpPr txBox="1"/>
      </xdr:nvSpPr>
      <xdr:spPr>
        <a:xfrm>
          <a:off x="2608794" y="1616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105,766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122937</xdr:rowOff>
    </xdr:from>
    <xdr:to>
      <xdr:col>3</xdr:col>
      <xdr:colOff>3175</xdr:colOff>
      <xdr:row>96</xdr:row>
      <xdr:rowOff>53087</xdr:rowOff>
    </xdr:to>
    <xdr:sp macro="" textlink="">
      <xdr:nvSpPr>
        <xdr:cNvPr id="263" name="円/楕円 262"/>
        <xdr:cNvSpPr/>
      </xdr:nvSpPr>
      <xdr:spPr>
        <a:xfrm>
          <a:off x="1968500" y="164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69614</xdr:rowOff>
    </xdr:from>
    <xdr:ext cx="599010" cy="259045"/>
    <xdr:sp macro="" textlink="">
      <xdr:nvSpPr>
        <xdr:cNvPr id="264" name="テキスト ボックス 263"/>
        <xdr:cNvSpPr txBox="1"/>
      </xdr:nvSpPr>
      <xdr:spPr>
        <a:xfrm>
          <a:off x="1719794" y="1618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103,820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6059</xdr:rowOff>
    </xdr:from>
    <xdr:to>
      <xdr:col>1</xdr:col>
      <xdr:colOff>485775</xdr:colOff>
      <xdr:row>96</xdr:row>
      <xdr:rowOff>107659</xdr:rowOff>
    </xdr:to>
    <xdr:sp macro="" textlink="">
      <xdr:nvSpPr>
        <xdr:cNvPr id="265" name="円/楕円 264"/>
        <xdr:cNvSpPr/>
      </xdr:nvSpPr>
      <xdr:spPr>
        <a:xfrm>
          <a:off x="1079500" y="164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124186</xdr:rowOff>
    </xdr:from>
    <xdr:ext cx="534377" cy="259045"/>
    <xdr:sp macro="" textlink="">
      <xdr:nvSpPr>
        <xdr:cNvPr id="266" name="テキスト ボックス 265"/>
        <xdr:cNvSpPr txBox="1"/>
      </xdr:nvSpPr>
      <xdr:spPr>
        <a:xfrm>
          <a:off x="863111" y="162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10751</xdr:rowOff>
    </xdr:from>
    <xdr:to>
      <xdr:col>15</xdr:col>
      <xdr:colOff>180975</xdr:colOff>
      <xdr:row>38</xdr:row>
      <xdr:rowOff>38744</xdr:rowOff>
    </xdr:to>
    <xdr:cxnSp macro="">
      <xdr:nvCxnSpPr>
        <xdr:cNvPr id="299" name="直線コネクタ 298"/>
        <xdr:cNvCxnSpPr/>
      </xdr:nvCxnSpPr>
      <xdr:spPr>
        <a:xfrm flipV="1">
          <a:off x="9639300" y="6525851"/>
          <a:ext cx="838200" cy="2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38744</xdr:rowOff>
    </xdr:from>
    <xdr:to>
      <xdr:col>14</xdr:col>
      <xdr:colOff>28575</xdr:colOff>
      <xdr:row>38</xdr:row>
      <xdr:rowOff>68596</xdr:rowOff>
    </xdr:to>
    <xdr:cxnSp macro="">
      <xdr:nvCxnSpPr>
        <xdr:cNvPr id="302" name="直線コネクタ 301"/>
        <xdr:cNvCxnSpPr/>
      </xdr:nvCxnSpPr>
      <xdr:spPr>
        <a:xfrm flipV="1">
          <a:off x="8750300" y="6553844"/>
          <a:ext cx="889000" cy="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68596</xdr:rowOff>
    </xdr:from>
    <xdr:to>
      <xdr:col>12</xdr:col>
      <xdr:colOff>511175</xdr:colOff>
      <xdr:row>38</xdr:row>
      <xdr:rowOff>83912</xdr:rowOff>
    </xdr:to>
    <xdr:cxnSp macro="">
      <xdr:nvCxnSpPr>
        <xdr:cNvPr id="305" name="直線コネクタ 304"/>
        <xdr:cNvCxnSpPr/>
      </xdr:nvCxnSpPr>
      <xdr:spPr>
        <a:xfrm flipV="1">
          <a:off x="7861300" y="6583696"/>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83912</xdr:rowOff>
    </xdr:from>
    <xdr:to>
      <xdr:col>11</xdr:col>
      <xdr:colOff>307975</xdr:colOff>
      <xdr:row>38</xdr:row>
      <xdr:rowOff>106029</xdr:rowOff>
    </xdr:to>
    <xdr:cxnSp macro="">
      <xdr:nvCxnSpPr>
        <xdr:cNvPr id="308" name="直線コネクタ 307"/>
        <xdr:cNvCxnSpPr/>
      </xdr:nvCxnSpPr>
      <xdr:spPr>
        <a:xfrm flipV="1">
          <a:off x="6972300" y="6599012"/>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131401</xdr:rowOff>
    </xdr:from>
    <xdr:to>
      <xdr:col>15</xdr:col>
      <xdr:colOff>231775</xdr:colOff>
      <xdr:row>38</xdr:row>
      <xdr:rowOff>61551</xdr:rowOff>
    </xdr:to>
    <xdr:sp macro="" textlink="">
      <xdr:nvSpPr>
        <xdr:cNvPr id="318" name="円/楕円 317"/>
        <xdr:cNvSpPr/>
      </xdr:nvSpPr>
      <xdr:spPr>
        <a:xfrm>
          <a:off x="10426700" y="64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109828</xdr:rowOff>
    </xdr:from>
    <xdr:ext cx="534377" cy="259045"/>
    <xdr:sp macro="" textlink="">
      <xdr:nvSpPr>
        <xdr:cNvPr id="319" name="補助費等該当値テキスト"/>
        <xdr:cNvSpPr txBox="1"/>
      </xdr:nvSpPr>
      <xdr:spPr>
        <a:xfrm>
          <a:off x="10528300" y="645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31,538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159394</xdr:rowOff>
    </xdr:from>
    <xdr:to>
      <xdr:col>14</xdr:col>
      <xdr:colOff>79375</xdr:colOff>
      <xdr:row>38</xdr:row>
      <xdr:rowOff>89544</xdr:rowOff>
    </xdr:to>
    <xdr:sp macro="" textlink="">
      <xdr:nvSpPr>
        <xdr:cNvPr id="320" name="円/楕円 319"/>
        <xdr:cNvSpPr/>
      </xdr:nvSpPr>
      <xdr:spPr>
        <a:xfrm>
          <a:off x="9588500" y="65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80671</xdr:rowOff>
    </xdr:from>
    <xdr:ext cx="534377" cy="259045"/>
    <xdr:sp macro="" textlink="">
      <xdr:nvSpPr>
        <xdr:cNvPr id="321" name="テキスト ボックス 320"/>
        <xdr:cNvSpPr txBox="1"/>
      </xdr:nvSpPr>
      <xdr:spPr>
        <a:xfrm>
          <a:off x="9372111" y="659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17796</xdr:rowOff>
    </xdr:from>
    <xdr:to>
      <xdr:col>12</xdr:col>
      <xdr:colOff>561975</xdr:colOff>
      <xdr:row>38</xdr:row>
      <xdr:rowOff>119396</xdr:rowOff>
    </xdr:to>
    <xdr:sp macro="" textlink="">
      <xdr:nvSpPr>
        <xdr:cNvPr id="322" name="円/楕円 321"/>
        <xdr:cNvSpPr/>
      </xdr:nvSpPr>
      <xdr:spPr>
        <a:xfrm>
          <a:off x="8699500" y="653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110523</xdr:rowOff>
    </xdr:from>
    <xdr:ext cx="534377" cy="259045"/>
    <xdr:sp macro="" textlink="">
      <xdr:nvSpPr>
        <xdr:cNvPr id="323" name="テキスト ボックス 322"/>
        <xdr:cNvSpPr txBox="1"/>
      </xdr:nvSpPr>
      <xdr:spPr>
        <a:xfrm>
          <a:off x="8483111" y="662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33112</xdr:rowOff>
    </xdr:from>
    <xdr:to>
      <xdr:col>11</xdr:col>
      <xdr:colOff>358775</xdr:colOff>
      <xdr:row>38</xdr:row>
      <xdr:rowOff>134712</xdr:rowOff>
    </xdr:to>
    <xdr:sp macro="" textlink="">
      <xdr:nvSpPr>
        <xdr:cNvPr id="324" name="円/楕円 323"/>
        <xdr:cNvSpPr/>
      </xdr:nvSpPr>
      <xdr:spPr>
        <a:xfrm>
          <a:off x="7810500" y="65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125839</xdr:rowOff>
    </xdr:from>
    <xdr:ext cx="534377" cy="259045"/>
    <xdr:sp macro="" textlink="">
      <xdr:nvSpPr>
        <xdr:cNvPr id="325" name="テキスト ボックス 324"/>
        <xdr:cNvSpPr txBox="1"/>
      </xdr:nvSpPr>
      <xdr:spPr>
        <a:xfrm>
          <a:off x="7594111" y="664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55229</xdr:rowOff>
    </xdr:from>
    <xdr:to>
      <xdr:col>10</xdr:col>
      <xdr:colOff>155575</xdr:colOff>
      <xdr:row>38</xdr:row>
      <xdr:rowOff>156829</xdr:rowOff>
    </xdr:to>
    <xdr:sp macro="" textlink="">
      <xdr:nvSpPr>
        <xdr:cNvPr id="326" name="円/楕円 325"/>
        <xdr:cNvSpPr/>
      </xdr:nvSpPr>
      <xdr:spPr>
        <a:xfrm>
          <a:off x="6921500" y="657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147956</xdr:rowOff>
    </xdr:from>
    <xdr:ext cx="534377" cy="259045"/>
    <xdr:sp macro="" textlink="">
      <xdr:nvSpPr>
        <xdr:cNvPr id="327" name="テキスト ボックス 326"/>
        <xdr:cNvSpPr txBox="1"/>
      </xdr:nvSpPr>
      <xdr:spPr>
        <a:xfrm>
          <a:off x="6705111" y="666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88600</xdr:rowOff>
    </xdr:from>
    <xdr:to>
      <xdr:col>15</xdr:col>
      <xdr:colOff>180975</xdr:colOff>
      <xdr:row>58</xdr:row>
      <xdr:rowOff>94335</xdr:rowOff>
    </xdr:to>
    <xdr:cxnSp macro="">
      <xdr:nvCxnSpPr>
        <xdr:cNvPr id="354" name="直線コネクタ 353"/>
        <xdr:cNvCxnSpPr/>
      </xdr:nvCxnSpPr>
      <xdr:spPr>
        <a:xfrm>
          <a:off x="9639300" y="10032700"/>
          <a:ext cx="8382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48123</xdr:rowOff>
    </xdr:from>
    <xdr:to>
      <xdr:col>14</xdr:col>
      <xdr:colOff>28575</xdr:colOff>
      <xdr:row>58</xdr:row>
      <xdr:rowOff>88600</xdr:rowOff>
    </xdr:to>
    <xdr:cxnSp macro="">
      <xdr:nvCxnSpPr>
        <xdr:cNvPr id="357" name="直線コネクタ 356"/>
        <xdr:cNvCxnSpPr/>
      </xdr:nvCxnSpPr>
      <xdr:spPr>
        <a:xfrm>
          <a:off x="8750300" y="9992223"/>
          <a:ext cx="889000" cy="4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48123</xdr:rowOff>
    </xdr:from>
    <xdr:to>
      <xdr:col>12</xdr:col>
      <xdr:colOff>511175</xdr:colOff>
      <xdr:row>58</xdr:row>
      <xdr:rowOff>87299</xdr:rowOff>
    </xdr:to>
    <xdr:cxnSp macro="">
      <xdr:nvCxnSpPr>
        <xdr:cNvPr id="360" name="直線コネクタ 359"/>
        <xdr:cNvCxnSpPr/>
      </xdr:nvCxnSpPr>
      <xdr:spPr>
        <a:xfrm flipV="1">
          <a:off x="7861300" y="9992223"/>
          <a:ext cx="889000" cy="3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87299</xdr:rowOff>
    </xdr:from>
    <xdr:to>
      <xdr:col>11</xdr:col>
      <xdr:colOff>307975</xdr:colOff>
      <xdr:row>58</xdr:row>
      <xdr:rowOff>93009</xdr:rowOff>
    </xdr:to>
    <xdr:cxnSp macro="">
      <xdr:nvCxnSpPr>
        <xdr:cNvPr id="363" name="直線コネクタ 362"/>
        <xdr:cNvCxnSpPr/>
      </xdr:nvCxnSpPr>
      <xdr:spPr>
        <a:xfrm flipV="1">
          <a:off x="6972300" y="10031399"/>
          <a:ext cx="889000" cy="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43535</xdr:rowOff>
    </xdr:from>
    <xdr:to>
      <xdr:col>15</xdr:col>
      <xdr:colOff>231775</xdr:colOff>
      <xdr:row>58</xdr:row>
      <xdr:rowOff>145135</xdr:rowOff>
    </xdr:to>
    <xdr:sp macro="" textlink="">
      <xdr:nvSpPr>
        <xdr:cNvPr id="373" name="円/楕円 372"/>
        <xdr:cNvSpPr/>
      </xdr:nvSpPr>
      <xdr:spPr>
        <a:xfrm>
          <a:off x="10426700" y="99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37800</xdr:rowOff>
    </xdr:from>
    <xdr:to>
      <xdr:col>14</xdr:col>
      <xdr:colOff>79375</xdr:colOff>
      <xdr:row>58</xdr:row>
      <xdr:rowOff>139400</xdr:rowOff>
    </xdr:to>
    <xdr:sp macro="" textlink="">
      <xdr:nvSpPr>
        <xdr:cNvPr id="375" name="円/楕円 374"/>
        <xdr:cNvSpPr/>
      </xdr:nvSpPr>
      <xdr:spPr>
        <a:xfrm>
          <a:off x="9588500" y="998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130527</xdr:rowOff>
    </xdr:from>
    <xdr:ext cx="534377" cy="259045"/>
    <xdr:sp macro="" textlink="">
      <xdr:nvSpPr>
        <xdr:cNvPr id="376" name="テキスト ボックス 375"/>
        <xdr:cNvSpPr txBox="1"/>
      </xdr:nvSpPr>
      <xdr:spPr>
        <a:xfrm>
          <a:off x="9372111" y="1007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168773</xdr:rowOff>
    </xdr:from>
    <xdr:to>
      <xdr:col>12</xdr:col>
      <xdr:colOff>561975</xdr:colOff>
      <xdr:row>58</xdr:row>
      <xdr:rowOff>98923</xdr:rowOff>
    </xdr:to>
    <xdr:sp macro="" textlink="">
      <xdr:nvSpPr>
        <xdr:cNvPr id="377" name="円/楕円 376"/>
        <xdr:cNvSpPr/>
      </xdr:nvSpPr>
      <xdr:spPr>
        <a:xfrm>
          <a:off x="8699500" y="99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115450</xdr:rowOff>
    </xdr:from>
    <xdr:ext cx="599010" cy="259045"/>
    <xdr:sp macro="" textlink="">
      <xdr:nvSpPr>
        <xdr:cNvPr id="378" name="テキスト ボックス 377"/>
        <xdr:cNvSpPr txBox="1"/>
      </xdr:nvSpPr>
      <xdr:spPr>
        <a:xfrm>
          <a:off x="8450794" y="971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36499</xdr:rowOff>
    </xdr:from>
    <xdr:to>
      <xdr:col>11</xdr:col>
      <xdr:colOff>358775</xdr:colOff>
      <xdr:row>58</xdr:row>
      <xdr:rowOff>138099</xdr:rowOff>
    </xdr:to>
    <xdr:sp macro="" textlink="">
      <xdr:nvSpPr>
        <xdr:cNvPr id="379" name="円/楕円 378"/>
        <xdr:cNvSpPr/>
      </xdr:nvSpPr>
      <xdr:spPr>
        <a:xfrm>
          <a:off x="7810500" y="99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129226</xdr:rowOff>
    </xdr:from>
    <xdr:ext cx="534377" cy="259045"/>
    <xdr:sp macro="" textlink="">
      <xdr:nvSpPr>
        <xdr:cNvPr id="380" name="テキスト ボックス 379"/>
        <xdr:cNvSpPr txBox="1"/>
      </xdr:nvSpPr>
      <xdr:spPr>
        <a:xfrm>
          <a:off x="7594111" y="1007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42209</xdr:rowOff>
    </xdr:from>
    <xdr:to>
      <xdr:col>10</xdr:col>
      <xdr:colOff>155575</xdr:colOff>
      <xdr:row>58</xdr:row>
      <xdr:rowOff>143809</xdr:rowOff>
    </xdr:to>
    <xdr:sp macro="" textlink="">
      <xdr:nvSpPr>
        <xdr:cNvPr id="381" name="円/楕円 380"/>
        <xdr:cNvSpPr/>
      </xdr:nvSpPr>
      <xdr:spPr>
        <a:xfrm>
          <a:off x="6921500" y="998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134936</xdr:rowOff>
    </xdr:from>
    <xdr:ext cx="534377" cy="259045"/>
    <xdr:sp macro="" textlink="">
      <xdr:nvSpPr>
        <xdr:cNvPr id="382" name="テキスト ボックス 381"/>
        <xdr:cNvSpPr txBox="1"/>
      </xdr:nvSpPr>
      <xdr:spPr>
        <a:xfrm>
          <a:off x="6705111" y="100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24780</xdr:rowOff>
    </xdr:from>
    <xdr:to>
      <xdr:col>15</xdr:col>
      <xdr:colOff>180975</xdr:colOff>
      <xdr:row>79</xdr:row>
      <xdr:rowOff>32827</xdr:rowOff>
    </xdr:to>
    <xdr:cxnSp macro="">
      <xdr:nvCxnSpPr>
        <xdr:cNvPr id="411" name="直線コネクタ 410"/>
        <xdr:cNvCxnSpPr/>
      </xdr:nvCxnSpPr>
      <xdr:spPr>
        <a:xfrm>
          <a:off x="9639300" y="13569330"/>
          <a:ext cx="8382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153477</xdr:rowOff>
    </xdr:from>
    <xdr:to>
      <xdr:col>15</xdr:col>
      <xdr:colOff>231775</xdr:colOff>
      <xdr:row>79</xdr:row>
      <xdr:rowOff>83627</xdr:rowOff>
    </xdr:to>
    <xdr:sp macro="" textlink="">
      <xdr:nvSpPr>
        <xdr:cNvPr id="421" name="円/楕円 420"/>
        <xdr:cNvSpPr/>
      </xdr:nvSpPr>
      <xdr:spPr>
        <a:xfrm>
          <a:off x="10426700" y="1352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469744" cy="259045"/>
    <xdr:sp macro="" textlink="">
      <xdr:nvSpPr>
        <xdr:cNvPr id="422" name="普通建設事業費 （ うち新規整備　）該当値テキスト"/>
        <xdr:cNvSpPr txBox="1"/>
      </xdr:nvSpPr>
      <xdr:spPr>
        <a:xfrm>
          <a:off x="10528300" y="1346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145430</xdr:rowOff>
    </xdr:from>
    <xdr:to>
      <xdr:col>14</xdr:col>
      <xdr:colOff>79375</xdr:colOff>
      <xdr:row>79</xdr:row>
      <xdr:rowOff>75580</xdr:rowOff>
    </xdr:to>
    <xdr:sp macro="" textlink="">
      <xdr:nvSpPr>
        <xdr:cNvPr id="423" name="円/楕円 422"/>
        <xdr:cNvSpPr/>
      </xdr:nvSpPr>
      <xdr:spPr>
        <a:xfrm>
          <a:off x="9588500" y="135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66707</xdr:rowOff>
    </xdr:from>
    <xdr:ext cx="534377" cy="259045"/>
    <xdr:sp macro="" textlink="">
      <xdr:nvSpPr>
        <xdr:cNvPr id="424" name="テキスト ボックス 423"/>
        <xdr:cNvSpPr txBox="1"/>
      </xdr:nvSpPr>
      <xdr:spPr>
        <a:xfrm>
          <a:off x="9372111" y="136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153851</xdr:rowOff>
    </xdr:from>
    <xdr:to>
      <xdr:col>15</xdr:col>
      <xdr:colOff>180975</xdr:colOff>
      <xdr:row>98</xdr:row>
      <xdr:rowOff>28753</xdr:rowOff>
    </xdr:to>
    <xdr:cxnSp macro="">
      <xdr:nvCxnSpPr>
        <xdr:cNvPr id="453" name="直線コネクタ 452"/>
        <xdr:cNvCxnSpPr/>
      </xdr:nvCxnSpPr>
      <xdr:spPr>
        <a:xfrm>
          <a:off x="9639300" y="16784501"/>
          <a:ext cx="838200" cy="4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149403</xdr:rowOff>
    </xdr:from>
    <xdr:to>
      <xdr:col>15</xdr:col>
      <xdr:colOff>231775</xdr:colOff>
      <xdr:row>98</xdr:row>
      <xdr:rowOff>79553</xdr:rowOff>
    </xdr:to>
    <xdr:sp macro="" textlink="">
      <xdr:nvSpPr>
        <xdr:cNvPr id="463" name="円/楕円 462"/>
        <xdr:cNvSpPr/>
      </xdr:nvSpPr>
      <xdr:spPr>
        <a:xfrm>
          <a:off x="10426700" y="167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127830</xdr:rowOff>
    </xdr:from>
    <xdr:ext cx="534377" cy="259045"/>
    <xdr:sp macro="" textlink="">
      <xdr:nvSpPr>
        <xdr:cNvPr id="464" name="普通建設事業費 （ うち更新整備　）該当値テキスト"/>
        <xdr:cNvSpPr txBox="1"/>
      </xdr:nvSpPr>
      <xdr:spPr>
        <a:xfrm>
          <a:off x="10528300" y="167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24,560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103051</xdr:rowOff>
    </xdr:from>
    <xdr:to>
      <xdr:col>14</xdr:col>
      <xdr:colOff>79375</xdr:colOff>
      <xdr:row>98</xdr:row>
      <xdr:rowOff>33201</xdr:rowOff>
    </xdr:to>
    <xdr:sp macro="" textlink="">
      <xdr:nvSpPr>
        <xdr:cNvPr id="465" name="円/楕円 464"/>
        <xdr:cNvSpPr/>
      </xdr:nvSpPr>
      <xdr:spPr>
        <a:xfrm>
          <a:off x="9588500" y="1673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24328</xdr:rowOff>
    </xdr:from>
    <xdr:ext cx="534377" cy="259045"/>
    <xdr:sp macro="" textlink="">
      <xdr:nvSpPr>
        <xdr:cNvPr id="466" name="テキスト ボックス 465"/>
        <xdr:cNvSpPr txBox="1"/>
      </xdr:nvSpPr>
      <xdr:spPr>
        <a:xfrm>
          <a:off x="9372111" y="1682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132636</xdr:rowOff>
    </xdr:from>
    <xdr:to>
      <xdr:col>23</xdr:col>
      <xdr:colOff>517525</xdr:colOff>
      <xdr:row>38</xdr:row>
      <xdr:rowOff>133601</xdr:rowOff>
    </xdr:to>
    <xdr:cxnSp macro="">
      <xdr:nvCxnSpPr>
        <xdr:cNvPr id="493" name="直線コネクタ 492"/>
        <xdr:cNvCxnSpPr/>
      </xdr:nvCxnSpPr>
      <xdr:spPr>
        <a:xfrm>
          <a:off x="15481300" y="6647736"/>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132636</xdr:rowOff>
    </xdr:from>
    <xdr:to>
      <xdr:col>22</xdr:col>
      <xdr:colOff>365125</xdr:colOff>
      <xdr:row>38</xdr:row>
      <xdr:rowOff>139700</xdr:rowOff>
    </xdr:to>
    <xdr:cxnSp macro="">
      <xdr:nvCxnSpPr>
        <xdr:cNvPr id="496" name="直線コネクタ 495"/>
        <xdr:cNvCxnSpPr/>
      </xdr:nvCxnSpPr>
      <xdr:spPr>
        <a:xfrm flipV="1">
          <a:off x="14592300" y="6647736"/>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139179</xdr:rowOff>
    </xdr:from>
    <xdr:to>
      <xdr:col>21</xdr:col>
      <xdr:colOff>161925</xdr:colOff>
      <xdr:row>38</xdr:row>
      <xdr:rowOff>139700</xdr:rowOff>
    </xdr:to>
    <xdr:cxnSp macro="">
      <xdr:nvCxnSpPr>
        <xdr:cNvPr id="499" name="直線コネクタ 498"/>
        <xdr:cNvCxnSpPr/>
      </xdr:nvCxnSpPr>
      <xdr:spPr>
        <a:xfrm>
          <a:off x="13703300" y="6654279"/>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139179</xdr:rowOff>
    </xdr:from>
    <xdr:to>
      <xdr:col>19</xdr:col>
      <xdr:colOff>644525</xdr:colOff>
      <xdr:row>38</xdr:row>
      <xdr:rowOff>139613</xdr:rowOff>
    </xdr:to>
    <xdr:cxnSp macro="">
      <xdr:nvCxnSpPr>
        <xdr:cNvPr id="502" name="直線コネクタ 501"/>
        <xdr:cNvCxnSpPr/>
      </xdr:nvCxnSpPr>
      <xdr:spPr>
        <a:xfrm flipV="1">
          <a:off x="12814300" y="6654279"/>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82801</xdr:rowOff>
    </xdr:from>
    <xdr:to>
      <xdr:col>23</xdr:col>
      <xdr:colOff>568325</xdr:colOff>
      <xdr:row>39</xdr:row>
      <xdr:rowOff>12951</xdr:rowOff>
    </xdr:to>
    <xdr:sp macro="" textlink="">
      <xdr:nvSpPr>
        <xdr:cNvPr id="512" name="円/楕円 511"/>
        <xdr:cNvSpPr/>
      </xdr:nvSpPr>
      <xdr:spPr>
        <a:xfrm>
          <a:off x="16268700" y="65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469744" cy="259045"/>
    <xdr:sp macro="" textlink="">
      <xdr:nvSpPr>
        <xdr:cNvPr id="513" name="災害復旧事業費該当値テキスト"/>
        <xdr:cNvSpPr txBox="1"/>
      </xdr:nvSpPr>
      <xdr:spPr>
        <a:xfrm>
          <a:off x="16370300" y="65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81836</xdr:rowOff>
    </xdr:from>
    <xdr:to>
      <xdr:col>22</xdr:col>
      <xdr:colOff>415925</xdr:colOff>
      <xdr:row>39</xdr:row>
      <xdr:rowOff>11986</xdr:rowOff>
    </xdr:to>
    <xdr:sp macro="" textlink="">
      <xdr:nvSpPr>
        <xdr:cNvPr id="514" name="円/楕円 513"/>
        <xdr:cNvSpPr/>
      </xdr:nvSpPr>
      <xdr:spPr>
        <a:xfrm>
          <a:off x="15430500" y="65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3113</xdr:rowOff>
    </xdr:from>
    <xdr:ext cx="469744" cy="259045"/>
    <xdr:sp macro="" textlink="">
      <xdr:nvSpPr>
        <xdr:cNvPr id="515" name="テキスト ボックス 514"/>
        <xdr:cNvSpPr txBox="1"/>
      </xdr:nvSpPr>
      <xdr:spPr>
        <a:xfrm>
          <a:off x="15246427" y="668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6" name="円/楕円 51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7" name="テキスト ボックス 51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88379</xdr:rowOff>
    </xdr:from>
    <xdr:to>
      <xdr:col>20</xdr:col>
      <xdr:colOff>9525</xdr:colOff>
      <xdr:row>39</xdr:row>
      <xdr:rowOff>18529</xdr:rowOff>
    </xdr:to>
    <xdr:sp macro="" textlink="">
      <xdr:nvSpPr>
        <xdr:cNvPr id="518" name="円/楕円 517"/>
        <xdr:cNvSpPr/>
      </xdr:nvSpPr>
      <xdr:spPr>
        <a:xfrm>
          <a:off x="13652500" y="660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9656</xdr:rowOff>
    </xdr:from>
    <xdr:ext cx="378565" cy="259045"/>
    <xdr:sp macro="" textlink="">
      <xdr:nvSpPr>
        <xdr:cNvPr id="519" name="テキスト ボックス 518"/>
        <xdr:cNvSpPr txBox="1"/>
      </xdr:nvSpPr>
      <xdr:spPr>
        <a:xfrm>
          <a:off x="13514017" y="6696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88813</xdr:rowOff>
    </xdr:from>
    <xdr:to>
      <xdr:col>18</xdr:col>
      <xdr:colOff>492125</xdr:colOff>
      <xdr:row>39</xdr:row>
      <xdr:rowOff>18963</xdr:rowOff>
    </xdr:to>
    <xdr:sp macro="" textlink="">
      <xdr:nvSpPr>
        <xdr:cNvPr id="520" name="円/楕円 519"/>
        <xdr:cNvSpPr/>
      </xdr:nvSpPr>
      <xdr:spPr>
        <a:xfrm>
          <a:off x="12763500" y="660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10090</xdr:rowOff>
    </xdr:from>
    <xdr:ext cx="313932" cy="259045"/>
    <xdr:sp macro="" textlink="">
      <xdr:nvSpPr>
        <xdr:cNvPr id="521" name="テキスト ボックス 520"/>
        <xdr:cNvSpPr txBox="1"/>
      </xdr:nvSpPr>
      <xdr:spPr>
        <a:xfrm>
          <a:off x="12657333" y="6696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41642</xdr:rowOff>
    </xdr:from>
    <xdr:to>
      <xdr:col>23</xdr:col>
      <xdr:colOff>517525</xdr:colOff>
      <xdr:row>78</xdr:row>
      <xdr:rowOff>56955</xdr:rowOff>
    </xdr:to>
    <xdr:cxnSp macro="">
      <xdr:nvCxnSpPr>
        <xdr:cNvPr id="605" name="直線コネクタ 604"/>
        <xdr:cNvCxnSpPr/>
      </xdr:nvCxnSpPr>
      <xdr:spPr>
        <a:xfrm>
          <a:off x="15481300" y="13414742"/>
          <a:ext cx="838200" cy="1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15963</xdr:rowOff>
    </xdr:from>
    <xdr:to>
      <xdr:col>22</xdr:col>
      <xdr:colOff>365125</xdr:colOff>
      <xdr:row>78</xdr:row>
      <xdr:rowOff>41642</xdr:rowOff>
    </xdr:to>
    <xdr:cxnSp macro="">
      <xdr:nvCxnSpPr>
        <xdr:cNvPr id="608" name="直線コネクタ 607"/>
        <xdr:cNvCxnSpPr/>
      </xdr:nvCxnSpPr>
      <xdr:spPr>
        <a:xfrm>
          <a:off x="14592300" y="13389063"/>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12903</xdr:rowOff>
    </xdr:from>
    <xdr:to>
      <xdr:col>21</xdr:col>
      <xdr:colOff>161925</xdr:colOff>
      <xdr:row>78</xdr:row>
      <xdr:rowOff>15963</xdr:rowOff>
    </xdr:to>
    <xdr:cxnSp macro="">
      <xdr:nvCxnSpPr>
        <xdr:cNvPr id="611" name="直線コネクタ 610"/>
        <xdr:cNvCxnSpPr/>
      </xdr:nvCxnSpPr>
      <xdr:spPr>
        <a:xfrm>
          <a:off x="13703300" y="13386003"/>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7840</xdr:rowOff>
    </xdr:from>
    <xdr:to>
      <xdr:col>19</xdr:col>
      <xdr:colOff>644525</xdr:colOff>
      <xdr:row>78</xdr:row>
      <xdr:rowOff>12903</xdr:rowOff>
    </xdr:to>
    <xdr:cxnSp macro="">
      <xdr:nvCxnSpPr>
        <xdr:cNvPr id="614" name="直線コネクタ 613"/>
        <xdr:cNvCxnSpPr/>
      </xdr:nvCxnSpPr>
      <xdr:spPr>
        <a:xfrm>
          <a:off x="12814300" y="13380940"/>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6155</xdr:rowOff>
    </xdr:from>
    <xdr:to>
      <xdr:col>23</xdr:col>
      <xdr:colOff>568325</xdr:colOff>
      <xdr:row>78</xdr:row>
      <xdr:rowOff>107755</xdr:rowOff>
    </xdr:to>
    <xdr:sp macro="" textlink="">
      <xdr:nvSpPr>
        <xdr:cNvPr id="624" name="円/楕円 623"/>
        <xdr:cNvSpPr/>
      </xdr:nvSpPr>
      <xdr:spPr>
        <a:xfrm>
          <a:off x="16268700" y="133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92532</xdr:rowOff>
    </xdr:from>
    <xdr:ext cx="534377" cy="259045"/>
    <xdr:sp macro="" textlink="">
      <xdr:nvSpPr>
        <xdr:cNvPr id="625" name="公債費該当値テキスト"/>
        <xdr:cNvSpPr txBox="1"/>
      </xdr:nvSpPr>
      <xdr:spPr>
        <a:xfrm>
          <a:off x="16370300" y="1329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41,718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162292</xdr:rowOff>
    </xdr:from>
    <xdr:to>
      <xdr:col>22</xdr:col>
      <xdr:colOff>415925</xdr:colOff>
      <xdr:row>78</xdr:row>
      <xdr:rowOff>92442</xdr:rowOff>
    </xdr:to>
    <xdr:sp macro="" textlink="">
      <xdr:nvSpPr>
        <xdr:cNvPr id="626" name="円/楕円 625"/>
        <xdr:cNvSpPr/>
      </xdr:nvSpPr>
      <xdr:spPr>
        <a:xfrm>
          <a:off x="15430500" y="1336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83569</xdr:rowOff>
    </xdr:from>
    <xdr:ext cx="534377" cy="259045"/>
    <xdr:sp macro="" textlink="">
      <xdr:nvSpPr>
        <xdr:cNvPr id="627" name="テキスト ボックス 626"/>
        <xdr:cNvSpPr txBox="1"/>
      </xdr:nvSpPr>
      <xdr:spPr>
        <a:xfrm>
          <a:off x="15214111" y="1345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136613</xdr:rowOff>
    </xdr:from>
    <xdr:to>
      <xdr:col>21</xdr:col>
      <xdr:colOff>212725</xdr:colOff>
      <xdr:row>78</xdr:row>
      <xdr:rowOff>66763</xdr:rowOff>
    </xdr:to>
    <xdr:sp macro="" textlink="">
      <xdr:nvSpPr>
        <xdr:cNvPr id="628" name="円/楕円 627"/>
        <xdr:cNvSpPr/>
      </xdr:nvSpPr>
      <xdr:spPr>
        <a:xfrm>
          <a:off x="14541500" y="1333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57890</xdr:rowOff>
    </xdr:from>
    <xdr:ext cx="534377" cy="259045"/>
    <xdr:sp macro="" textlink="">
      <xdr:nvSpPr>
        <xdr:cNvPr id="629" name="テキスト ボックス 628"/>
        <xdr:cNvSpPr txBox="1"/>
      </xdr:nvSpPr>
      <xdr:spPr>
        <a:xfrm>
          <a:off x="14325111" y="1343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133553</xdr:rowOff>
    </xdr:from>
    <xdr:to>
      <xdr:col>20</xdr:col>
      <xdr:colOff>9525</xdr:colOff>
      <xdr:row>78</xdr:row>
      <xdr:rowOff>63703</xdr:rowOff>
    </xdr:to>
    <xdr:sp macro="" textlink="">
      <xdr:nvSpPr>
        <xdr:cNvPr id="630" name="円/楕円 629"/>
        <xdr:cNvSpPr/>
      </xdr:nvSpPr>
      <xdr:spPr>
        <a:xfrm>
          <a:off x="13652500" y="133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54830</xdr:rowOff>
    </xdr:from>
    <xdr:ext cx="534377" cy="259045"/>
    <xdr:sp macro="" textlink="">
      <xdr:nvSpPr>
        <xdr:cNvPr id="631" name="テキスト ボックス 630"/>
        <xdr:cNvSpPr txBox="1"/>
      </xdr:nvSpPr>
      <xdr:spPr>
        <a:xfrm>
          <a:off x="13436111" y="1342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128490</xdr:rowOff>
    </xdr:from>
    <xdr:to>
      <xdr:col>18</xdr:col>
      <xdr:colOff>492125</xdr:colOff>
      <xdr:row>78</xdr:row>
      <xdr:rowOff>58640</xdr:rowOff>
    </xdr:to>
    <xdr:sp macro="" textlink="">
      <xdr:nvSpPr>
        <xdr:cNvPr id="632" name="円/楕円 631"/>
        <xdr:cNvSpPr/>
      </xdr:nvSpPr>
      <xdr:spPr>
        <a:xfrm>
          <a:off x="12763500" y="133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49767</xdr:rowOff>
    </xdr:from>
    <xdr:ext cx="534377" cy="259045"/>
    <xdr:sp macro="" textlink="">
      <xdr:nvSpPr>
        <xdr:cNvPr id="633" name="テキスト ボックス 632"/>
        <xdr:cNvSpPr txBox="1"/>
      </xdr:nvSpPr>
      <xdr:spPr>
        <a:xfrm>
          <a:off x="12547111" y="1342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116540</xdr:rowOff>
    </xdr:from>
    <xdr:to>
      <xdr:col>23</xdr:col>
      <xdr:colOff>517525</xdr:colOff>
      <xdr:row>98</xdr:row>
      <xdr:rowOff>130515</xdr:rowOff>
    </xdr:to>
    <xdr:cxnSp macro="">
      <xdr:nvCxnSpPr>
        <xdr:cNvPr id="660" name="直線コネクタ 659"/>
        <xdr:cNvCxnSpPr/>
      </xdr:nvCxnSpPr>
      <xdr:spPr>
        <a:xfrm>
          <a:off x="15481300" y="16918640"/>
          <a:ext cx="838200" cy="1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108490</xdr:rowOff>
    </xdr:from>
    <xdr:to>
      <xdr:col>22</xdr:col>
      <xdr:colOff>365125</xdr:colOff>
      <xdr:row>98</xdr:row>
      <xdr:rowOff>116540</xdr:rowOff>
    </xdr:to>
    <xdr:cxnSp macro="">
      <xdr:nvCxnSpPr>
        <xdr:cNvPr id="663" name="直線コネクタ 662"/>
        <xdr:cNvCxnSpPr/>
      </xdr:nvCxnSpPr>
      <xdr:spPr>
        <a:xfrm>
          <a:off x="14592300" y="16910590"/>
          <a:ext cx="889000"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108490</xdr:rowOff>
    </xdr:from>
    <xdr:to>
      <xdr:col>21</xdr:col>
      <xdr:colOff>161925</xdr:colOff>
      <xdr:row>98</xdr:row>
      <xdr:rowOff>132913</xdr:rowOff>
    </xdr:to>
    <xdr:cxnSp macro="">
      <xdr:nvCxnSpPr>
        <xdr:cNvPr id="666" name="直線コネクタ 665"/>
        <xdr:cNvCxnSpPr/>
      </xdr:nvCxnSpPr>
      <xdr:spPr>
        <a:xfrm flipV="1">
          <a:off x="13703300" y="16910590"/>
          <a:ext cx="889000" cy="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127107</xdr:rowOff>
    </xdr:from>
    <xdr:to>
      <xdr:col>19</xdr:col>
      <xdr:colOff>644525</xdr:colOff>
      <xdr:row>98</xdr:row>
      <xdr:rowOff>132913</xdr:rowOff>
    </xdr:to>
    <xdr:cxnSp macro="">
      <xdr:nvCxnSpPr>
        <xdr:cNvPr id="669" name="直線コネクタ 668"/>
        <xdr:cNvCxnSpPr/>
      </xdr:nvCxnSpPr>
      <xdr:spPr>
        <a:xfrm>
          <a:off x="12814300" y="16929207"/>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79715</xdr:rowOff>
    </xdr:from>
    <xdr:to>
      <xdr:col>23</xdr:col>
      <xdr:colOff>568325</xdr:colOff>
      <xdr:row>99</xdr:row>
      <xdr:rowOff>9865</xdr:rowOff>
    </xdr:to>
    <xdr:sp macro="" textlink="">
      <xdr:nvSpPr>
        <xdr:cNvPr id="679" name="円/楕円 678"/>
        <xdr:cNvSpPr/>
      </xdr:nvSpPr>
      <xdr:spPr>
        <a:xfrm>
          <a:off x="16268700" y="168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80"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65740</xdr:rowOff>
    </xdr:from>
    <xdr:to>
      <xdr:col>22</xdr:col>
      <xdr:colOff>415925</xdr:colOff>
      <xdr:row>98</xdr:row>
      <xdr:rowOff>167340</xdr:rowOff>
    </xdr:to>
    <xdr:sp macro="" textlink="">
      <xdr:nvSpPr>
        <xdr:cNvPr id="681" name="円/楕円 680"/>
        <xdr:cNvSpPr/>
      </xdr:nvSpPr>
      <xdr:spPr>
        <a:xfrm>
          <a:off x="15430500" y="168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158467</xdr:rowOff>
    </xdr:from>
    <xdr:ext cx="534377" cy="259045"/>
    <xdr:sp macro="" textlink="">
      <xdr:nvSpPr>
        <xdr:cNvPr id="682" name="テキスト ボックス 681"/>
        <xdr:cNvSpPr txBox="1"/>
      </xdr:nvSpPr>
      <xdr:spPr>
        <a:xfrm>
          <a:off x="15214111" y="169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57690</xdr:rowOff>
    </xdr:from>
    <xdr:to>
      <xdr:col>21</xdr:col>
      <xdr:colOff>212725</xdr:colOff>
      <xdr:row>98</xdr:row>
      <xdr:rowOff>159290</xdr:rowOff>
    </xdr:to>
    <xdr:sp macro="" textlink="">
      <xdr:nvSpPr>
        <xdr:cNvPr id="683" name="円/楕円 682"/>
        <xdr:cNvSpPr/>
      </xdr:nvSpPr>
      <xdr:spPr>
        <a:xfrm>
          <a:off x="14541500" y="168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150417</xdr:rowOff>
    </xdr:from>
    <xdr:ext cx="534377" cy="259045"/>
    <xdr:sp macro="" textlink="">
      <xdr:nvSpPr>
        <xdr:cNvPr id="684" name="テキスト ボックス 683"/>
        <xdr:cNvSpPr txBox="1"/>
      </xdr:nvSpPr>
      <xdr:spPr>
        <a:xfrm>
          <a:off x="14325111" y="1695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82113</xdr:rowOff>
    </xdr:from>
    <xdr:to>
      <xdr:col>20</xdr:col>
      <xdr:colOff>9525</xdr:colOff>
      <xdr:row>99</xdr:row>
      <xdr:rowOff>12263</xdr:rowOff>
    </xdr:to>
    <xdr:sp macro="" textlink="">
      <xdr:nvSpPr>
        <xdr:cNvPr id="685" name="円/楕円 684"/>
        <xdr:cNvSpPr/>
      </xdr:nvSpPr>
      <xdr:spPr>
        <a:xfrm>
          <a:off x="13652500" y="168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3390</xdr:rowOff>
    </xdr:from>
    <xdr:ext cx="469744" cy="259045"/>
    <xdr:sp macro="" textlink="">
      <xdr:nvSpPr>
        <xdr:cNvPr id="686" name="テキスト ボックス 685"/>
        <xdr:cNvSpPr txBox="1"/>
      </xdr:nvSpPr>
      <xdr:spPr>
        <a:xfrm>
          <a:off x="13468427" y="1697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76307</xdr:rowOff>
    </xdr:from>
    <xdr:to>
      <xdr:col>18</xdr:col>
      <xdr:colOff>492125</xdr:colOff>
      <xdr:row>99</xdr:row>
      <xdr:rowOff>6457</xdr:rowOff>
    </xdr:to>
    <xdr:sp macro="" textlink="">
      <xdr:nvSpPr>
        <xdr:cNvPr id="687" name="円/楕円 686"/>
        <xdr:cNvSpPr/>
      </xdr:nvSpPr>
      <xdr:spPr>
        <a:xfrm>
          <a:off x="12763500" y="1687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169034</xdr:rowOff>
    </xdr:from>
    <xdr:ext cx="469744" cy="259045"/>
    <xdr:sp macro="" textlink="">
      <xdr:nvSpPr>
        <xdr:cNvPr id="688" name="テキスト ボックス 687"/>
        <xdr:cNvSpPr txBox="1"/>
      </xdr:nvSpPr>
      <xdr:spPr>
        <a:xfrm>
          <a:off x="12579427" y="1697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79715</xdr:rowOff>
    </xdr:from>
    <xdr:to>
      <xdr:col>32</xdr:col>
      <xdr:colOff>187325</xdr:colOff>
      <xdr:row>38</xdr:row>
      <xdr:rowOff>138785</xdr:rowOff>
    </xdr:to>
    <xdr:cxnSp macro="">
      <xdr:nvCxnSpPr>
        <xdr:cNvPr id="715" name="直線コネクタ 714"/>
        <xdr:cNvCxnSpPr/>
      </xdr:nvCxnSpPr>
      <xdr:spPr>
        <a:xfrm>
          <a:off x="21323300" y="6594815"/>
          <a:ext cx="838200" cy="5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79715</xdr:rowOff>
    </xdr:from>
    <xdr:to>
      <xdr:col>31</xdr:col>
      <xdr:colOff>34925</xdr:colOff>
      <xdr:row>38</xdr:row>
      <xdr:rowOff>110622</xdr:rowOff>
    </xdr:to>
    <xdr:cxnSp macro="">
      <xdr:nvCxnSpPr>
        <xdr:cNvPr id="718" name="直線コネクタ 717"/>
        <xdr:cNvCxnSpPr/>
      </xdr:nvCxnSpPr>
      <xdr:spPr>
        <a:xfrm flipV="1">
          <a:off x="20434300" y="6594815"/>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110622</xdr:rowOff>
    </xdr:from>
    <xdr:to>
      <xdr:col>29</xdr:col>
      <xdr:colOff>517525</xdr:colOff>
      <xdr:row>38</xdr:row>
      <xdr:rowOff>138785</xdr:rowOff>
    </xdr:to>
    <xdr:cxnSp macro="">
      <xdr:nvCxnSpPr>
        <xdr:cNvPr id="721" name="直線コネクタ 720"/>
        <xdr:cNvCxnSpPr/>
      </xdr:nvCxnSpPr>
      <xdr:spPr>
        <a:xfrm flipV="1">
          <a:off x="19545300" y="6625722"/>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138785</xdr:rowOff>
    </xdr:from>
    <xdr:to>
      <xdr:col>28</xdr:col>
      <xdr:colOff>314325</xdr:colOff>
      <xdr:row>38</xdr:row>
      <xdr:rowOff>138785</xdr:rowOff>
    </xdr:to>
    <xdr:cxnSp macro="">
      <xdr:nvCxnSpPr>
        <xdr:cNvPr id="724" name="直線コネクタ 723"/>
        <xdr:cNvCxnSpPr/>
      </xdr:nvCxnSpPr>
      <xdr:spPr>
        <a:xfrm>
          <a:off x="18656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87985</xdr:rowOff>
    </xdr:from>
    <xdr:to>
      <xdr:col>32</xdr:col>
      <xdr:colOff>238125</xdr:colOff>
      <xdr:row>39</xdr:row>
      <xdr:rowOff>18135</xdr:rowOff>
    </xdr:to>
    <xdr:sp macro="" textlink="">
      <xdr:nvSpPr>
        <xdr:cNvPr id="734" name="円/楕円 733"/>
        <xdr:cNvSpPr/>
      </xdr:nvSpPr>
      <xdr:spPr>
        <a:xfrm>
          <a:off x="22110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2912</xdr:rowOff>
    </xdr:from>
    <xdr:ext cx="313932" cy="259045"/>
    <xdr:sp macro="" textlink="">
      <xdr:nvSpPr>
        <xdr:cNvPr id="735" name="投資及び出資金該当値テキスト"/>
        <xdr:cNvSpPr txBox="1"/>
      </xdr:nvSpPr>
      <xdr:spPr>
        <a:xfrm>
          <a:off x="22212300" y="6518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28915</xdr:rowOff>
    </xdr:from>
    <xdr:to>
      <xdr:col>31</xdr:col>
      <xdr:colOff>85725</xdr:colOff>
      <xdr:row>38</xdr:row>
      <xdr:rowOff>130515</xdr:rowOff>
    </xdr:to>
    <xdr:sp macro="" textlink="">
      <xdr:nvSpPr>
        <xdr:cNvPr id="736" name="円/楕円 735"/>
        <xdr:cNvSpPr/>
      </xdr:nvSpPr>
      <xdr:spPr>
        <a:xfrm>
          <a:off x="21272500" y="654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121642</xdr:rowOff>
    </xdr:from>
    <xdr:ext cx="469744" cy="259045"/>
    <xdr:sp macro="" textlink="">
      <xdr:nvSpPr>
        <xdr:cNvPr id="737" name="テキスト ボックス 736"/>
        <xdr:cNvSpPr txBox="1"/>
      </xdr:nvSpPr>
      <xdr:spPr>
        <a:xfrm>
          <a:off x="21088427" y="663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59822</xdr:rowOff>
    </xdr:from>
    <xdr:to>
      <xdr:col>29</xdr:col>
      <xdr:colOff>568325</xdr:colOff>
      <xdr:row>38</xdr:row>
      <xdr:rowOff>161422</xdr:rowOff>
    </xdr:to>
    <xdr:sp macro="" textlink="">
      <xdr:nvSpPr>
        <xdr:cNvPr id="738" name="円/楕円 737"/>
        <xdr:cNvSpPr/>
      </xdr:nvSpPr>
      <xdr:spPr>
        <a:xfrm>
          <a:off x="20383500" y="65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152549</xdr:rowOff>
    </xdr:from>
    <xdr:ext cx="378565" cy="259045"/>
    <xdr:sp macro="" textlink="">
      <xdr:nvSpPr>
        <xdr:cNvPr id="739" name="テキスト ボックス 738"/>
        <xdr:cNvSpPr txBox="1"/>
      </xdr:nvSpPr>
      <xdr:spPr>
        <a:xfrm>
          <a:off x="20245017" y="666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87985</xdr:rowOff>
    </xdr:from>
    <xdr:to>
      <xdr:col>28</xdr:col>
      <xdr:colOff>365125</xdr:colOff>
      <xdr:row>39</xdr:row>
      <xdr:rowOff>18135</xdr:rowOff>
    </xdr:to>
    <xdr:sp macro="" textlink="">
      <xdr:nvSpPr>
        <xdr:cNvPr id="740" name="円/楕円 739"/>
        <xdr:cNvSpPr/>
      </xdr:nvSpPr>
      <xdr:spPr>
        <a:xfrm>
          <a:off x="19494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9262</xdr:rowOff>
    </xdr:from>
    <xdr:ext cx="313932" cy="259045"/>
    <xdr:sp macro="" textlink="">
      <xdr:nvSpPr>
        <xdr:cNvPr id="741" name="テキスト ボックス 740"/>
        <xdr:cNvSpPr txBox="1"/>
      </xdr:nvSpPr>
      <xdr:spPr>
        <a:xfrm>
          <a:off x="19388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87985</xdr:rowOff>
    </xdr:from>
    <xdr:to>
      <xdr:col>27</xdr:col>
      <xdr:colOff>161925</xdr:colOff>
      <xdr:row>39</xdr:row>
      <xdr:rowOff>18135</xdr:rowOff>
    </xdr:to>
    <xdr:sp macro="" textlink="">
      <xdr:nvSpPr>
        <xdr:cNvPr id="742" name="円/楕円 741"/>
        <xdr:cNvSpPr/>
      </xdr:nvSpPr>
      <xdr:spPr>
        <a:xfrm>
          <a:off x="18605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9262</xdr:rowOff>
    </xdr:from>
    <xdr:ext cx="313932" cy="259045"/>
    <xdr:sp macro="" textlink="">
      <xdr:nvSpPr>
        <xdr:cNvPr id="743" name="テキスト ボックス 742"/>
        <xdr:cNvSpPr txBox="1"/>
      </xdr:nvSpPr>
      <xdr:spPr>
        <a:xfrm>
          <a:off x="18499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19666</xdr:rowOff>
    </xdr:from>
    <xdr:to>
      <xdr:col>32</xdr:col>
      <xdr:colOff>187325</xdr:colOff>
      <xdr:row>59</xdr:row>
      <xdr:rowOff>19800</xdr:rowOff>
    </xdr:to>
    <xdr:cxnSp macro="">
      <xdr:nvCxnSpPr>
        <xdr:cNvPr id="772" name="直線コネクタ 771"/>
        <xdr:cNvCxnSpPr/>
      </xdr:nvCxnSpPr>
      <xdr:spPr>
        <a:xfrm>
          <a:off x="21323300" y="10135216"/>
          <a:ext cx="8382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19666</xdr:rowOff>
    </xdr:from>
    <xdr:to>
      <xdr:col>31</xdr:col>
      <xdr:colOff>34925</xdr:colOff>
      <xdr:row>59</xdr:row>
      <xdr:rowOff>20980</xdr:rowOff>
    </xdr:to>
    <xdr:cxnSp macro="">
      <xdr:nvCxnSpPr>
        <xdr:cNvPr id="775" name="直線コネクタ 774"/>
        <xdr:cNvCxnSpPr/>
      </xdr:nvCxnSpPr>
      <xdr:spPr>
        <a:xfrm flipV="1">
          <a:off x="20434300" y="10135216"/>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16218</xdr:rowOff>
    </xdr:from>
    <xdr:to>
      <xdr:col>29</xdr:col>
      <xdr:colOff>517525</xdr:colOff>
      <xdr:row>59</xdr:row>
      <xdr:rowOff>20980</xdr:rowOff>
    </xdr:to>
    <xdr:cxnSp macro="">
      <xdr:nvCxnSpPr>
        <xdr:cNvPr id="778" name="直線コネクタ 777"/>
        <xdr:cNvCxnSpPr/>
      </xdr:nvCxnSpPr>
      <xdr:spPr>
        <a:xfrm>
          <a:off x="19545300" y="10131768"/>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16218</xdr:rowOff>
    </xdr:from>
    <xdr:to>
      <xdr:col>28</xdr:col>
      <xdr:colOff>314325</xdr:colOff>
      <xdr:row>59</xdr:row>
      <xdr:rowOff>26486</xdr:rowOff>
    </xdr:to>
    <xdr:cxnSp macro="">
      <xdr:nvCxnSpPr>
        <xdr:cNvPr id="781" name="直線コネクタ 780"/>
        <xdr:cNvCxnSpPr/>
      </xdr:nvCxnSpPr>
      <xdr:spPr>
        <a:xfrm flipV="1">
          <a:off x="18656300" y="10131768"/>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140450</xdr:rowOff>
    </xdr:from>
    <xdr:to>
      <xdr:col>32</xdr:col>
      <xdr:colOff>238125</xdr:colOff>
      <xdr:row>59</xdr:row>
      <xdr:rowOff>70600</xdr:rowOff>
    </xdr:to>
    <xdr:sp macro="" textlink="">
      <xdr:nvSpPr>
        <xdr:cNvPr id="791" name="円/楕円 790"/>
        <xdr:cNvSpPr/>
      </xdr:nvSpPr>
      <xdr:spPr>
        <a:xfrm>
          <a:off x="22110700" y="100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55377</xdr:rowOff>
    </xdr:from>
    <xdr:ext cx="469744" cy="259045"/>
    <xdr:sp macro="" textlink="">
      <xdr:nvSpPr>
        <xdr:cNvPr id="792" name="貸付金該当値テキスト"/>
        <xdr:cNvSpPr txBox="1"/>
      </xdr:nvSpPr>
      <xdr:spPr>
        <a:xfrm>
          <a:off x="22212300" y="999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140316</xdr:rowOff>
    </xdr:from>
    <xdr:to>
      <xdr:col>31</xdr:col>
      <xdr:colOff>85725</xdr:colOff>
      <xdr:row>59</xdr:row>
      <xdr:rowOff>70466</xdr:rowOff>
    </xdr:to>
    <xdr:sp macro="" textlink="">
      <xdr:nvSpPr>
        <xdr:cNvPr id="793" name="円/楕円 792"/>
        <xdr:cNvSpPr/>
      </xdr:nvSpPr>
      <xdr:spPr>
        <a:xfrm>
          <a:off x="21272500" y="100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61593</xdr:rowOff>
    </xdr:from>
    <xdr:ext cx="469744" cy="259045"/>
    <xdr:sp macro="" textlink="">
      <xdr:nvSpPr>
        <xdr:cNvPr id="794" name="テキスト ボックス 793"/>
        <xdr:cNvSpPr txBox="1"/>
      </xdr:nvSpPr>
      <xdr:spPr>
        <a:xfrm>
          <a:off x="21088427" y="1017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141630</xdr:rowOff>
    </xdr:from>
    <xdr:to>
      <xdr:col>29</xdr:col>
      <xdr:colOff>568325</xdr:colOff>
      <xdr:row>59</xdr:row>
      <xdr:rowOff>71780</xdr:rowOff>
    </xdr:to>
    <xdr:sp macro="" textlink="">
      <xdr:nvSpPr>
        <xdr:cNvPr id="795" name="円/楕円 794"/>
        <xdr:cNvSpPr/>
      </xdr:nvSpPr>
      <xdr:spPr>
        <a:xfrm>
          <a:off x="20383500" y="100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62907</xdr:rowOff>
    </xdr:from>
    <xdr:ext cx="469744" cy="259045"/>
    <xdr:sp macro="" textlink="">
      <xdr:nvSpPr>
        <xdr:cNvPr id="796" name="テキスト ボックス 795"/>
        <xdr:cNvSpPr txBox="1"/>
      </xdr:nvSpPr>
      <xdr:spPr>
        <a:xfrm>
          <a:off x="20199427" y="101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136868</xdr:rowOff>
    </xdr:from>
    <xdr:to>
      <xdr:col>28</xdr:col>
      <xdr:colOff>365125</xdr:colOff>
      <xdr:row>59</xdr:row>
      <xdr:rowOff>67018</xdr:rowOff>
    </xdr:to>
    <xdr:sp macro="" textlink="">
      <xdr:nvSpPr>
        <xdr:cNvPr id="797" name="円/楕円 796"/>
        <xdr:cNvSpPr/>
      </xdr:nvSpPr>
      <xdr:spPr>
        <a:xfrm>
          <a:off x="19494500" y="100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58145</xdr:rowOff>
    </xdr:from>
    <xdr:ext cx="469744" cy="259045"/>
    <xdr:sp macro="" textlink="">
      <xdr:nvSpPr>
        <xdr:cNvPr id="798" name="テキスト ボックス 797"/>
        <xdr:cNvSpPr txBox="1"/>
      </xdr:nvSpPr>
      <xdr:spPr>
        <a:xfrm>
          <a:off x="19310427" y="1017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147136</xdr:rowOff>
    </xdr:from>
    <xdr:to>
      <xdr:col>27</xdr:col>
      <xdr:colOff>161925</xdr:colOff>
      <xdr:row>59</xdr:row>
      <xdr:rowOff>77286</xdr:rowOff>
    </xdr:to>
    <xdr:sp macro="" textlink="">
      <xdr:nvSpPr>
        <xdr:cNvPr id="799" name="円/楕円 798"/>
        <xdr:cNvSpPr/>
      </xdr:nvSpPr>
      <xdr:spPr>
        <a:xfrm>
          <a:off x="18605500" y="100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68413</xdr:rowOff>
    </xdr:from>
    <xdr:ext cx="378565" cy="259045"/>
    <xdr:sp macro="" textlink="">
      <xdr:nvSpPr>
        <xdr:cNvPr id="800" name="テキスト ボックス 799"/>
        <xdr:cNvSpPr txBox="1"/>
      </xdr:nvSpPr>
      <xdr:spPr>
        <a:xfrm>
          <a:off x="18467017" y="1018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17666</xdr:rowOff>
    </xdr:from>
    <xdr:to>
      <xdr:col>32</xdr:col>
      <xdr:colOff>187325</xdr:colOff>
      <xdr:row>76</xdr:row>
      <xdr:rowOff>84837</xdr:rowOff>
    </xdr:to>
    <xdr:cxnSp macro="">
      <xdr:nvCxnSpPr>
        <xdr:cNvPr id="830" name="直線コネクタ 829"/>
        <xdr:cNvCxnSpPr/>
      </xdr:nvCxnSpPr>
      <xdr:spPr>
        <a:xfrm flipV="1">
          <a:off x="21323300" y="13047866"/>
          <a:ext cx="838200" cy="6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84837</xdr:rowOff>
    </xdr:from>
    <xdr:to>
      <xdr:col>31</xdr:col>
      <xdr:colOff>34925</xdr:colOff>
      <xdr:row>76</xdr:row>
      <xdr:rowOff>119317</xdr:rowOff>
    </xdr:to>
    <xdr:cxnSp macro="">
      <xdr:nvCxnSpPr>
        <xdr:cNvPr id="833" name="直線コネクタ 832"/>
        <xdr:cNvCxnSpPr/>
      </xdr:nvCxnSpPr>
      <xdr:spPr>
        <a:xfrm flipV="1">
          <a:off x="20434300" y="13115037"/>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119317</xdr:rowOff>
    </xdr:from>
    <xdr:to>
      <xdr:col>29</xdr:col>
      <xdr:colOff>517525</xdr:colOff>
      <xdr:row>76</xdr:row>
      <xdr:rowOff>124613</xdr:rowOff>
    </xdr:to>
    <xdr:cxnSp macro="">
      <xdr:nvCxnSpPr>
        <xdr:cNvPr id="836" name="直線コネクタ 835"/>
        <xdr:cNvCxnSpPr/>
      </xdr:nvCxnSpPr>
      <xdr:spPr>
        <a:xfrm flipV="1">
          <a:off x="19545300" y="13149517"/>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124613</xdr:rowOff>
    </xdr:from>
    <xdr:to>
      <xdr:col>28</xdr:col>
      <xdr:colOff>314325</xdr:colOff>
      <xdr:row>76</xdr:row>
      <xdr:rowOff>130670</xdr:rowOff>
    </xdr:to>
    <xdr:cxnSp macro="">
      <xdr:nvCxnSpPr>
        <xdr:cNvPr id="839" name="直線コネクタ 838"/>
        <xdr:cNvCxnSpPr/>
      </xdr:nvCxnSpPr>
      <xdr:spPr>
        <a:xfrm flipV="1">
          <a:off x="18656300" y="13154813"/>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138316</xdr:rowOff>
    </xdr:from>
    <xdr:to>
      <xdr:col>32</xdr:col>
      <xdr:colOff>238125</xdr:colOff>
      <xdr:row>76</xdr:row>
      <xdr:rowOff>68466</xdr:rowOff>
    </xdr:to>
    <xdr:sp macro="" textlink="">
      <xdr:nvSpPr>
        <xdr:cNvPr id="849" name="円/楕円 848"/>
        <xdr:cNvSpPr/>
      </xdr:nvSpPr>
      <xdr:spPr>
        <a:xfrm>
          <a:off x="22110700" y="129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116743</xdr:rowOff>
    </xdr:from>
    <xdr:ext cx="534377" cy="259045"/>
    <xdr:sp macro="" textlink="">
      <xdr:nvSpPr>
        <xdr:cNvPr id="850" name="繰出金該当値テキスト"/>
        <xdr:cNvSpPr txBox="1"/>
      </xdr:nvSpPr>
      <xdr:spPr>
        <a:xfrm>
          <a:off x="22212300" y="129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48,406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34037</xdr:rowOff>
    </xdr:from>
    <xdr:to>
      <xdr:col>31</xdr:col>
      <xdr:colOff>85725</xdr:colOff>
      <xdr:row>76</xdr:row>
      <xdr:rowOff>135637</xdr:rowOff>
    </xdr:to>
    <xdr:sp macro="" textlink="">
      <xdr:nvSpPr>
        <xdr:cNvPr id="851" name="円/楕円 850"/>
        <xdr:cNvSpPr/>
      </xdr:nvSpPr>
      <xdr:spPr>
        <a:xfrm>
          <a:off x="21272500" y="130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126764</xdr:rowOff>
    </xdr:from>
    <xdr:ext cx="534377" cy="259045"/>
    <xdr:sp macro="" textlink="">
      <xdr:nvSpPr>
        <xdr:cNvPr id="852" name="テキスト ボックス 851"/>
        <xdr:cNvSpPr txBox="1"/>
      </xdr:nvSpPr>
      <xdr:spPr>
        <a:xfrm>
          <a:off x="21056111" y="131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68517</xdr:rowOff>
    </xdr:from>
    <xdr:to>
      <xdr:col>29</xdr:col>
      <xdr:colOff>568325</xdr:colOff>
      <xdr:row>76</xdr:row>
      <xdr:rowOff>170117</xdr:rowOff>
    </xdr:to>
    <xdr:sp macro="" textlink="">
      <xdr:nvSpPr>
        <xdr:cNvPr id="853" name="円/楕円 852"/>
        <xdr:cNvSpPr/>
      </xdr:nvSpPr>
      <xdr:spPr>
        <a:xfrm>
          <a:off x="20383500" y="130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161244</xdr:rowOff>
    </xdr:from>
    <xdr:ext cx="534377" cy="259045"/>
    <xdr:sp macro="" textlink="">
      <xdr:nvSpPr>
        <xdr:cNvPr id="854" name="テキスト ボックス 853"/>
        <xdr:cNvSpPr txBox="1"/>
      </xdr:nvSpPr>
      <xdr:spPr>
        <a:xfrm>
          <a:off x="20167111" y="131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73813</xdr:rowOff>
    </xdr:from>
    <xdr:to>
      <xdr:col>28</xdr:col>
      <xdr:colOff>365125</xdr:colOff>
      <xdr:row>77</xdr:row>
      <xdr:rowOff>3963</xdr:rowOff>
    </xdr:to>
    <xdr:sp macro="" textlink="">
      <xdr:nvSpPr>
        <xdr:cNvPr id="855" name="円/楕円 854"/>
        <xdr:cNvSpPr/>
      </xdr:nvSpPr>
      <xdr:spPr>
        <a:xfrm>
          <a:off x="19494500" y="131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166540</xdr:rowOff>
    </xdr:from>
    <xdr:ext cx="534377" cy="259045"/>
    <xdr:sp macro="" textlink="">
      <xdr:nvSpPr>
        <xdr:cNvPr id="856" name="テキスト ボックス 855"/>
        <xdr:cNvSpPr txBox="1"/>
      </xdr:nvSpPr>
      <xdr:spPr>
        <a:xfrm>
          <a:off x="19278111" y="1319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79870</xdr:rowOff>
    </xdr:from>
    <xdr:to>
      <xdr:col>27</xdr:col>
      <xdr:colOff>161925</xdr:colOff>
      <xdr:row>77</xdr:row>
      <xdr:rowOff>10020</xdr:rowOff>
    </xdr:to>
    <xdr:sp macro="" textlink="">
      <xdr:nvSpPr>
        <xdr:cNvPr id="857" name="円/楕円 856"/>
        <xdr:cNvSpPr/>
      </xdr:nvSpPr>
      <xdr:spPr>
        <a:xfrm>
          <a:off x="18605500" y="131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1147</xdr:rowOff>
    </xdr:from>
    <xdr:ext cx="534377" cy="259045"/>
    <xdr:sp macro="" textlink="">
      <xdr:nvSpPr>
        <xdr:cNvPr id="858" name="テキスト ボックス 857"/>
        <xdr:cNvSpPr txBox="1"/>
      </xdr:nvSpPr>
      <xdr:spPr>
        <a:xfrm>
          <a:off x="18389111" y="1320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ついては、保育所の民営化や、本庁職員・小中学校等現業職の採用抑制により、類似団体、県平均を下回っている。物件費については、経常経費の削減に努めてきたことにより全国平均を下回っているが、電算システム保守委託料などの民間委託業務の増加により増加傾向にある。扶助費については、被保護世帯の割合が全国平均を上回っていることや、子育て支援施策の拡充により、増加傾向にあり類似団体・全国平均を上回っている。補助費等については、市が支出する補助金について定期的に見直しを行い、その必要性を精査してきたことにより全国平均を下回っている。普通建設事業費については、後年度の公債費負担が過大にならないように事業をおこなってきたが、</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H25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は津波・地震対策により増加している。公債費</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ついては、公債費負担適正化計画に基づいて普通建設事業を行ってきたことにより、全国平均を下回っている。繰出金については、国民健康保険、介護保険特別会計への繰出金の増により増加傾向にあり、全国平均を上回っ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高知県南国市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48,298
48,059
125.30
21,098,621
20,294,839
546,896
11,394,154
18,004,327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85598</xdr:rowOff>
    </xdr:from>
    <xdr:to>
      <xdr:col>6</xdr:col>
      <xdr:colOff>511175</xdr:colOff>
      <xdr:row>36</xdr:row>
      <xdr:rowOff>90551</xdr:rowOff>
    </xdr:to>
    <xdr:cxnSp macro="">
      <xdr:nvCxnSpPr>
        <xdr:cNvPr id="61" name="直線コネクタ 60"/>
        <xdr:cNvCxnSpPr/>
      </xdr:nvCxnSpPr>
      <xdr:spPr>
        <a:xfrm flipV="1">
          <a:off x="3797300" y="6257798"/>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77216</xdr:rowOff>
    </xdr:from>
    <xdr:to>
      <xdr:col>5</xdr:col>
      <xdr:colOff>358775</xdr:colOff>
      <xdr:row>36</xdr:row>
      <xdr:rowOff>90551</xdr:rowOff>
    </xdr:to>
    <xdr:cxnSp macro="">
      <xdr:nvCxnSpPr>
        <xdr:cNvPr id="64" name="直線コネクタ 63"/>
        <xdr:cNvCxnSpPr/>
      </xdr:nvCxnSpPr>
      <xdr:spPr>
        <a:xfrm>
          <a:off x="2908300" y="624941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41021</xdr:rowOff>
    </xdr:from>
    <xdr:to>
      <xdr:col>4</xdr:col>
      <xdr:colOff>155575</xdr:colOff>
      <xdr:row>36</xdr:row>
      <xdr:rowOff>77216</xdr:rowOff>
    </xdr:to>
    <xdr:cxnSp macro="">
      <xdr:nvCxnSpPr>
        <xdr:cNvPr id="67" name="直線コネクタ 66"/>
        <xdr:cNvCxnSpPr/>
      </xdr:nvCxnSpPr>
      <xdr:spPr>
        <a:xfrm>
          <a:off x="2019300" y="621322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163322</xdr:rowOff>
    </xdr:from>
    <xdr:to>
      <xdr:col>2</xdr:col>
      <xdr:colOff>638175</xdr:colOff>
      <xdr:row>36</xdr:row>
      <xdr:rowOff>41021</xdr:rowOff>
    </xdr:to>
    <xdr:cxnSp macro="">
      <xdr:nvCxnSpPr>
        <xdr:cNvPr id="70" name="直線コネクタ 69"/>
        <xdr:cNvCxnSpPr/>
      </xdr:nvCxnSpPr>
      <xdr:spPr>
        <a:xfrm>
          <a:off x="1130300" y="6164072"/>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34798</xdr:rowOff>
    </xdr:from>
    <xdr:to>
      <xdr:col>6</xdr:col>
      <xdr:colOff>561975</xdr:colOff>
      <xdr:row>36</xdr:row>
      <xdr:rowOff>136398</xdr:rowOff>
    </xdr:to>
    <xdr:sp macro="" textlink="">
      <xdr:nvSpPr>
        <xdr:cNvPr id="80" name="円/楕円 79"/>
        <xdr:cNvSpPr/>
      </xdr:nvSpPr>
      <xdr:spPr>
        <a:xfrm>
          <a:off x="45847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13225</xdr:rowOff>
    </xdr:from>
    <xdr:ext cx="469744" cy="259045"/>
    <xdr:sp macro="" textlink="">
      <xdr:nvSpPr>
        <xdr:cNvPr id="81" name="議会費該当値テキスト"/>
        <xdr:cNvSpPr txBox="1"/>
      </xdr:nvSpPr>
      <xdr:spPr>
        <a:xfrm>
          <a:off x="4686300"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39751</xdr:rowOff>
    </xdr:from>
    <xdr:to>
      <xdr:col>5</xdr:col>
      <xdr:colOff>409575</xdr:colOff>
      <xdr:row>36</xdr:row>
      <xdr:rowOff>141351</xdr:rowOff>
    </xdr:to>
    <xdr:sp macro="" textlink="">
      <xdr:nvSpPr>
        <xdr:cNvPr id="82" name="円/楕円 81"/>
        <xdr:cNvSpPr/>
      </xdr:nvSpPr>
      <xdr:spPr>
        <a:xfrm>
          <a:off x="3746500" y="62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132478</xdr:rowOff>
    </xdr:from>
    <xdr:ext cx="469744" cy="259045"/>
    <xdr:sp macro="" textlink="">
      <xdr:nvSpPr>
        <xdr:cNvPr id="83" name="テキスト ボックス 82"/>
        <xdr:cNvSpPr txBox="1"/>
      </xdr:nvSpPr>
      <xdr:spPr>
        <a:xfrm>
          <a:off x="3562427" y="63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26416</xdr:rowOff>
    </xdr:from>
    <xdr:to>
      <xdr:col>4</xdr:col>
      <xdr:colOff>206375</xdr:colOff>
      <xdr:row>36</xdr:row>
      <xdr:rowOff>128016</xdr:rowOff>
    </xdr:to>
    <xdr:sp macro="" textlink="">
      <xdr:nvSpPr>
        <xdr:cNvPr id="84" name="円/楕円 83"/>
        <xdr:cNvSpPr/>
      </xdr:nvSpPr>
      <xdr:spPr>
        <a:xfrm>
          <a:off x="2857500" y="61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119143</xdr:rowOff>
    </xdr:from>
    <xdr:ext cx="469744" cy="259045"/>
    <xdr:sp macro="" textlink="">
      <xdr:nvSpPr>
        <xdr:cNvPr id="85" name="テキスト ボックス 84"/>
        <xdr:cNvSpPr txBox="1"/>
      </xdr:nvSpPr>
      <xdr:spPr>
        <a:xfrm>
          <a:off x="2673427"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161671</xdr:rowOff>
    </xdr:from>
    <xdr:to>
      <xdr:col>3</xdr:col>
      <xdr:colOff>3175</xdr:colOff>
      <xdr:row>36</xdr:row>
      <xdr:rowOff>91821</xdr:rowOff>
    </xdr:to>
    <xdr:sp macro="" textlink="">
      <xdr:nvSpPr>
        <xdr:cNvPr id="86" name="円/楕円 85"/>
        <xdr:cNvSpPr/>
      </xdr:nvSpPr>
      <xdr:spPr>
        <a:xfrm>
          <a:off x="1968500" y="61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82948</xdr:rowOff>
    </xdr:from>
    <xdr:ext cx="469744" cy="259045"/>
    <xdr:sp macro="" textlink="">
      <xdr:nvSpPr>
        <xdr:cNvPr id="87" name="テキスト ボックス 86"/>
        <xdr:cNvSpPr txBox="1"/>
      </xdr:nvSpPr>
      <xdr:spPr>
        <a:xfrm>
          <a:off x="1784427" y="62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112522</xdr:rowOff>
    </xdr:from>
    <xdr:to>
      <xdr:col>1</xdr:col>
      <xdr:colOff>485775</xdr:colOff>
      <xdr:row>36</xdr:row>
      <xdr:rowOff>42672</xdr:rowOff>
    </xdr:to>
    <xdr:sp macro="" textlink="">
      <xdr:nvSpPr>
        <xdr:cNvPr id="88" name="円/楕円 87"/>
        <xdr:cNvSpPr/>
      </xdr:nvSpPr>
      <xdr:spPr>
        <a:xfrm>
          <a:off x="10795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33799</xdr:rowOff>
    </xdr:from>
    <xdr:ext cx="469744" cy="259045"/>
    <xdr:sp macro="" textlink="">
      <xdr:nvSpPr>
        <xdr:cNvPr id="89" name="テキスト ボックス 88"/>
        <xdr:cNvSpPr txBox="1"/>
      </xdr:nvSpPr>
      <xdr:spPr>
        <a:xfrm>
          <a:off x="8954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116697</xdr:rowOff>
    </xdr:from>
    <xdr:to>
      <xdr:col>6</xdr:col>
      <xdr:colOff>511175</xdr:colOff>
      <xdr:row>58</xdr:row>
      <xdr:rowOff>136248</xdr:rowOff>
    </xdr:to>
    <xdr:cxnSp macro="">
      <xdr:nvCxnSpPr>
        <xdr:cNvPr id="118" name="直線コネクタ 117"/>
        <xdr:cNvCxnSpPr/>
      </xdr:nvCxnSpPr>
      <xdr:spPr>
        <a:xfrm>
          <a:off x="3797300" y="10060797"/>
          <a:ext cx="838200" cy="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116697</xdr:rowOff>
    </xdr:from>
    <xdr:to>
      <xdr:col>5</xdr:col>
      <xdr:colOff>358775</xdr:colOff>
      <xdr:row>58</xdr:row>
      <xdr:rowOff>117141</xdr:rowOff>
    </xdr:to>
    <xdr:cxnSp macro="">
      <xdr:nvCxnSpPr>
        <xdr:cNvPr id="121" name="直線コネクタ 120"/>
        <xdr:cNvCxnSpPr/>
      </xdr:nvCxnSpPr>
      <xdr:spPr>
        <a:xfrm flipV="1">
          <a:off x="2908300" y="10060797"/>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117141</xdr:rowOff>
    </xdr:from>
    <xdr:to>
      <xdr:col>4</xdr:col>
      <xdr:colOff>155575</xdr:colOff>
      <xdr:row>58</xdr:row>
      <xdr:rowOff>139647</xdr:rowOff>
    </xdr:to>
    <xdr:cxnSp macro="">
      <xdr:nvCxnSpPr>
        <xdr:cNvPr id="124" name="直線コネクタ 123"/>
        <xdr:cNvCxnSpPr/>
      </xdr:nvCxnSpPr>
      <xdr:spPr>
        <a:xfrm flipV="1">
          <a:off x="2019300" y="10061241"/>
          <a:ext cx="889000" cy="2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131575</xdr:rowOff>
    </xdr:from>
    <xdr:to>
      <xdr:col>2</xdr:col>
      <xdr:colOff>638175</xdr:colOff>
      <xdr:row>58</xdr:row>
      <xdr:rowOff>139647</xdr:rowOff>
    </xdr:to>
    <xdr:cxnSp macro="">
      <xdr:nvCxnSpPr>
        <xdr:cNvPr id="127" name="直線コネクタ 126"/>
        <xdr:cNvCxnSpPr/>
      </xdr:nvCxnSpPr>
      <xdr:spPr>
        <a:xfrm>
          <a:off x="1130300" y="10075675"/>
          <a:ext cx="889000" cy="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85448</xdr:rowOff>
    </xdr:from>
    <xdr:to>
      <xdr:col>6</xdr:col>
      <xdr:colOff>561975</xdr:colOff>
      <xdr:row>59</xdr:row>
      <xdr:rowOff>15598</xdr:rowOff>
    </xdr:to>
    <xdr:sp macro="" textlink="">
      <xdr:nvSpPr>
        <xdr:cNvPr id="137" name="円/楕円 136"/>
        <xdr:cNvSpPr/>
      </xdr:nvSpPr>
      <xdr:spPr>
        <a:xfrm>
          <a:off x="4584700" y="1002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375</xdr:rowOff>
    </xdr:from>
    <xdr:ext cx="534377" cy="259045"/>
    <xdr:sp macro="" textlink="">
      <xdr:nvSpPr>
        <xdr:cNvPr id="138" name="総務費該当値テキスト"/>
        <xdr:cNvSpPr txBox="1"/>
      </xdr:nvSpPr>
      <xdr:spPr>
        <a:xfrm>
          <a:off x="4686300" y="99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41,812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65897</xdr:rowOff>
    </xdr:from>
    <xdr:to>
      <xdr:col>5</xdr:col>
      <xdr:colOff>409575</xdr:colOff>
      <xdr:row>58</xdr:row>
      <xdr:rowOff>167497</xdr:rowOff>
    </xdr:to>
    <xdr:sp macro="" textlink="">
      <xdr:nvSpPr>
        <xdr:cNvPr id="139" name="円/楕円 138"/>
        <xdr:cNvSpPr/>
      </xdr:nvSpPr>
      <xdr:spPr>
        <a:xfrm>
          <a:off x="3746500" y="1000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158624</xdr:rowOff>
    </xdr:from>
    <xdr:ext cx="534377" cy="259045"/>
    <xdr:sp macro="" textlink="">
      <xdr:nvSpPr>
        <xdr:cNvPr id="140" name="テキスト ボックス 139"/>
        <xdr:cNvSpPr txBox="1"/>
      </xdr:nvSpPr>
      <xdr:spPr>
        <a:xfrm>
          <a:off x="3530111" y="101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66341</xdr:rowOff>
    </xdr:from>
    <xdr:to>
      <xdr:col>4</xdr:col>
      <xdr:colOff>206375</xdr:colOff>
      <xdr:row>58</xdr:row>
      <xdr:rowOff>167941</xdr:rowOff>
    </xdr:to>
    <xdr:sp macro="" textlink="">
      <xdr:nvSpPr>
        <xdr:cNvPr id="141" name="円/楕円 140"/>
        <xdr:cNvSpPr/>
      </xdr:nvSpPr>
      <xdr:spPr>
        <a:xfrm>
          <a:off x="2857500" y="100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159068</xdr:rowOff>
    </xdr:from>
    <xdr:ext cx="534377" cy="259045"/>
    <xdr:sp macro="" textlink="">
      <xdr:nvSpPr>
        <xdr:cNvPr id="142" name="テキスト ボックス 141"/>
        <xdr:cNvSpPr txBox="1"/>
      </xdr:nvSpPr>
      <xdr:spPr>
        <a:xfrm>
          <a:off x="2641111" y="101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88847</xdr:rowOff>
    </xdr:from>
    <xdr:to>
      <xdr:col>3</xdr:col>
      <xdr:colOff>3175</xdr:colOff>
      <xdr:row>59</xdr:row>
      <xdr:rowOff>18997</xdr:rowOff>
    </xdr:to>
    <xdr:sp macro="" textlink="">
      <xdr:nvSpPr>
        <xdr:cNvPr id="143" name="円/楕円 142"/>
        <xdr:cNvSpPr/>
      </xdr:nvSpPr>
      <xdr:spPr>
        <a:xfrm>
          <a:off x="1968500" y="1003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10124</xdr:rowOff>
    </xdr:from>
    <xdr:ext cx="534377" cy="259045"/>
    <xdr:sp macro="" textlink="">
      <xdr:nvSpPr>
        <xdr:cNvPr id="144" name="テキスト ボックス 143"/>
        <xdr:cNvSpPr txBox="1"/>
      </xdr:nvSpPr>
      <xdr:spPr>
        <a:xfrm>
          <a:off x="1752111" y="1012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80775</xdr:rowOff>
    </xdr:from>
    <xdr:to>
      <xdr:col>1</xdr:col>
      <xdr:colOff>485775</xdr:colOff>
      <xdr:row>59</xdr:row>
      <xdr:rowOff>10925</xdr:rowOff>
    </xdr:to>
    <xdr:sp macro="" textlink="">
      <xdr:nvSpPr>
        <xdr:cNvPr id="145" name="円/楕円 144"/>
        <xdr:cNvSpPr/>
      </xdr:nvSpPr>
      <xdr:spPr>
        <a:xfrm>
          <a:off x="1079500" y="100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2052</xdr:rowOff>
    </xdr:from>
    <xdr:ext cx="534377" cy="259045"/>
    <xdr:sp macro="" textlink="">
      <xdr:nvSpPr>
        <xdr:cNvPr id="146" name="テキスト ボックス 145"/>
        <xdr:cNvSpPr txBox="1"/>
      </xdr:nvSpPr>
      <xdr:spPr>
        <a:xfrm>
          <a:off x="863111" y="1011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51437</xdr:rowOff>
    </xdr:from>
    <xdr:to>
      <xdr:col>6</xdr:col>
      <xdr:colOff>511175</xdr:colOff>
      <xdr:row>75</xdr:row>
      <xdr:rowOff>105852</xdr:rowOff>
    </xdr:to>
    <xdr:cxnSp macro="">
      <xdr:nvCxnSpPr>
        <xdr:cNvPr id="176" name="直線コネクタ 175"/>
        <xdr:cNvCxnSpPr/>
      </xdr:nvCxnSpPr>
      <xdr:spPr>
        <a:xfrm flipV="1">
          <a:off x="3797300" y="12910187"/>
          <a:ext cx="838200" cy="5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105852</xdr:rowOff>
    </xdr:from>
    <xdr:to>
      <xdr:col>5</xdr:col>
      <xdr:colOff>358775</xdr:colOff>
      <xdr:row>76</xdr:row>
      <xdr:rowOff>9024</xdr:rowOff>
    </xdr:to>
    <xdr:cxnSp macro="">
      <xdr:nvCxnSpPr>
        <xdr:cNvPr id="179" name="直線コネクタ 178"/>
        <xdr:cNvCxnSpPr/>
      </xdr:nvCxnSpPr>
      <xdr:spPr>
        <a:xfrm flipV="1">
          <a:off x="2908300" y="12964602"/>
          <a:ext cx="889000" cy="7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9024</xdr:rowOff>
    </xdr:from>
    <xdr:to>
      <xdr:col>4</xdr:col>
      <xdr:colOff>155575</xdr:colOff>
      <xdr:row>76</xdr:row>
      <xdr:rowOff>20081</xdr:rowOff>
    </xdr:to>
    <xdr:cxnSp macro="">
      <xdr:nvCxnSpPr>
        <xdr:cNvPr id="182" name="直線コネクタ 181"/>
        <xdr:cNvCxnSpPr/>
      </xdr:nvCxnSpPr>
      <xdr:spPr>
        <a:xfrm flipV="1">
          <a:off x="2019300" y="13039224"/>
          <a:ext cx="8890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20081</xdr:rowOff>
    </xdr:from>
    <xdr:to>
      <xdr:col>2</xdr:col>
      <xdr:colOff>638175</xdr:colOff>
      <xdr:row>76</xdr:row>
      <xdr:rowOff>65580</xdr:rowOff>
    </xdr:to>
    <xdr:cxnSp macro="">
      <xdr:nvCxnSpPr>
        <xdr:cNvPr id="185" name="直線コネクタ 184"/>
        <xdr:cNvCxnSpPr/>
      </xdr:nvCxnSpPr>
      <xdr:spPr>
        <a:xfrm flipV="1">
          <a:off x="1130300" y="13050281"/>
          <a:ext cx="889000" cy="4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637</xdr:rowOff>
    </xdr:from>
    <xdr:to>
      <xdr:col>6</xdr:col>
      <xdr:colOff>561975</xdr:colOff>
      <xdr:row>75</xdr:row>
      <xdr:rowOff>102237</xdr:rowOff>
    </xdr:to>
    <xdr:sp macro="" textlink="">
      <xdr:nvSpPr>
        <xdr:cNvPr id="195" name="円/楕円 194"/>
        <xdr:cNvSpPr/>
      </xdr:nvSpPr>
      <xdr:spPr>
        <a:xfrm>
          <a:off x="4584700" y="1285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23514</xdr:rowOff>
    </xdr:from>
    <xdr:ext cx="599010" cy="259045"/>
    <xdr:sp macro="" textlink="">
      <xdr:nvSpPr>
        <xdr:cNvPr id="196" name="民生費該当値テキスト"/>
        <xdr:cNvSpPr txBox="1"/>
      </xdr:nvSpPr>
      <xdr:spPr>
        <a:xfrm>
          <a:off x="4686300" y="1271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189,083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55052</xdr:rowOff>
    </xdr:from>
    <xdr:to>
      <xdr:col>5</xdr:col>
      <xdr:colOff>409575</xdr:colOff>
      <xdr:row>75</xdr:row>
      <xdr:rowOff>156651</xdr:rowOff>
    </xdr:to>
    <xdr:sp macro="" textlink="">
      <xdr:nvSpPr>
        <xdr:cNvPr id="197" name="円/楕円 196"/>
        <xdr:cNvSpPr/>
      </xdr:nvSpPr>
      <xdr:spPr>
        <a:xfrm>
          <a:off x="3746500" y="129138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1729</xdr:rowOff>
    </xdr:from>
    <xdr:ext cx="599010" cy="259045"/>
    <xdr:sp macro="" textlink="">
      <xdr:nvSpPr>
        <xdr:cNvPr id="198" name="テキスト ボックス 197"/>
        <xdr:cNvSpPr txBox="1"/>
      </xdr:nvSpPr>
      <xdr:spPr>
        <a:xfrm>
          <a:off x="3497794" y="1268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181,942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129674</xdr:rowOff>
    </xdr:from>
    <xdr:to>
      <xdr:col>4</xdr:col>
      <xdr:colOff>206375</xdr:colOff>
      <xdr:row>76</xdr:row>
      <xdr:rowOff>59824</xdr:rowOff>
    </xdr:to>
    <xdr:sp macro="" textlink="">
      <xdr:nvSpPr>
        <xdr:cNvPr id="199" name="円/楕円 198"/>
        <xdr:cNvSpPr/>
      </xdr:nvSpPr>
      <xdr:spPr>
        <a:xfrm>
          <a:off x="2857500" y="1298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76351</xdr:rowOff>
    </xdr:from>
    <xdr:ext cx="599010" cy="259045"/>
    <xdr:sp macro="" textlink="">
      <xdr:nvSpPr>
        <xdr:cNvPr id="200" name="テキスト ボックス 199"/>
        <xdr:cNvSpPr txBox="1"/>
      </xdr:nvSpPr>
      <xdr:spPr>
        <a:xfrm>
          <a:off x="2608794" y="1276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172,149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140731</xdr:rowOff>
    </xdr:from>
    <xdr:to>
      <xdr:col>3</xdr:col>
      <xdr:colOff>3175</xdr:colOff>
      <xdr:row>76</xdr:row>
      <xdr:rowOff>70881</xdr:rowOff>
    </xdr:to>
    <xdr:sp macro="" textlink="">
      <xdr:nvSpPr>
        <xdr:cNvPr id="201" name="円/楕円 200"/>
        <xdr:cNvSpPr/>
      </xdr:nvSpPr>
      <xdr:spPr>
        <a:xfrm>
          <a:off x="1968500" y="129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87408</xdr:rowOff>
    </xdr:from>
    <xdr:ext cx="599010" cy="259045"/>
    <xdr:sp macro="" textlink="">
      <xdr:nvSpPr>
        <xdr:cNvPr id="202" name="テキスト ボックス 201"/>
        <xdr:cNvSpPr txBox="1"/>
      </xdr:nvSpPr>
      <xdr:spPr>
        <a:xfrm>
          <a:off x="1719794" y="1277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170,698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14780</xdr:rowOff>
    </xdr:from>
    <xdr:to>
      <xdr:col>1</xdr:col>
      <xdr:colOff>485775</xdr:colOff>
      <xdr:row>76</xdr:row>
      <xdr:rowOff>116380</xdr:rowOff>
    </xdr:to>
    <xdr:sp macro="" textlink="">
      <xdr:nvSpPr>
        <xdr:cNvPr id="203" name="円/楕円 202"/>
        <xdr:cNvSpPr/>
      </xdr:nvSpPr>
      <xdr:spPr>
        <a:xfrm>
          <a:off x="1079500" y="1304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132907</xdr:rowOff>
    </xdr:from>
    <xdr:ext cx="599010" cy="259045"/>
    <xdr:sp macro="" textlink="">
      <xdr:nvSpPr>
        <xdr:cNvPr id="204" name="テキスト ボックス 203"/>
        <xdr:cNvSpPr txBox="1"/>
      </xdr:nvSpPr>
      <xdr:spPr>
        <a:xfrm>
          <a:off x="830794" y="1282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136141</xdr:rowOff>
    </xdr:from>
    <xdr:to>
      <xdr:col>6</xdr:col>
      <xdr:colOff>511175</xdr:colOff>
      <xdr:row>97</xdr:row>
      <xdr:rowOff>146895</xdr:rowOff>
    </xdr:to>
    <xdr:cxnSp macro="">
      <xdr:nvCxnSpPr>
        <xdr:cNvPr id="235" name="直線コネクタ 234"/>
        <xdr:cNvCxnSpPr/>
      </xdr:nvCxnSpPr>
      <xdr:spPr>
        <a:xfrm>
          <a:off x="3797300" y="16766791"/>
          <a:ext cx="838200" cy="1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136141</xdr:rowOff>
    </xdr:from>
    <xdr:to>
      <xdr:col>5</xdr:col>
      <xdr:colOff>358775</xdr:colOff>
      <xdr:row>97</xdr:row>
      <xdr:rowOff>167818</xdr:rowOff>
    </xdr:to>
    <xdr:cxnSp macro="">
      <xdr:nvCxnSpPr>
        <xdr:cNvPr id="238" name="直線コネクタ 237"/>
        <xdr:cNvCxnSpPr/>
      </xdr:nvCxnSpPr>
      <xdr:spPr>
        <a:xfrm flipV="1">
          <a:off x="2908300" y="16766791"/>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146548</xdr:rowOff>
    </xdr:from>
    <xdr:to>
      <xdr:col>4</xdr:col>
      <xdr:colOff>155575</xdr:colOff>
      <xdr:row>97</xdr:row>
      <xdr:rowOff>167818</xdr:rowOff>
    </xdr:to>
    <xdr:cxnSp macro="">
      <xdr:nvCxnSpPr>
        <xdr:cNvPr id="241" name="直線コネクタ 240"/>
        <xdr:cNvCxnSpPr/>
      </xdr:nvCxnSpPr>
      <xdr:spPr>
        <a:xfrm>
          <a:off x="2019300" y="16777198"/>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146548</xdr:rowOff>
    </xdr:from>
    <xdr:to>
      <xdr:col>2</xdr:col>
      <xdr:colOff>638175</xdr:colOff>
      <xdr:row>97</xdr:row>
      <xdr:rowOff>166391</xdr:rowOff>
    </xdr:to>
    <xdr:cxnSp macro="">
      <xdr:nvCxnSpPr>
        <xdr:cNvPr id="244" name="直線コネクタ 243"/>
        <xdr:cNvCxnSpPr/>
      </xdr:nvCxnSpPr>
      <xdr:spPr>
        <a:xfrm flipV="1">
          <a:off x="1130300" y="16777198"/>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96095</xdr:rowOff>
    </xdr:from>
    <xdr:to>
      <xdr:col>6</xdr:col>
      <xdr:colOff>561975</xdr:colOff>
      <xdr:row>98</xdr:row>
      <xdr:rowOff>26245</xdr:rowOff>
    </xdr:to>
    <xdr:sp macro="" textlink="">
      <xdr:nvSpPr>
        <xdr:cNvPr id="254" name="円/楕円 253"/>
        <xdr:cNvSpPr/>
      </xdr:nvSpPr>
      <xdr:spPr>
        <a:xfrm>
          <a:off x="4584700" y="167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11022</xdr:rowOff>
    </xdr:from>
    <xdr:ext cx="534377" cy="259045"/>
    <xdr:sp macro="" textlink="">
      <xdr:nvSpPr>
        <xdr:cNvPr id="255" name="衛生費該当値テキスト"/>
        <xdr:cNvSpPr txBox="1"/>
      </xdr:nvSpPr>
      <xdr:spPr>
        <a:xfrm>
          <a:off x="4686300" y="1664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27,089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85341</xdr:rowOff>
    </xdr:from>
    <xdr:to>
      <xdr:col>5</xdr:col>
      <xdr:colOff>409575</xdr:colOff>
      <xdr:row>98</xdr:row>
      <xdr:rowOff>15491</xdr:rowOff>
    </xdr:to>
    <xdr:sp macro="" textlink="">
      <xdr:nvSpPr>
        <xdr:cNvPr id="256" name="円/楕円 255"/>
        <xdr:cNvSpPr/>
      </xdr:nvSpPr>
      <xdr:spPr>
        <a:xfrm>
          <a:off x="3746500" y="167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6618</xdr:rowOff>
    </xdr:from>
    <xdr:ext cx="534377" cy="259045"/>
    <xdr:sp macro="" textlink="">
      <xdr:nvSpPr>
        <xdr:cNvPr id="257" name="テキスト ボックス 256"/>
        <xdr:cNvSpPr txBox="1"/>
      </xdr:nvSpPr>
      <xdr:spPr>
        <a:xfrm>
          <a:off x="3530111" y="1680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117018</xdr:rowOff>
    </xdr:from>
    <xdr:to>
      <xdr:col>4</xdr:col>
      <xdr:colOff>206375</xdr:colOff>
      <xdr:row>98</xdr:row>
      <xdr:rowOff>47168</xdr:rowOff>
    </xdr:to>
    <xdr:sp macro="" textlink="">
      <xdr:nvSpPr>
        <xdr:cNvPr id="258" name="円/楕円 257"/>
        <xdr:cNvSpPr/>
      </xdr:nvSpPr>
      <xdr:spPr>
        <a:xfrm>
          <a:off x="2857500" y="167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38295</xdr:rowOff>
    </xdr:from>
    <xdr:ext cx="534377" cy="259045"/>
    <xdr:sp macro="" textlink="">
      <xdr:nvSpPr>
        <xdr:cNvPr id="259" name="テキスト ボックス 258"/>
        <xdr:cNvSpPr txBox="1"/>
      </xdr:nvSpPr>
      <xdr:spPr>
        <a:xfrm>
          <a:off x="2641111" y="168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95748</xdr:rowOff>
    </xdr:from>
    <xdr:to>
      <xdr:col>3</xdr:col>
      <xdr:colOff>3175</xdr:colOff>
      <xdr:row>98</xdr:row>
      <xdr:rowOff>25898</xdr:rowOff>
    </xdr:to>
    <xdr:sp macro="" textlink="">
      <xdr:nvSpPr>
        <xdr:cNvPr id="260" name="円/楕円 259"/>
        <xdr:cNvSpPr/>
      </xdr:nvSpPr>
      <xdr:spPr>
        <a:xfrm>
          <a:off x="1968500" y="1672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17025</xdr:rowOff>
    </xdr:from>
    <xdr:ext cx="534377" cy="259045"/>
    <xdr:sp macro="" textlink="">
      <xdr:nvSpPr>
        <xdr:cNvPr id="261" name="テキスト ボックス 260"/>
        <xdr:cNvSpPr txBox="1"/>
      </xdr:nvSpPr>
      <xdr:spPr>
        <a:xfrm>
          <a:off x="1752111" y="1681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115591</xdr:rowOff>
    </xdr:from>
    <xdr:to>
      <xdr:col>1</xdr:col>
      <xdr:colOff>485775</xdr:colOff>
      <xdr:row>98</xdr:row>
      <xdr:rowOff>45741</xdr:rowOff>
    </xdr:to>
    <xdr:sp macro="" textlink="">
      <xdr:nvSpPr>
        <xdr:cNvPr id="262" name="円/楕円 261"/>
        <xdr:cNvSpPr/>
      </xdr:nvSpPr>
      <xdr:spPr>
        <a:xfrm>
          <a:off x="1079500" y="167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36868</xdr:rowOff>
    </xdr:from>
    <xdr:ext cx="534377" cy="259045"/>
    <xdr:sp macro="" textlink="">
      <xdr:nvSpPr>
        <xdr:cNvPr id="263" name="テキスト ボックス 262"/>
        <xdr:cNvSpPr txBox="1"/>
      </xdr:nvSpPr>
      <xdr:spPr>
        <a:xfrm>
          <a:off x="863111" y="168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142367</xdr:rowOff>
    </xdr:from>
    <xdr:to>
      <xdr:col>15</xdr:col>
      <xdr:colOff>180975</xdr:colOff>
      <xdr:row>38</xdr:row>
      <xdr:rowOff>82169</xdr:rowOff>
    </xdr:to>
    <xdr:cxnSp macro="">
      <xdr:nvCxnSpPr>
        <xdr:cNvPr id="292" name="直線コネクタ 291"/>
        <xdr:cNvCxnSpPr/>
      </xdr:nvCxnSpPr>
      <xdr:spPr>
        <a:xfrm>
          <a:off x="9639300" y="6486017"/>
          <a:ext cx="8382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141605</xdr:rowOff>
    </xdr:from>
    <xdr:to>
      <xdr:col>14</xdr:col>
      <xdr:colOff>28575</xdr:colOff>
      <xdr:row>37</xdr:row>
      <xdr:rowOff>142367</xdr:rowOff>
    </xdr:to>
    <xdr:cxnSp macro="">
      <xdr:nvCxnSpPr>
        <xdr:cNvPr id="295" name="直線コネクタ 294"/>
        <xdr:cNvCxnSpPr/>
      </xdr:nvCxnSpPr>
      <xdr:spPr>
        <a:xfrm>
          <a:off x="8750300" y="6142355"/>
          <a:ext cx="889000" cy="3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141605</xdr:rowOff>
    </xdr:from>
    <xdr:to>
      <xdr:col>12</xdr:col>
      <xdr:colOff>511175</xdr:colOff>
      <xdr:row>36</xdr:row>
      <xdr:rowOff>85852</xdr:rowOff>
    </xdr:to>
    <xdr:cxnSp macro="">
      <xdr:nvCxnSpPr>
        <xdr:cNvPr id="298" name="直線コネクタ 297"/>
        <xdr:cNvCxnSpPr/>
      </xdr:nvCxnSpPr>
      <xdr:spPr>
        <a:xfrm flipV="1">
          <a:off x="7861300" y="6142355"/>
          <a:ext cx="889000" cy="1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108204</xdr:rowOff>
    </xdr:from>
    <xdr:to>
      <xdr:col>11</xdr:col>
      <xdr:colOff>307975</xdr:colOff>
      <xdr:row>36</xdr:row>
      <xdr:rowOff>85852</xdr:rowOff>
    </xdr:to>
    <xdr:cxnSp macro="">
      <xdr:nvCxnSpPr>
        <xdr:cNvPr id="301" name="直線コネクタ 300"/>
        <xdr:cNvCxnSpPr/>
      </xdr:nvCxnSpPr>
      <xdr:spPr>
        <a:xfrm>
          <a:off x="6972300" y="6108954"/>
          <a:ext cx="889000" cy="14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31369</xdr:rowOff>
    </xdr:from>
    <xdr:to>
      <xdr:col>15</xdr:col>
      <xdr:colOff>231775</xdr:colOff>
      <xdr:row>38</xdr:row>
      <xdr:rowOff>132969</xdr:rowOff>
    </xdr:to>
    <xdr:sp macro="" textlink="">
      <xdr:nvSpPr>
        <xdr:cNvPr id="311" name="円/楕円 310"/>
        <xdr:cNvSpPr/>
      </xdr:nvSpPr>
      <xdr:spPr>
        <a:xfrm>
          <a:off x="104267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54246</xdr:rowOff>
    </xdr:from>
    <xdr:ext cx="469744" cy="259045"/>
    <xdr:sp macro="" textlink="">
      <xdr:nvSpPr>
        <xdr:cNvPr id="312" name="労働費該当値テキスト"/>
        <xdr:cNvSpPr txBox="1"/>
      </xdr:nvSpPr>
      <xdr:spPr>
        <a:xfrm>
          <a:off x="10528300" y="639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91567</xdr:rowOff>
    </xdr:from>
    <xdr:to>
      <xdr:col>14</xdr:col>
      <xdr:colOff>79375</xdr:colOff>
      <xdr:row>38</xdr:row>
      <xdr:rowOff>21717</xdr:rowOff>
    </xdr:to>
    <xdr:sp macro="" textlink="">
      <xdr:nvSpPr>
        <xdr:cNvPr id="313" name="円/楕円 312"/>
        <xdr:cNvSpPr/>
      </xdr:nvSpPr>
      <xdr:spPr>
        <a:xfrm>
          <a:off x="9588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38244</xdr:rowOff>
    </xdr:from>
    <xdr:ext cx="469744" cy="259045"/>
    <xdr:sp macro="" textlink="">
      <xdr:nvSpPr>
        <xdr:cNvPr id="314" name="テキスト ボックス 313"/>
        <xdr:cNvSpPr txBox="1"/>
      </xdr:nvSpPr>
      <xdr:spPr>
        <a:xfrm>
          <a:off x="9404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90805</xdr:rowOff>
    </xdr:from>
    <xdr:to>
      <xdr:col>12</xdr:col>
      <xdr:colOff>561975</xdr:colOff>
      <xdr:row>36</xdr:row>
      <xdr:rowOff>20955</xdr:rowOff>
    </xdr:to>
    <xdr:sp macro="" textlink="">
      <xdr:nvSpPr>
        <xdr:cNvPr id="315" name="円/楕円 314"/>
        <xdr:cNvSpPr/>
      </xdr:nvSpPr>
      <xdr:spPr>
        <a:xfrm>
          <a:off x="8699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37482</xdr:rowOff>
    </xdr:from>
    <xdr:ext cx="469744" cy="259045"/>
    <xdr:sp macro="" textlink="">
      <xdr:nvSpPr>
        <xdr:cNvPr id="316" name="テキスト ボックス 315"/>
        <xdr:cNvSpPr txBox="1"/>
      </xdr:nvSpPr>
      <xdr:spPr>
        <a:xfrm>
          <a:off x="8515427" y="586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35052</xdr:rowOff>
    </xdr:from>
    <xdr:to>
      <xdr:col>11</xdr:col>
      <xdr:colOff>358775</xdr:colOff>
      <xdr:row>36</xdr:row>
      <xdr:rowOff>136652</xdr:rowOff>
    </xdr:to>
    <xdr:sp macro="" textlink="">
      <xdr:nvSpPr>
        <xdr:cNvPr id="317" name="円/楕円 316"/>
        <xdr:cNvSpPr/>
      </xdr:nvSpPr>
      <xdr:spPr>
        <a:xfrm>
          <a:off x="78105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153179</xdr:rowOff>
    </xdr:from>
    <xdr:ext cx="469744" cy="259045"/>
    <xdr:sp macro="" textlink="">
      <xdr:nvSpPr>
        <xdr:cNvPr id="318" name="テキスト ボックス 317"/>
        <xdr:cNvSpPr txBox="1"/>
      </xdr:nvSpPr>
      <xdr:spPr>
        <a:xfrm>
          <a:off x="7626427" y="598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57404</xdr:rowOff>
    </xdr:from>
    <xdr:to>
      <xdr:col>10</xdr:col>
      <xdr:colOff>155575</xdr:colOff>
      <xdr:row>35</xdr:row>
      <xdr:rowOff>159004</xdr:rowOff>
    </xdr:to>
    <xdr:sp macro="" textlink="">
      <xdr:nvSpPr>
        <xdr:cNvPr id="319" name="円/楕円 318"/>
        <xdr:cNvSpPr/>
      </xdr:nvSpPr>
      <xdr:spPr>
        <a:xfrm>
          <a:off x="6921500" y="60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4081</xdr:rowOff>
    </xdr:from>
    <xdr:ext cx="469744" cy="259045"/>
    <xdr:sp macro="" textlink="">
      <xdr:nvSpPr>
        <xdr:cNvPr id="320" name="テキスト ボックス 319"/>
        <xdr:cNvSpPr txBox="1"/>
      </xdr:nvSpPr>
      <xdr:spPr>
        <a:xfrm>
          <a:off x="6737427" y="583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119218</xdr:rowOff>
    </xdr:from>
    <xdr:to>
      <xdr:col>15</xdr:col>
      <xdr:colOff>180975</xdr:colOff>
      <xdr:row>57</xdr:row>
      <xdr:rowOff>145168</xdr:rowOff>
    </xdr:to>
    <xdr:cxnSp macro="">
      <xdr:nvCxnSpPr>
        <xdr:cNvPr id="347" name="直線コネクタ 346"/>
        <xdr:cNvCxnSpPr/>
      </xdr:nvCxnSpPr>
      <xdr:spPr>
        <a:xfrm flipV="1">
          <a:off x="9639300" y="9891868"/>
          <a:ext cx="838200" cy="2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145168</xdr:rowOff>
    </xdr:from>
    <xdr:to>
      <xdr:col>14</xdr:col>
      <xdr:colOff>28575</xdr:colOff>
      <xdr:row>57</xdr:row>
      <xdr:rowOff>147482</xdr:rowOff>
    </xdr:to>
    <xdr:cxnSp macro="">
      <xdr:nvCxnSpPr>
        <xdr:cNvPr id="350" name="直線コネクタ 349"/>
        <xdr:cNvCxnSpPr/>
      </xdr:nvCxnSpPr>
      <xdr:spPr>
        <a:xfrm flipV="1">
          <a:off x="8750300" y="9917818"/>
          <a:ext cx="8890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147482</xdr:rowOff>
    </xdr:from>
    <xdr:to>
      <xdr:col>12</xdr:col>
      <xdr:colOff>511175</xdr:colOff>
      <xdr:row>57</xdr:row>
      <xdr:rowOff>166035</xdr:rowOff>
    </xdr:to>
    <xdr:cxnSp macro="">
      <xdr:nvCxnSpPr>
        <xdr:cNvPr id="353" name="直線コネクタ 352"/>
        <xdr:cNvCxnSpPr/>
      </xdr:nvCxnSpPr>
      <xdr:spPr>
        <a:xfrm flipV="1">
          <a:off x="7861300" y="9920132"/>
          <a:ext cx="889000" cy="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166035</xdr:rowOff>
    </xdr:from>
    <xdr:to>
      <xdr:col>11</xdr:col>
      <xdr:colOff>307975</xdr:colOff>
      <xdr:row>58</xdr:row>
      <xdr:rowOff>2439</xdr:rowOff>
    </xdr:to>
    <xdr:cxnSp macro="">
      <xdr:nvCxnSpPr>
        <xdr:cNvPr id="356" name="直線コネクタ 355"/>
        <xdr:cNvCxnSpPr/>
      </xdr:nvCxnSpPr>
      <xdr:spPr>
        <a:xfrm flipV="1">
          <a:off x="6972300" y="9938685"/>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68418</xdr:rowOff>
    </xdr:from>
    <xdr:to>
      <xdr:col>15</xdr:col>
      <xdr:colOff>231775</xdr:colOff>
      <xdr:row>57</xdr:row>
      <xdr:rowOff>170018</xdr:rowOff>
    </xdr:to>
    <xdr:sp macro="" textlink="">
      <xdr:nvSpPr>
        <xdr:cNvPr id="366" name="円/楕円 365"/>
        <xdr:cNvSpPr/>
      </xdr:nvSpPr>
      <xdr:spPr>
        <a:xfrm>
          <a:off x="10426700" y="98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46845</xdr:rowOff>
    </xdr:from>
    <xdr:ext cx="534377" cy="259045"/>
    <xdr:sp macro="" textlink="">
      <xdr:nvSpPr>
        <xdr:cNvPr id="367" name="農林水産業費該当値テキスト"/>
        <xdr:cNvSpPr txBox="1"/>
      </xdr:nvSpPr>
      <xdr:spPr>
        <a:xfrm>
          <a:off x="10528300" y="981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20,990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94368</xdr:rowOff>
    </xdr:from>
    <xdr:to>
      <xdr:col>14</xdr:col>
      <xdr:colOff>79375</xdr:colOff>
      <xdr:row>58</xdr:row>
      <xdr:rowOff>24518</xdr:rowOff>
    </xdr:to>
    <xdr:sp macro="" textlink="">
      <xdr:nvSpPr>
        <xdr:cNvPr id="368" name="円/楕円 367"/>
        <xdr:cNvSpPr/>
      </xdr:nvSpPr>
      <xdr:spPr>
        <a:xfrm>
          <a:off x="9588500" y="98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15645</xdr:rowOff>
    </xdr:from>
    <xdr:ext cx="534377" cy="259045"/>
    <xdr:sp macro="" textlink="">
      <xdr:nvSpPr>
        <xdr:cNvPr id="369" name="テキスト ボックス 368"/>
        <xdr:cNvSpPr txBox="1"/>
      </xdr:nvSpPr>
      <xdr:spPr>
        <a:xfrm>
          <a:off x="9372111" y="99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96682</xdr:rowOff>
    </xdr:from>
    <xdr:to>
      <xdr:col>12</xdr:col>
      <xdr:colOff>561975</xdr:colOff>
      <xdr:row>58</xdr:row>
      <xdr:rowOff>26832</xdr:rowOff>
    </xdr:to>
    <xdr:sp macro="" textlink="">
      <xdr:nvSpPr>
        <xdr:cNvPr id="370" name="円/楕円 369"/>
        <xdr:cNvSpPr/>
      </xdr:nvSpPr>
      <xdr:spPr>
        <a:xfrm>
          <a:off x="8699500" y="98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17959</xdr:rowOff>
    </xdr:from>
    <xdr:ext cx="534377" cy="259045"/>
    <xdr:sp macro="" textlink="">
      <xdr:nvSpPr>
        <xdr:cNvPr id="371" name="テキスト ボックス 370"/>
        <xdr:cNvSpPr txBox="1"/>
      </xdr:nvSpPr>
      <xdr:spPr>
        <a:xfrm>
          <a:off x="8483111" y="99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115235</xdr:rowOff>
    </xdr:from>
    <xdr:to>
      <xdr:col>11</xdr:col>
      <xdr:colOff>358775</xdr:colOff>
      <xdr:row>58</xdr:row>
      <xdr:rowOff>45385</xdr:rowOff>
    </xdr:to>
    <xdr:sp macro="" textlink="">
      <xdr:nvSpPr>
        <xdr:cNvPr id="372" name="円/楕円 371"/>
        <xdr:cNvSpPr/>
      </xdr:nvSpPr>
      <xdr:spPr>
        <a:xfrm>
          <a:off x="7810500" y="98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36512</xdr:rowOff>
    </xdr:from>
    <xdr:ext cx="534377" cy="259045"/>
    <xdr:sp macro="" textlink="">
      <xdr:nvSpPr>
        <xdr:cNvPr id="373" name="テキスト ボックス 372"/>
        <xdr:cNvSpPr txBox="1"/>
      </xdr:nvSpPr>
      <xdr:spPr>
        <a:xfrm>
          <a:off x="7594111" y="998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123089</xdr:rowOff>
    </xdr:from>
    <xdr:to>
      <xdr:col>10</xdr:col>
      <xdr:colOff>155575</xdr:colOff>
      <xdr:row>58</xdr:row>
      <xdr:rowOff>53239</xdr:rowOff>
    </xdr:to>
    <xdr:sp macro="" textlink="">
      <xdr:nvSpPr>
        <xdr:cNvPr id="374" name="円/楕円 373"/>
        <xdr:cNvSpPr/>
      </xdr:nvSpPr>
      <xdr:spPr>
        <a:xfrm>
          <a:off x="6921500" y="98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44366</xdr:rowOff>
    </xdr:from>
    <xdr:ext cx="534377" cy="259045"/>
    <xdr:sp macro="" textlink="">
      <xdr:nvSpPr>
        <xdr:cNvPr id="375" name="テキスト ボックス 374"/>
        <xdr:cNvSpPr txBox="1"/>
      </xdr:nvSpPr>
      <xdr:spPr>
        <a:xfrm>
          <a:off x="6705111" y="99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164976</xdr:rowOff>
    </xdr:from>
    <xdr:to>
      <xdr:col>15</xdr:col>
      <xdr:colOff>180975</xdr:colOff>
      <xdr:row>79</xdr:row>
      <xdr:rowOff>50203</xdr:rowOff>
    </xdr:to>
    <xdr:cxnSp macro="">
      <xdr:nvCxnSpPr>
        <xdr:cNvPr id="406" name="直線コネクタ 405"/>
        <xdr:cNvCxnSpPr/>
      </xdr:nvCxnSpPr>
      <xdr:spPr>
        <a:xfrm flipV="1">
          <a:off x="9639300" y="13538076"/>
          <a:ext cx="838200" cy="5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38250</xdr:rowOff>
    </xdr:from>
    <xdr:to>
      <xdr:col>14</xdr:col>
      <xdr:colOff>28575</xdr:colOff>
      <xdr:row>79</xdr:row>
      <xdr:rowOff>50203</xdr:rowOff>
    </xdr:to>
    <xdr:cxnSp macro="">
      <xdr:nvCxnSpPr>
        <xdr:cNvPr id="409" name="直線コネクタ 408"/>
        <xdr:cNvCxnSpPr/>
      </xdr:nvCxnSpPr>
      <xdr:spPr>
        <a:xfrm>
          <a:off x="8750300" y="13582800"/>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38250</xdr:rowOff>
    </xdr:from>
    <xdr:to>
      <xdr:col>12</xdr:col>
      <xdr:colOff>511175</xdr:colOff>
      <xdr:row>79</xdr:row>
      <xdr:rowOff>41925</xdr:rowOff>
    </xdr:to>
    <xdr:cxnSp macro="">
      <xdr:nvCxnSpPr>
        <xdr:cNvPr id="412" name="直線コネクタ 411"/>
        <xdr:cNvCxnSpPr/>
      </xdr:nvCxnSpPr>
      <xdr:spPr>
        <a:xfrm flipV="1">
          <a:off x="7861300" y="13582800"/>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41925</xdr:rowOff>
    </xdr:from>
    <xdr:to>
      <xdr:col>11</xdr:col>
      <xdr:colOff>307975</xdr:colOff>
      <xdr:row>79</xdr:row>
      <xdr:rowOff>64751</xdr:rowOff>
    </xdr:to>
    <xdr:cxnSp macro="">
      <xdr:nvCxnSpPr>
        <xdr:cNvPr id="415" name="直線コネクタ 414"/>
        <xdr:cNvCxnSpPr/>
      </xdr:nvCxnSpPr>
      <xdr:spPr>
        <a:xfrm flipV="1">
          <a:off x="6972300" y="13586475"/>
          <a:ext cx="889000" cy="2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114176</xdr:rowOff>
    </xdr:from>
    <xdr:to>
      <xdr:col>15</xdr:col>
      <xdr:colOff>231775</xdr:colOff>
      <xdr:row>79</xdr:row>
      <xdr:rowOff>44326</xdr:rowOff>
    </xdr:to>
    <xdr:sp macro="" textlink="">
      <xdr:nvSpPr>
        <xdr:cNvPr id="425" name="円/楕円 424"/>
        <xdr:cNvSpPr/>
      </xdr:nvSpPr>
      <xdr:spPr>
        <a:xfrm>
          <a:off x="10426700" y="134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29103</xdr:rowOff>
    </xdr:from>
    <xdr:ext cx="469744" cy="259045"/>
    <xdr:sp macro="" textlink="">
      <xdr:nvSpPr>
        <xdr:cNvPr id="426" name="商工費該当値テキスト"/>
        <xdr:cNvSpPr txBox="1"/>
      </xdr:nvSpPr>
      <xdr:spPr>
        <a:xfrm>
          <a:off x="10528300" y="134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170853</xdr:rowOff>
    </xdr:from>
    <xdr:to>
      <xdr:col>14</xdr:col>
      <xdr:colOff>79375</xdr:colOff>
      <xdr:row>79</xdr:row>
      <xdr:rowOff>101003</xdr:rowOff>
    </xdr:to>
    <xdr:sp macro="" textlink="">
      <xdr:nvSpPr>
        <xdr:cNvPr id="427" name="円/楕円 426"/>
        <xdr:cNvSpPr/>
      </xdr:nvSpPr>
      <xdr:spPr>
        <a:xfrm>
          <a:off x="9588500" y="135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92130</xdr:rowOff>
    </xdr:from>
    <xdr:ext cx="469744" cy="259045"/>
    <xdr:sp macro="" textlink="">
      <xdr:nvSpPr>
        <xdr:cNvPr id="428" name="テキスト ボックス 427"/>
        <xdr:cNvSpPr txBox="1"/>
      </xdr:nvSpPr>
      <xdr:spPr>
        <a:xfrm>
          <a:off x="9404427" y="1363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158900</xdr:rowOff>
    </xdr:from>
    <xdr:to>
      <xdr:col>12</xdr:col>
      <xdr:colOff>561975</xdr:colOff>
      <xdr:row>79</xdr:row>
      <xdr:rowOff>89050</xdr:rowOff>
    </xdr:to>
    <xdr:sp macro="" textlink="">
      <xdr:nvSpPr>
        <xdr:cNvPr id="429" name="円/楕円 428"/>
        <xdr:cNvSpPr/>
      </xdr:nvSpPr>
      <xdr:spPr>
        <a:xfrm>
          <a:off x="8699500" y="135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80177</xdr:rowOff>
    </xdr:from>
    <xdr:ext cx="469744" cy="259045"/>
    <xdr:sp macro="" textlink="">
      <xdr:nvSpPr>
        <xdr:cNvPr id="430" name="テキスト ボックス 429"/>
        <xdr:cNvSpPr txBox="1"/>
      </xdr:nvSpPr>
      <xdr:spPr>
        <a:xfrm>
          <a:off x="8515427" y="136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162575</xdr:rowOff>
    </xdr:from>
    <xdr:to>
      <xdr:col>11</xdr:col>
      <xdr:colOff>358775</xdr:colOff>
      <xdr:row>79</xdr:row>
      <xdr:rowOff>92725</xdr:rowOff>
    </xdr:to>
    <xdr:sp macro="" textlink="">
      <xdr:nvSpPr>
        <xdr:cNvPr id="431" name="円/楕円 430"/>
        <xdr:cNvSpPr/>
      </xdr:nvSpPr>
      <xdr:spPr>
        <a:xfrm>
          <a:off x="7810500" y="135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83852</xdr:rowOff>
    </xdr:from>
    <xdr:ext cx="469744" cy="259045"/>
    <xdr:sp macro="" textlink="">
      <xdr:nvSpPr>
        <xdr:cNvPr id="432" name="テキスト ボックス 431"/>
        <xdr:cNvSpPr txBox="1"/>
      </xdr:nvSpPr>
      <xdr:spPr>
        <a:xfrm>
          <a:off x="7626427" y="1362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13951</xdr:rowOff>
    </xdr:from>
    <xdr:to>
      <xdr:col>10</xdr:col>
      <xdr:colOff>155575</xdr:colOff>
      <xdr:row>79</xdr:row>
      <xdr:rowOff>115551</xdr:rowOff>
    </xdr:to>
    <xdr:sp macro="" textlink="">
      <xdr:nvSpPr>
        <xdr:cNvPr id="433" name="円/楕円 432"/>
        <xdr:cNvSpPr/>
      </xdr:nvSpPr>
      <xdr:spPr>
        <a:xfrm>
          <a:off x="6921500" y="135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106678</xdr:rowOff>
    </xdr:from>
    <xdr:ext cx="469744" cy="259045"/>
    <xdr:sp macro="" textlink="">
      <xdr:nvSpPr>
        <xdr:cNvPr id="434" name="テキスト ボックス 433"/>
        <xdr:cNvSpPr txBox="1"/>
      </xdr:nvSpPr>
      <xdr:spPr>
        <a:xfrm>
          <a:off x="6737427" y="1365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111060</xdr:rowOff>
    </xdr:from>
    <xdr:to>
      <xdr:col>15</xdr:col>
      <xdr:colOff>180975</xdr:colOff>
      <xdr:row>98</xdr:row>
      <xdr:rowOff>112987</xdr:rowOff>
    </xdr:to>
    <xdr:cxnSp macro="">
      <xdr:nvCxnSpPr>
        <xdr:cNvPr id="461" name="直線コネクタ 460"/>
        <xdr:cNvCxnSpPr/>
      </xdr:nvCxnSpPr>
      <xdr:spPr>
        <a:xfrm>
          <a:off x="9639300" y="16913160"/>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106242</xdr:rowOff>
    </xdr:from>
    <xdr:to>
      <xdr:col>14</xdr:col>
      <xdr:colOff>28575</xdr:colOff>
      <xdr:row>98</xdr:row>
      <xdr:rowOff>111060</xdr:rowOff>
    </xdr:to>
    <xdr:cxnSp macro="">
      <xdr:nvCxnSpPr>
        <xdr:cNvPr id="464" name="直線コネクタ 463"/>
        <xdr:cNvCxnSpPr/>
      </xdr:nvCxnSpPr>
      <xdr:spPr>
        <a:xfrm>
          <a:off x="8750300" y="16908342"/>
          <a:ext cx="8890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106242</xdr:rowOff>
    </xdr:from>
    <xdr:to>
      <xdr:col>12</xdr:col>
      <xdr:colOff>511175</xdr:colOff>
      <xdr:row>98</xdr:row>
      <xdr:rowOff>107545</xdr:rowOff>
    </xdr:to>
    <xdr:cxnSp macro="">
      <xdr:nvCxnSpPr>
        <xdr:cNvPr id="467" name="直線コネクタ 466"/>
        <xdr:cNvCxnSpPr/>
      </xdr:nvCxnSpPr>
      <xdr:spPr>
        <a:xfrm flipV="1">
          <a:off x="7861300" y="16908342"/>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100175</xdr:rowOff>
    </xdr:from>
    <xdr:to>
      <xdr:col>11</xdr:col>
      <xdr:colOff>307975</xdr:colOff>
      <xdr:row>98</xdr:row>
      <xdr:rowOff>107545</xdr:rowOff>
    </xdr:to>
    <xdr:cxnSp macro="">
      <xdr:nvCxnSpPr>
        <xdr:cNvPr id="470" name="直線コネクタ 469"/>
        <xdr:cNvCxnSpPr/>
      </xdr:nvCxnSpPr>
      <xdr:spPr>
        <a:xfrm>
          <a:off x="6972300" y="16902275"/>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62187</xdr:rowOff>
    </xdr:from>
    <xdr:to>
      <xdr:col>15</xdr:col>
      <xdr:colOff>231775</xdr:colOff>
      <xdr:row>98</xdr:row>
      <xdr:rowOff>163787</xdr:rowOff>
    </xdr:to>
    <xdr:sp macro="" textlink="">
      <xdr:nvSpPr>
        <xdr:cNvPr id="480" name="円/楕円 479"/>
        <xdr:cNvSpPr/>
      </xdr:nvSpPr>
      <xdr:spPr>
        <a:xfrm>
          <a:off x="10426700" y="168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60260</xdr:rowOff>
    </xdr:from>
    <xdr:to>
      <xdr:col>14</xdr:col>
      <xdr:colOff>79375</xdr:colOff>
      <xdr:row>98</xdr:row>
      <xdr:rowOff>161860</xdr:rowOff>
    </xdr:to>
    <xdr:sp macro="" textlink="">
      <xdr:nvSpPr>
        <xdr:cNvPr id="482" name="円/楕円 481"/>
        <xdr:cNvSpPr/>
      </xdr:nvSpPr>
      <xdr:spPr>
        <a:xfrm>
          <a:off x="9588500" y="1686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152987</xdr:rowOff>
    </xdr:from>
    <xdr:ext cx="534377" cy="259045"/>
    <xdr:sp macro="" textlink="">
      <xdr:nvSpPr>
        <xdr:cNvPr id="483" name="テキスト ボックス 482"/>
        <xdr:cNvSpPr txBox="1"/>
      </xdr:nvSpPr>
      <xdr:spPr>
        <a:xfrm>
          <a:off x="9372111" y="1695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55442</xdr:rowOff>
    </xdr:from>
    <xdr:to>
      <xdr:col>12</xdr:col>
      <xdr:colOff>561975</xdr:colOff>
      <xdr:row>98</xdr:row>
      <xdr:rowOff>157042</xdr:rowOff>
    </xdr:to>
    <xdr:sp macro="" textlink="">
      <xdr:nvSpPr>
        <xdr:cNvPr id="484" name="円/楕円 483"/>
        <xdr:cNvSpPr/>
      </xdr:nvSpPr>
      <xdr:spPr>
        <a:xfrm>
          <a:off x="8699500" y="168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148169</xdr:rowOff>
    </xdr:from>
    <xdr:ext cx="534377" cy="259045"/>
    <xdr:sp macro="" textlink="">
      <xdr:nvSpPr>
        <xdr:cNvPr id="485" name="テキスト ボックス 484"/>
        <xdr:cNvSpPr txBox="1"/>
      </xdr:nvSpPr>
      <xdr:spPr>
        <a:xfrm>
          <a:off x="8483111" y="1695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56745</xdr:rowOff>
    </xdr:from>
    <xdr:to>
      <xdr:col>11</xdr:col>
      <xdr:colOff>358775</xdr:colOff>
      <xdr:row>98</xdr:row>
      <xdr:rowOff>158345</xdr:rowOff>
    </xdr:to>
    <xdr:sp macro="" textlink="">
      <xdr:nvSpPr>
        <xdr:cNvPr id="486" name="円/楕円 485"/>
        <xdr:cNvSpPr/>
      </xdr:nvSpPr>
      <xdr:spPr>
        <a:xfrm>
          <a:off x="7810500" y="168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149472</xdr:rowOff>
    </xdr:from>
    <xdr:ext cx="534377" cy="259045"/>
    <xdr:sp macro="" textlink="">
      <xdr:nvSpPr>
        <xdr:cNvPr id="487" name="テキスト ボックス 486"/>
        <xdr:cNvSpPr txBox="1"/>
      </xdr:nvSpPr>
      <xdr:spPr>
        <a:xfrm>
          <a:off x="7594111" y="169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49375</xdr:rowOff>
    </xdr:from>
    <xdr:to>
      <xdr:col>10</xdr:col>
      <xdr:colOff>155575</xdr:colOff>
      <xdr:row>98</xdr:row>
      <xdr:rowOff>150975</xdr:rowOff>
    </xdr:to>
    <xdr:sp macro="" textlink="">
      <xdr:nvSpPr>
        <xdr:cNvPr id="488" name="円/楕円 487"/>
        <xdr:cNvSpPr/>
      </xdr:nvSpPr>
      <xdr:spPr>
        <a:xfrm>
          <a:off x="6921500" y="168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142102</xdr:rowOff>
    </xdr:from>
    <xdr:ext cx="534377" cy="259045"/>
    <xdr:sp macro="" textlink="">
      <xdr:nvSpPr>
        <xdr:cNvPr id="489" name="テキスト ボックス 488"/>
        <xdr:cNvSpPr txBox="1"/>
      </xdr:nvSpPr>
      <xdr:spPr>
        <a:xfrm>
          <a:off x="6705111" y="169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134115</xdr:rowOff>
    </xdr:from>
    <xdr:to>
      <xdr:col>23</xdr:col>
      <xdr:colOff>517525</xdr:colOff>
      <xdr:row>37</xdr:row>
      <xdr:rowOff>74974</xdr:rowOff>
    </xdr:to>
    <xdr:cxnSp macro="">
      <xdr:nvCxnSpPr>
        <xdr:cNvPr id="520" name="直線コネクタ 519"/>
        <xdr:cNvCxnSpPr/>
      </xdr:nvCxnSpPr>
      <xdr:spPr>
        <a:xfrm>
          <a:off x="15481300" y="6306315"/>
          <a:ext cx="838200" cy="11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128760</xdr:rowOff>
    </xdr:from>
    <xdr:to>
      <xdr:col>22</xdr:col>
      <xdr:colOff>365125</xdr:colOff>
      <xdr:row>36</xdr:row>
      <xdr:rowOff>134115</xdr:rowOff>
    </xdr:to>
    <xdr:cxnSp macro="">
      <xdr:nvCxnSpPr>
        <xdr:cNvPr id="523" name="直線コネクタ 522"/>
        <xdr:cNvCxnSpPr/>
      </xdr:nvCxnSpPr>
      <xdr:spPr>
        <a:xfrm>
          <a:off x="14592300" y="5615160"/>
          <a:ext cx="889000" cy="69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128760</xdr:rowOff>
    </xdr:from>
    <xdr:to>
      <xdr:col>21</xdr:col>
      <xdr:colOff>161925</xdr:colOff>
      <xdr:row>36</xdr:row>
      <xdr:rowOff>97344</xdr:rowOff>
    </xdr:to>
    <xdr:cxnSp macro="">
      <xdr:nvCxnSpPr>
        <xdr:cNvPr id="526" name="直線コネクタ 525"/>
        <xdr:cNvCxnSpPr/>
      </xdr:nvCxnSpPr>
      <xdr:spPr>
        <a:xfrm flipV="1">
          <a:off x="13703300" y="5615160"/>
          <a:ext cx="889000" cy="65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97344</xdr:rowOff>
    </xdr:from>
    <xdr:to>
      <xdr:col>19</xdr:col>
      <xdr:colOff>644525</xdr:colOff>
      <xdr:row>37</xdr:row>
      <xdr:rowOff>141855</xdr:rowOff>
    </xdr:to>
    <xdr:cxnSp macro="">
      <xdr:nvCxnSpPr>
        <xdr:cNvPr id="529" name="直線コネクタ 528"/>
        <xdr:cNvCxnSpPr/>
      </xdr:nvCxnSpPr>
      <xdr:spPr>
        <a:xfrm flipV="1">
          <a:off x="12814300" y="6269544"/>
          <a:ext cx="889000" cy="21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24174</xdr:rowOff>
    </xdr:from>
    <xdr:to>
      <xdr:col>23</xdr:col>
      <xdr:colOff>568325</xdr:colOff>
      <xdr:row>37</xdr:row>
      <xdr:rowOff>125774</xdr:rowOff>
    </xdr:to>
    <xdr:sp macro="" textlink="">
      <xdr:nvSpPr>
        <xdr:cNvPr id="539" name="円/楕円 538"/>
        <xdr:cNvSpPr/>
      </xdr:nvSpPr>
      <xdr:spPr>
        <a:xfrm>
          <a:off x="16268700" y="63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2601</xdr:rowOff>
    </xdr:from>
    <xdr:ext cx="534377" cy="259045"/>
    <xdr:sp macro="" textlink="">
      <xdr:nvSpPr>
        <xdr:cNvPr id="540" name="消防費該当値テキスト"/>
        <xdr:cNvSpPr txBox="1"/>
      </xdr:nvSpPr>
      <xdr:spPr>
        <a:xfrm>
          <a:off x="16370300" y="63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22,464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83315</xdr:rowOff>
    </xdr:from>
    <xdr:to>
      <xdr:col>22</xdr:col>
      <xdr:colOff>415925</xdr:colOff>
      <xdr:row>37</xdr:row>
      <xdr:rowOff>13465</xdr:rowOff>
    </xdr:to>
    <xdr:sp macro="" textlink="">
      <xdr:nvSpPr>
        <xdr:cNvPr id="541" name="円/楕円 540"/>
        <xdr:cNvSpPr/>
      </xdr:nvSpPr>
      <xdr:spPr>
        <a:xfrm>
          <a:off x="15430500" y="625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29992</xdr:rowOff>
    </xdr:from>
    <xdr:ext cx="534377" cy="259045"/>
    <xdr:sp macro="" textlink="">
      <xdr:nvSpPr>
        <xdr:cNvPr id="542" name="テキスト ボックス 541"/>
        <xdr:cNvSpPr txBox="1"/>
      </xdr:nvSpPr>
      <xdr:spPr>
        <a:xfrm>
          <a:off x="15214111" y="603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29,342</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77960</xdr:rowOff>
    </xdr:from>
    <xdr:to>
      <xdr:col>21</xdr:col>
      <xdr:colOff>212725</xdr:colOff>
      <xdr:row>33</xdr:row>
      <xdr:rowOff>8110</xdr:rowOff>
    </xdr:to>
    <xdr:sp macro="" textlink="">
      <xdr:nvSpPr>
        <xdr:cNvPr id="543" name="円/楕円 542"/>
        <xdr:cNvSpPr/>
      </xdr:nvSpPr>
      <xdr:spPr>
        <a:xfrm>
          <a:off x="14541500" y="556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24637</xdr:rowOff>
    </xdr:from>
    <xdr:ext cx="534377" cy="259045"/>
    <xdr:sp macro="" textlink="">
      <xdr:nvSpPr>
        <xdr:cNvPr id="544" name="テキスト ボックス 543"/>
        <xdr:cNvSpPr txBox="1"/>
      </xdr:nvSpPr>
      <xdr:spPr>
        <a:xfrm>
          <a:off x="14325111" y="533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46544</xdr:rowOff>
    </xdr:from>
    <xdr:to>
      <xdr:col>20</xdr:col>
      <xdr:colOff>9525</xdr:colOff>
      <xdr:row>36</xdr:row>
      <xdr:rowOff>148144</xdr:rowOff>
    </xdr:to>
    <xdr:sp macro="" textlink="">
      <xdr:nvSpPr>
        <xdr:cNvPr id="545" name="円/楕円 544"/>
        <xdr:cNvSpPr/>
      </xdr:nvSpPr>
      <xdr:spPr>
        <a:xfrm>
          <a:off x="13652500" y="62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164671</xdr:rowOff>
    </xdr:from>
    <xdr:ext cx="534377" cy="259045"/>
    <xdr:sp macro="" textlink="">
      <xdr:nvSpPr>
        <xdr:cNvPr id="546" name="テキスト ボックス 545"/>
        <xdr:cNvSpPr txBox="1"/>
      </xdr:nvSpPr>
      <xdr:spPr>
        <a:xfrm>
          <a:off x="13436111" y="59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91055</xdr:rowOff>
    </xdr:from>
    <xdr:to>
      <xdr:col>18</xdr:col>
      <xdr:colOff>492125</xdr:colOff>
      <xdr:row>38</xdr:row>
      <xdr:rowOff>21205</xdr:rowOff>
    </xdr:to>
    <xdr:sp macro="" textlink="">
      <xdr:nvSpPr>
        <xdr:cNvPr id="547" name="円/楕円 546"/>
        <xdr:cNvSpPr/>
      </xdr:nvSpPr>
      <xdr:spPr>
        <a:xfrm>
          <a:off x="12763500" y="643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12333</xdr:rowOff>
    </xdr:from>
    <xdr:ext cx="534377" cy="259045"/>
    <xdr:sp macro="" textlink="">
      <xdr:nvSpPr>
        <xdr:cNvPr id="548" name="テキスト ボックス 547"/>
        <xdr:cNvSpPr txBox="1"/>
      </xdr:nvSpPr>
      <xdr:spPr>
        <a:xfrm>
          <a:off x="12547111" y="652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44948</xdr:rowOff>
    </xdr:from>
    <xdr:to>
      <xdr:col>23</xdr:col>
      <xdr:colOff>517525</xdr:colOff>
      <xdr:row>58</xdr:row>
      <xdr:rowOff>103156</xdr:rowOff>
    </xdr:to>
    <xdr:cxnSp macro="">
      <xdr:nvCxnSpPr>
        <xdr:cNvPr id="579" name="直線コネクタ 578"/>
        <xdr:cNvCxnSpPr/>
      </xdr:nvCxnSpPr>
      <xdr:spPr>
        <a:xfrm flipV="1">
          <a:off x="15481300" y="9989048"/>
          <a:ext cx="838200" cy="5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103156</xdr:rowOff>
    </xdr:from>
    <xdr:to>
      <xdr:col>22</xdr:col>
      <xdr:colOff>365125</xdr:colOff>
      <xdr:row>58</xdr:row>
      <xdr:rowOff>121053</xdr:rowOff>
    </xdr:to>
    <xdr:cxnSp macro="">
      <xdr:nvCxnSpPr>
        <xdr:cNvPr id="582" name="直線コネクタ 581"/>
        <xdr:cNvCxnSpPr/>
      </xdr:nvCxnSpPr>
      <xdr:spPr>
        <a:xfrm flipV="1">
          <a:off x="14592300" y="10047256"/>
          <a:ext cx="8890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121053</xdr:rowOff>
    </xdr:from>
    <xdr:to>
      <xdr:col>21</xdr:col>
      <xdr:colOff>161925</xdr:colOff>
      <xdr:row>58</xdr:row>
      <xdr:rowOff>124096</xdr:rowOff>
    </xdr:to>
    <xdr:cxnSp macro="">
      <xdr:nvCxnSpPr>
        <xdr:cNvPr id="585" name="直線コネクタ 584"/>
        <xdr:cNvCxnSpPr/>
      </xdr:nvCxnSpPr>
      <xdr:spPr>
        <a:xfrm flipV="1">
          <a:off x="13703300" y="10065153"/>
          <a:ext cx="8890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92151</xdr:rowOff>
    </xdr:from>
    <xdr:to>
      <xdr:col>19</xdr:col>
      <xdr:colOff>644525</xdr:colOff>
      <xdr:row>58</xdr:row>
      <xdr:rowOff>124096</xdr:rowOff>
    </xdr:to>
    <xdr:cxnSp macro="">
      <xdr:nvCxnSpPr>
        <xdr:cNvPr id="588" name="直線コネクタ 587"/>
        <xdr:cNvCxnSpPr/>
      </xdr:nvCxnSpPr>
      <xdr:spPr>
        <a:xfrm>
          <a:off x="12814300" y="10036251"/>
          <a:ext cx="889000" cy="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165598</xdr:rowOff>
    </xdr:from>
    <xdr:to>
      <xdr:col>23</xdr:col>
      <xdr:colOff>568325</xdr:colOff>
      <xdr:row>58</xdr:row>
      <xdr:rowOff>95748</xdr:rowOff>
    </xdr:to>
    <xdr:sp macro="" textlink="">
      <xdr:nvSpPr>
        <xdr:cNvPr id="598" name="円/楕円 597"/>
        <xdr:cNvSpPr/>
      </xdr:nvSpPr>
      <xdr:spPr>
        <a:xfrm>
          <a:off x="16268700" y="993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80525</xdr:rowOff>
    </xdr:from>
    <xdr:ext cx="534377" cy="259045"/>
    <xdr:sp macro="" textlink="">
      <xdr:nvSpPr>
        <xdr:cNvPr id="599" name="教育費該当値テキスト"/>
        <xdr:cNvSpPr txBox="1"/>
      </xdr:nvSpPr>
      <xdr:spPr>
        <a:xfrm>
          <a:off x="16370300" y="985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34,507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52356</xdr:rowOff>
    </xdr:from>
    <xdr:to>
      <xdr:col>22</xdr:col>
      <xdr:colOff>415925</xdr:colOff>
      <xdr:row>58</xdr:row>
      <xdr:rowOff>153956</xdr:rowOff>
    </xdr:to>
    <xdr:sp macro="" textlink="">
      <xdr:nvSpPr>
        <xdr:cNvPr id="600" name="円/楕円 599"/>
        <xdr:cNvSpPr/>
      </xdr:nvSpPr>
      <xdr:spPr>
        <a:xfrm>
          <a:off x="15430500" y="99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145083</xdr:rowOff>
    </xdr:from>
    <xdr:ext cx="534377" cy="259045"/>
    <xdr:sp macro="" textlink="">
      <xdr:nvSpPr>
        <xdr:cNvPr id="601" name="テキスト ボックス 600"/>
        <xdr:cNvSpPr txBox="1"/>
      </xdr:nvSpPr>
      <xdr:spPr>
        <a:xfrm>
          <a:off x="15214111" y="1008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70253</xdr:rowOff>
    </xdr:from>
    <xdr:to>
      <xdr:col>21</xdr:col>
      <xdr:colOff>212725</xdr:colOff>
      <xdr:row>59</xdr:row>
      <xdr:rowOff>403</xdr:rowOff>
    </xdr:to>
    <xdr:sp macro="" textlink="">
      <xdr:nvSpPr>
        <xdr:cNvPr id="602" name="円/楕円 601"/>
        <xdr:cNvSpPr/>
      </xdr:nvSpPr>
      <xdr:spPr>
        <a:xfrm>
          <a:off x="14541500" y="1001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162980</xdr:rowOff>
    </xdr:from>
    <xdr:ext cx="534377" cy="259045"/>
    <xdr:sp macro="" textlink="">
      <xdr:nvSpPr>
        <xdr:cNvPr id="603" name="テキスト ボックス 602"/>
        <xdr:cNvSpPr txBox="1"/>
      </xdr:nvSpPr>
      <xdr:spPr>
        <a:xfrm>
          <a:off x="14325111" y="1010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73296</xdr:rowOff>
    </xdr:from>
    <xdr:to>
      <xdr:col>20</xdr:col>
      <xdr:colOff>9525</xdr:colOff>
      <xdr:row>59</xdr:row>
      <xdr:rowOff>3446</xdr:rowOff>
    </xdr:to>
    <xdr:sp macro="" textlink="">
      <xdr:nvSpPr>
        <xdr:cNvPr id="604" name="円/楕円 603"/>
        <xdr:cNvSpPr/>
      </xdr:nvSpPr>
      <xdr:spPr>
        <a:xfrm>
          <a:off x="13652500" y="100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166023</xdr:rowOff>
    </xdr:from>
    <xdr:ext cx="534377" cy="259045"/>
    <xdr:sp macro="" textlink="">
      <xdr:nvSpPr>
        <xdr:cNvPr id="605" name="テキスト ボックス 604"/>
        <xdr:cNvSpPr txBox="1"/>
      </xdr:nvSpPr>
      <xdr:spPr>
        <a:xfrm>
          <a:off x="13436111" y="101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41351</xdr:rowOff>
    </xdr:from>
    <xdr:to>
      <xdr:col>18</xdr:col>
      <xdr:colOff>492125</xdr:colOff>
      <xdr:row>58</xdr:row>
      <xdr:rowOff>142951</xdr:rowOff>
    </xdr:to>
    <xdr:sp macro="" textlink="">
      <xdr:nvSpPr>
        <xdr:cNvPr id="606" name="円/楕円 605"/>
        <xdr:cNvSpPr/>
      </xdr:nvSpPr>
      <xdr:spPr>
        <a:xfrm>
          <a:off x="12763500" y="99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134078</xdr:rowOff>
    </xdr:from>
    <xdr:ext cx="534377" cy="259045"/>
    <xdr:sp macro="" textlink="">
      <xdr:nvSpPr>
        <xdr:cNvPr id="607" name="テキスト ボックス 606"/>
        <xdr:cNvSpPr txBox="1"/>
      </xdr:nvSpPr>
      <xdr:spPr>
        <a:xfrm>
          <a:off x="12547111" y="100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132637</xdr:rowOff>
    </xdr:from>
    <xdr:to>
      <xdr:col>23</xdr:col>
      <xdr:colOff>517525</xdr:colOff>
      <xdr:row>78</xdr:row>
      <xdr:rowOff>133601</xdr:rowOff>
    </xdr:to>
    <xdr:cxnSp macro="">
      <xdr:nvCxnSpPr>
        <xdr:cNvPr id="634" name="直線コネクタ 633"/>
        <xdr:cNvCxnSpPr/>
      </xdr:nvCxnSpPr>
      <xdr:spPr>
        <a:xfrm>
          <a:off x="15481300" y="13505737"/>
          <a:ext cx="8382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132637</xdr:rowOff>
    </xdr:from>
    <xdr:to>
      <xdr:col>22</xdr:col>
      <xdr:colOff>365125</xdr:colOff>
      <xdr:row>78</xdr:row>
      <xdr:rowOff>139700</xdr:rowOff>
    </xdr:to>
    <xdr:cxnSp macro="">
      <xdr:nvCxnSpPr>
        <xdr:cNvPr id="637" name="直線コネクタ 636"/>
        <xdr:cNvCxnSpPr/>
      </xdr:nvCxnSpPr>
      <xdr:spPr>
        <a:xfrm flipV="1">
          <a:off x="14592300" y="13505737"/>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139179</xdr:rowOff>
    </xdr:from>
    <xdr:to>
      <xdr:col>21</xdr:col>
      <xdr:colOff>161925</xdr:colOff>
      <xdr:row>78</xdr:row>
      <xdr:rowOff>139700</xdr:rowOff>
    </xdr:to>
    <xdr:cxnSp macro="">
      <xdr:nvCxnSpPr>
        <xdr:cNvPr id="640" name="直線コネクタ 639"/>
        <xdr:cNvCxnSpPr/>
      </xdr:nvCxnSpPr>
      <xdr:spPr>
        <a:xfrm>
          <a:off x="13703300" y="13512279"/>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139179</xdr:rowOff>
    </xdr:from>
    <xdr:to>
      <xdr:col>19</xdr:col>
      <xdr:colOff>644525</xdr:colOff>
      <xdr:row>78</xdr:row>
      <xdr:rowOff>139613</xdr:rowOff>
    </xdr:to>
    <xdr:cxnSp macro="">
      <xdr:nvCxnSpPr>
        <xdr:cNvPr id="643" name="直線コネクタ 642"/>
        <xdr:cNvCxnSpPr/>
      </xdr:nvCxnSpPr>
      <xdr:spPr>
        <a:xfrm flipV="1">
          <a:off x="12814300" y="13512279"/>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82801</xdr:rowOff>
    </xdr:from>
    <xdr:to>
      <xdr:col>23</xdr:col>
      <xdr:colOff>568325</xdr:colOff>
      <xdr:row>79</xdr:row>
      <xdr:rowOff>12951</xdr:rowOff>
    </xdr:to>
    <xdr:sp macro="" textlink="">
      <xdr:nvSpPr>
        <xdr:cNvPr id="653" name="円/楕円 652"/>
        <xdr:cNvSpPr/>
      </xdr:nvSpPr>
      <xdr:spPr>
        <a:xfrm>
          <a:off x="16268700" y="1345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81837</xdr:rowOff>
    </xdr:from>
    <xdr:to>
      <xdr:col>22</xdr:col>
      <xdr:colOff>415925</xdr:colOff>
      <xdr:row>79</xdr:row>
      <xdr:rowOff>11987</xdr:rowOff>
    </xdr:to>
    <xdr:sp macro="" textlink="">
      <xdr:nvSpPr>
        <xdr:cNvPr id="655" name="円/楕円 654"/>
        <xdr:cNvSpPr/>
      </xdr:nvSpPr>
      <xdr:spPr>
        <a:xfrm>
          <a:off x="15430500" y="134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3114</xdr:rowOff>
    </xdr:from>
    <xdr:ext cx="469744" cy="259045"/>
    <xdr:sp macro="" textlink="">
      <xdr:nvSpPr>
        <xdr:cNvPr id="656" name="テキスト ボックス 655"/>
        <xdr:cNvSpPr txBox="1"/>
      </xdr:nvSpPr>
      <xdr:spPr>
        <a:xfrm>
          <a:off x="15246427" y="1354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88379</xdr:rowOff>
    </xdr:from>
    <xdr:to>
      <xdr:col>20</xdr:col>
      <xdr:colOff>9525</xdr:colOff>
      <xdr:row>79</xdr:row>
      <xdr:rowOff>18529</xdr:rowOff>
    </xdr:to>
    <xdr:sp macro="" textlink="">
      <xdr:nvSpPr>
        <xdr:cNvPr id="659" name="円/楕円 658"/>
        <xdr:cNvSpPr/>
      </xdr:nvSpPr>
      <xdr:spPr>
        <a:xfrm>
          <a:off x="13652500" y="134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9656</xdr:rowOff>
    </xdr:from>
    <xdr:ext cx="378565" cy="259045"/>
    <xdr:sp macro="" textlink="">
      <xdr:nvSpPr>
        <xdr:cNvPr id="660" name="テキスト ボックス 659"/>
        <xdr:cNvSpPr txBox="1"/>
      </xdr:nvSpPr>
      <xdr:spPr>
        <a:xfrm>
          <a:off x="13514017" y="13554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88813</xdr:rowOff>
    </xdr:from>
    <xdr:to>
      <xdr:col>18</xdr:col>
      <xdr:colOff>492125</xdr:colOff>
      <xdr:row>79</xdr:row>
      <xdr:rowOff>18963</xdr:rowOff>
    </xdr:to>
    <xdr:sp macro="" textlink="">
      <xdr:nvSpPr>
        <xdr:cNvPr id="661" name="円/楕円 660"/>
        <xdr:cNvSpPr/>
      </xdr:nvSpPr>
      <xdr:spPr>
        <a:xfrm>
          <a:off x="12763500" y="134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10090</xdr:rowOff>
    </xdr:from>
    <xdr:ext cx="313932" cy="259045"/>
    <xdr:sp macro="" textlink="">
      <xdr:nvSpPr>
        <xdr:cNvPr id="662" name="テキスト ボックス 661"/>
        <xdr:cNvSpPr txBox="1"/>
      </xdr:nvSpPr>
      <xdr:spPr>
        <a:xfrm>
          <a:off x="12657333" y="13554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41642</xdr:rowOff>
    </xdr:from>
    <xdr:to>
      <xdr:col>23</xdr:col>
      <xdr:colOff>517525</xdr:colOff>
      <xdr:row>98</xdr:row>
      <xdr:rowOff>56955</xdr:rowOff>
    </xdr:to>
    <xdr:cxnSp macro="">
      <xdr:nvCxnSpPr>
        <xdr:cNvPr id="691" name="直線コネクタ 690"/>
        <xdr:cNvCxnSpPr/>
      </xdr:nvCxnSpPr>
      <xdr:spPr>
        <a:xfrm>
          <a:off x="15481300" y="16843742"/>
          <a:ext cx="838200" cy="1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15963</xdr:rowOff>
    </xdr:from>
    <xdr:to>
      <xdr:col>22</xdr:col>
      <xdr:colOff>365125</xdr:colOff>
      <xdr:row>98</xdr:row>
      <xdr:rowOff>41642</xdr:rowOff>
    </xdr:to>
    <xdr:cxnSp macro="">
      <xdr:nvCxnSpPr>
        <xdr:cNvPr id="694" name="直線コネクタ 693"/>
        <xdr:cNvCxnSpPr/>
      </xdr:nvCxnSpPr>
      <xdr:spPr>
        <a:xfrm>
          <a:off x="14592300" y="16818063"/>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12903</xdr:rowOff>
    </xdr:from>
    <xdr:to>
      <xdr:col>21</xdr:col>
      <xdr:colOff>161925</xdr:colOff>
      <xdr:row>98</xdr:row>
      <xdr:rowOff>15963</xdr:rowOff>
    </xdr:to>
    <xdr:cxnSp macro="">
      <xdr:nvCxnSpPr>
        <xdr:cNvPr id="697" name="直線コネクタ 696"/>
        <xdr:cNvCxnSpPr/>
      </xdr:nvCxnSpPr>
      <xdr:spPr>
        <a:xfrm>
          <a:off x="13703300" y="16815003"/>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7840</xdr:rowOff>
    </xdr:from>
    <xdr:to>
      <xdr:col>19</xdr:col>
      <xdr:colOff>644525</xdr:colOff>
      <xdr:row>98</xdr:row>
      <xdr:rowOff>12903</xdr:rowOff>
    </xdr:to>
    <xdr:cxnSp macro="">
      <xdr:nvCxnSpPr>
        <xdr:cNvPr id="700" name="直線コネクタ 699"/>
        <xdr:cNvCxnSpPr/>
      </xdr:nvCxnSpPr>
      <xdr:spPr>
        <a:xfrm>
          <a:off x="12814300" y="16809940"/>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6155</xdr:rowOff>
    </xdr:from>
    <xdr:to>
      <xdr:col>23</xdr:col>
      <xdr:colOff>568325</xdr:colOff>
      <xdr:row>98</xdr:row>
      <xdr:rowOff>107755</xdr:rowOff>
    </xdr:to>
    <xdr:sp macro="" textlink="">
      <xdr:nvSpPr>
        <xdr:cNvPr id="710" name="円/楕円 709"/>
        <xdr:cNvSpPr/>
      </xdr:nvSpPr>
      <xdr:spPr>
        <a:xfrm>
          <a:off x="16268700" y="168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92532</xdr:rowOff>
    </xdr:from>
    <xdr:ext cx="534377" cy="259045"/>
    <xdr:sp macro="" textlink="">
      <xdr:nvSpPr>
        <xdr:cNvPr id="711" name="公債費該当値テキスト"/>
        <xdr:cNvSpPr txBox="1"/>
      </xdr:nvSpPr>
      <xdr:spPr>
        <a:xfrm>
          <a:off x="16370300" y="167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162292</xdr:rowOff>
    </xdr:from>
    <xdr:to>
      <xdr:col>22</xdr:col>
      <xdr:colOff>415925</xdr:colOff>
      <xdr:row>98</xdr:row>
      <xdr:rowOff>92442</xdr:rowOff>
    </xdr:to>
    <xdr:sp macro="" textlink="">
      <xdr:nvSpPr>
        <xdr:cNvPr id="712" name="円/楕円 711"/>
        <xdr:cNvSpPr/>
      </xdr:nvSpPr>
      <xdr:spPr>
        <a:xfrm>
          <a:off x="15430500" y="1679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83569</xdr:rowOff>
    </xdr:from>
    <xdr:ext cx="534377" cy="259045"/>
    <xdr:sp macro="" textlink="">
      <xdr:nvSpPr>
        <xdr:cNvPr id="713" name="テキスト ボックス 712"/>
        <xdr:cNvSpPr txBox="1"/>
      </xdr:nvSpPr>
      <xdr:spPr>
        <a:xfrm>
          <a:off x="15214111" y="1688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136613</xdr:rowOff>
    </xdr:from>
    <xdr:to>
      <xdr:col>21</xdr:col>
      <xdr:colOff>212725</xdr:colOff>
      <xdr:row>98</xdr:row>
      <xdr:rowOff>66763</xdr:rowOff>
    </xdr:to>
    <xdr:sp macro="" textlink="">
      <xdr:nvSpPr>
        <xdr:cNvPr id="714" name="円/楕円 713"/>
        <xdr:cNvSpPr/>
      </xdr:nvSpPr>
      <xdr:spPr>
        <a:xfrm>
          <a:off x="14541500" y="167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57890</xdr:rowOff>
    </xdr:from>
    <xdr:ext cx="534377" cy="259045"/>
    <xdr:sp macro="" textlink="">
      <xdr:nvSpPr>
        <xdr:cNvPr id="715" name="テキスト ボックス 714"/>
        <xdr:cNvSpPr txBox="1"/>
      </xdr:nvSpPr>
      <xdr:spPr>
        <a:xfrm>
          <a:off x="14325111" y="168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133553</xdr:rowOff>
    </xdr:from>
    <xdr:to>
      <xdr:col>20</xdr:col>
      <xdr:colOff>9525</xdr:colOff>
      <xdr:row>98</xdr:row>
      <xdr:rowOff>63703</xdr:rowOff>
    </xdr:to>
    <xdr:sp macro="" textlink="">
      <xdr:nvSpPr>
        <xdr:cNvPr id="716" name="円/楕円 715"/>
        <xdr:cNvSpPr/>
      </xdr:nvSpPr>
      <xdr:spPr>
        <a:xfrm>
          <a:off x="13652500" y="167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54830</xdr:rowOff>
    </xdr:from>
    <xdr:ext cx="534377" cy="259045"/>
    <xdr:sp macro="" textlink="">
      <xdr:nvSpPr>
        <xdr:cNvPr id="717" name="テキスト ボックス 716"/>
        <xdr:cNvSpPr txBox="1"/>
      </xdr:nvSpPr>
      <xdr:spPr>
        <a:xfrm>
          <a:off x="13436111" y="168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128490</xdr:rowOff>
    </xdr:from>
    <xdr:to>
      <xdr:col>18</xdr:col>
      <xdr:colOff>492125</xdr:colOff>
      <xdr:row>98</xdr:row>
      <xdr:rowOff>58640</xdr:rowOff>
    </xdr:to>
    <xdr:sp macro="" textlink="">
      <xdr:nvSpPr>
        <xdr:cNvPr id="718" name="円/楕円 717"/>
        <xdr:cNvSpPr/>
      </xdr:nvSpPr>
      <xdr:spPr>
        <a:xfrm>
          <a:off x="12763500" y="1675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49767</xdr:rowOff>
    </xdr:from>
    <xdr:ext cx="534377" cy="259045"/>
    <xdr:sp macro="" textlink="">
      <xdr:nvSpPr>
        <xdr:cNvPr id="719" name="テキスト ボックス 718"/>
        <xdr:cNvSpPr txBox="1"/>
      </xdr:nvSpPr>
      <xdr:spPr>
        <a:xfrm>
          <a:off x="12547111" y="1685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子育て関連経費の増加による民生費や、地域活性化・地域住民生活等緊急支援交付金による商品券発行事業により商工費が</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H27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は増加している。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民生費については、子育て施策の充実を図っていることや、生活保護世帯の割合が全国平均を上回っていることなどから、全国、類似団体平均を上回っている。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衛生費については、ゴミ・し尿収集業務の民間委託、ゴミ処理施設の広域での運営、し尿・最終処分場運営の民間委託を行うことにより、全国、類似団体平均を下回っている。</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
          </a:r>
          <a:b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b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消防費については、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H25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は津波・地震対策により大きく増加している。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教育費については、給食調理員などの現業職員数の抑制を図ってきたことにより、全国、類似団体平均を下回っている。</a:t>
          </a:r>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年度から３年間の財政健全化計画、引続き平成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年度からの中期財政収支ビジョンを策定するとともに、平成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年度には集中改革プランを策定し、経常経費の徹底した削減や、投資的経費の抑制に努めてきた結果、一定額を財政調整基金に積立することができた。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今後も中期財政収支ビジョンの策定や事務事業の見直しを行うことにより、資金不足が生じないような財政運営に努める。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年度の介護保険特別会計が赤字となっているが、歳入見込みであった支払基金交付金、国庫負担金及び県負担金が、翌年度の歳入となったことによるもので、財政的に問題のあるケースではない。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その他の年度・会計においては赤字は発生しておらず、今後も歳入の確保と、事務事業の見直し等を行うことにより歳出の削減を図り、適切な財政運営に努める。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21098621</v>
      </c>
      <c r="BO4" s="379"/>
      <c r="BP4" s="379"/>
      <c r="BQ4" s="379"/>
      <c r="BR4" s="379"/>
      <c r="BS4" s="379"/>
      <c r="BT4" s="379"/>
      <c r="BU4" s="380"/>
      <c r="BV4" s="378">
        <v>21165404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4.8</v>
      </c>
      <c r="CU4" s="385"/>
      <c r="CV4" s="385"/>
      <c r="CW4" s="385"/>
      <c r="CX4" s="385"/>
      <c r="CY4" s="385"/>
      <c r="CZ4" s="385"/>
      <c r="DA4" s="386"/>
      <c r="DB4" s="384">
        <v>4.0999999999999996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20294839</v>
      </c>
      <c r="BO5" s="416"/>
      <c r="BP5" s="416"/>
      <c r="BQ5" s="416"/>
      <c r="BR5" s="416"/>
      <c r="BS5" s="416"/>
      <c r="BT5" s="416"/>
      <c r="BU5" s="417"/>
      <c r="BV5" s="415">
        <v>20510721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87.6</v>
      </c>
      <c r="CU5" s="413"/>
      <c r="CV5" s="413"/>
      <c r="CW5" s="413"/>
      <c r="CX5" s="413"/>
      <c r="CY5" s="413"/>
      <c r="CZ5" s="413"/>
      <c r="DA5" s="414"/>
      <c r="DB5" s="412">
        <v>90</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803782</v>
      </c>
      <c r="BO6" s="416"/>
      <c r="BP6" s="416"/>
      <c r="BQ6" s="416"/>
      <c r="BR6" s="416"/>
      <c r="BS6" s="416"/>
      <c r="BT6" s="416"/>
      <c r="BU6" s="417"/>
      <c r="BV6" s="415">
        <v>654683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94.4</v>
      </c>
      <c r="CU6" s="453"/>
      <c r="CV6" s="453"/>
      <c r="CW6" s="453"/>
      <c r="CX6" s="453"/>
      <c r="CY6" s="453"/>
      <c r="CZ6" s="453"/>
      <c r="DA6" s="454"/>
      <c r="DB6" s="452">
        <v>97.4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256886</v>
      </c>
      <c r="BO7" s="416"/>
      <c r="BP7" s="416"/>
      <c r="BQ7" s="416"/>
      <c r="BR7" s="416"/>
      <c r="BS7" s="416"/>
      <c r="BT7" s="416"/>
      <c r="BU7" s="417"/>
      <c r="BV7" s="415">
        <v>201119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11394154</v>
      </c>
      <c r="CU7" s="416"/>
      <c r="CV7" s="416"/>
      <c r="CW7" s="416"/>
      <c r="CX7" s="416"/>
      <c r="CY7" s="416"/>
      <c r="CZ7" s="416"/>
      <c r="DA7" s="417"/>
      <c r="DB7" s="415">
        <v>11116192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546896</v>
      </c>
      <c r="BO8" s="416"/>
      <c r="BP8" s="416"/>
      <c r="BQ8" s="416"/>
      <c r="BR8" s="416"/>
      <c r="BS8" s="416"/>
      <c r="BT8" s="416"/>
      <c r="BU8" s="417"/>
      <c r="BV8" s="415">
        <v>453564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0.57999999999999996</v>
      </c>
      <c r="CU8" s="456"/>
      <c r="CV8" s="456"/>
      <c r="CW8" s="456"/>
      <c r="CX8" s="456"/>
      <c r="CY8" s="456"/>
      <c r="CZ8" s="456"/>
      <c r="DA8" s="457"/>
      <c r="DB8" s="455">
        <v>0.56999999999999995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47982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93332</v>
      </c>
      <c r="BO9" s="416"/>
      <c r="BP9" s="416"/>
      <c r="BQ9" s="416"/>
      <c r="BR9" s="416"/>
      <c r="BS9" s="416"/>
      <c r="BT9" s="416"/>
      <c r="BU9" s="417"/>
      <c r="BV9" s="415">
        <v>-46051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14.4</v>
      </c>
      <c r="CU9" s="413"/>
      <c r="CV9" s="413"/>
      <c r="CW9" s="413"/>
      <c r="CX9" s="413"/>
      <c r="CY9" s="413"/>
      <c r="CZ9" s="413"/>
      <c r="DA9" s="414"/>
      <c r="DB9" s="412">
        <v>15.7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49472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602</v>
      </c>
      <c r="BO10" s="416"/>
      <c r="BP10" s="416"/>
      <c r="BQ10" s="416"/>
      <c r="BR10" s="416"/>
      <c r="BS10" s="416"/>
      <c r="BT10" s="416"/>
      <c r="BU10" s="417"/>
      <c r="BV10" s="415">
        <v>553</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106</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48298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48059</v>
      </c>
      <c r="S13" s="497"/>
      <c r="T13" s="497"/>
      <c r="U13" s="497"/>
      <c r="V13" s="498"/>
      <c r="W13" s="431" t="s">
        <v>120</v>
      </c>
      <c r="X13" s="432"/>
      <c r="Y13" s="432"/>
      <c r="Z13" s="432"/>
      <c r="AA13" s="432"/>
      <c r="AB13" s="422"/>
      <c r="AC13" s="466">
        <v>2917</v>
      </c>
      <c r="AD13" s="467"/>
      <c r="AE13" s="467"/>
      <c r="AF13" s="467"/>
      <c r="AG13" s="506"/>
      <c r="AH13" s="466">
        <v>3431</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93934</v>
      </c>
      <c r="BO13" s="416"/>
      <c r="BP13" s="416"/>
      <c r="BQ13" s="416"/>
      <c r="BR13" s="416"/>
      <c r="BS13" s="416"/>
      <c r="BT13" s="416"/>
      <c r="BU13" s="417"/>
      <c r="BV13" s="415">
        <v>-45498</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10</v>
      </c>
      <c r="CU13" s="413"/>
      <c r="CV13" s="413"/>
      <c r="CW13" s="413"/>
      <c r="CX13" s="413"/>
      <c r="CY13" s="413"/>
      <c r="CZ13" s="413"/>
      <c r="DA13" s="414"/>
      <c r="DB13" s="412">
        <v>12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48471</v>
      </c>
      <c r="S14" s="497"/>
      <c r="T14" s="497"/>
      <c r="U14" s="497"/>
      <c r="V14" s="498"/>
      <c r="W14" s="405"/>
      <c r="X14" s="406"/>
      <c r="Y14" s="406"/>
      <c r="Z14" s="406"/>
      <c r="AA14" s="406"/>
      <c r="AB14" s="395"/>
      <c r="AC14" s="499">
        <v>13.2</v>
      </c>
      <c r="AD14" s="500"/>
      <c r="AE14" s="500"/>
      <c r="AF14" s="500"/>
      <c r="AG14" s="501"/>
      <c r="AH14" s="499">
        <v>14.2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49</v>
      </c>
      <c r="CU14" s="511"/>
      <c r="CV14" s="511"/>
      <c r="CW14" s="511"/>
      <c r="CX14" s="511"/>
      <c r="CY14" s="511"/>
      <c r="CZ14" s="511"/>
      <c r="DA14" s="512"/>
      <c r="DB14" s="510">
        <v>44.2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48244</v>
      </c>
      <c r="S15" s="497"/>
      <c r="T15" s="497"/>
      <c r="U15" s="497"/>
      <c r="V15" s="498"/>
      <c r="W15" s="431" t="s">
        <v>126</v>
      </c>
      <c r="X15" s="432"/>
      <c r="Y15" s="432"/>
      <c r="Z15" s="432"/>
      <c r="AA15" s="432"/>
      <c r="AB15" s="422"/>
      <c r="AC15" s="466">
        <v>4059</v>
      </c>
      <c r="AD15" s="467"/>
      <c r="AE15" s="467"/>
      <c r="AF15" s="467"/>
      <c r="AG15" s="506"/>
      <c r="AH15" s="466">
        <v>4929</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5336848</v>
      </c>
      <c r="BO15" s="379"/>
      <c r="BP15" s="379"/>
      <c r="BQ15" s="379"/>
      <c r="BR15" s="379"/>
      <c r="BS15" s="379"/>
      <c r="BT15" s="379"/>
      <c r="BU15" s="380"/>
      <c r="BV15" s="378">
        <v>5091587</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18.399999999999999</v>
      </c>
      <c r="AD16" s="500"/>
      <c r="AE16" s="500"/>
      <c r="AF16" s="500"/>
      <c r="AG16" s="501"/>
      <c r="AH16" s="499">
        <v>20.399999999999999</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9093409</v>
      </c>
      <c r="BO16" s="416"/>
      <c r="BP16" s="416"/>
      <c r="BQ16" s="416"/>
      <c r="BR16" s="416"/>
      <c r="BS16" s="416"/>
      <c r="BT16" s="416"/>
      <c r="BU16" s="417"/>
      <c r="BV16" s="415">
        <v>8765541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15111</v>
      </c>
      <c r="AD17" s="467"/>
      <c r="AE17" s="467"/>
      <c r="AF17" s="467"/>
      <c r="AG17" s="506"/>
      <c r="AH17" s="466">
        <v>15499</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6793048</v>
      </c>
      <c r="BO17" s="416"/>
      <c r="BP17" s="416"/>
      <c r="BQ17" s="416"/>
      <c r="BR17" s="416"/>
      <c r="BS17" s="416"/>
      <c r="BT17" s="416"/>
      <c r="BU17" s="417"/>
      <c r="BV17" s="415">
        <v>6556207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125.3</v>
      </c>
      <c r="M18" s="528"/>
      <c r="N18" s="528"/>
      <c r="O18" s="528"/>
      <c r="P18" s="528"/>
      <c r="Q18" s="528"/>
      <c r="R18" s="529"/>
      <c r="S18" s="529"/>
      <c r="T18" s="529"/>
      <c r="U18" s="529"/>
      <c r="V18" s="530"/>
      <c r="W18" s="433"/>
      <c r="X18" s="434"/>
      <c r="Y18" s="434"/>
      <c r="Z18" s="434"/>
      <c r="AA18" s="434"/>
      <c r="AB18" s="425"/>
      <c r="AC18" s="531">
        <v>68.400000000000006</v>
      </c>
      <c r="AD18" s="532"/>
      <c r="AE18" s="532"/>
      <c r="AF18" s="532"/>
      <c r="AG18" s="533"/>
      <c r="AH18" s="531">
        <v>64.3</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10365339</v>
      </c>
      <c r="BO18" s="416"/>
      <c r="BP18" s="416"/>
      <c r="BQ18" s="416"/>
      <c r="BR18" s="416"/>
      <c r="BS18" s="416"/>
      <c r="BT18" s="416"/>
      <c r="BU18" s="417"/>
      <c r="BV18" s="415">
        <v>10436199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383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13213669</v>
      </c>
      <c r="BO19" s="416"/>
      <c r="BP19" s="416"/>
      <c r="BQ19" s="416"/>
      <c r="BR19" s="416"/>
      <c r="BS19" s="416"/>
      <c r="BT19" s="416"/>
      <c r="BU19" s="417"/>
      <c r="BV19" s="415">
        <v>13328250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19481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18004327</v>
      </c>
      <c r="BO23" s="416"/>
      <c r="BP23" s="416"/>
      <c r="BQ23" s="416"/>
      <c r="BR23" s="416"/>
      <c r="BS23" s="416"/>
      <c r="BT23" s="416"/>
      <c r="BU23" s="417"/>
      <c r="BV23" s="415">
        <v>18128427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8150</v>
      </c>
      <c r="R24" s="467"/>
      <c r="S24" s="467"/>
      <c r="T24" s="467"/>
      <c r="U24" s="467"/>
      <c r="V24" s="506"/>
      <c r="W24" s="561"/>
      <c r="X24" s="549"/>
      <c r="Y24" s="550"/>
      <c r="Z24" s="465" t="s">
        <v>149</v>
      </c>
      <c r="AA24" s="445"/>
      <c r="AB24" s="445"/>
      <c r="AC24" s="445"/>
      <c r="AD24" s="445"/>
      <c r="AE24" s="445"/>
      <c r="AF24" s="445"/>
      <c r="AG24" s="446"/>
      <c r="AH24" s="466">
        <v>371</v>
      </c>
      <c r="AI24" s="467"/>
      <c r="AJ24" s="467"/>
      <c r="AK24" s="467"/>
      <c r="AL24" s="506"/>
      <c r="AM24" s="466">
        <v>1139341</v>
      </c>
      <c r="AN24" s="467"/>
      <c r="AO24" s="467"/>
      <c r="AP24" s="467"/>
      <c r="AQ24" s="467"/>
      <c r="AR24" s="506"/>
      <c r="AS24" s="466">
        <v>3071</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17018659</v>
      </c>
      <c r="BO24" s="416"/>
      <c r="BP24" s="416"/>
      <c r="BQ24" s="416"/>
      <c r="BR24" s="416"/>
      <c r="BS24" s="416"/>
      <c r="BT24" s="416"/>
      <c r="BU24" s="417"/>
      <c r="BV24" s="415">
        <v>16769070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2</v>
      </c>
      <c r="M25" s="467"/>
      <c r="N25" s="467"/>
      <c r="O25" s="467"/>
      <c r="P25" s="506"/>
      <c r="Q25" s="466">
        <v>6840</v>
      </c>
      <c r="R25" s="467"/>
      <c r="S25" s="467"/>
      <c r="T25" s="467"/>
      <c r="U25" s="467"/>
      <c r="V25" s="506"/>
      <c r="W25" s="561"/>
      <c r="X25" s="549"/>
      <c r="Y25" s="550"/>
      <c r="Z25" s="465" t="s">
        <v>152</v>
      </c>
      <c r="AA25" s="445"/>
      <c r="AB25" s="445"/>
      <c r="AC25" s="445"/>
      <c r="AD25" s="445"/>
      <c r="AE25" s="445"/>
      <c r="AF25" s="445"/>
      <c r="AG25" s="446"/>
      <c r="AH25" s="466">
        <v>64</v>
      </c>
      <c r="AI25" s="467"/>
      <c r="AJ25" s="467"/>
      <c r="AK25" s="467"/>
      <c r="AL25" s="506"/>
      <c r="AM25" s="466">
        <v>179008</v>
      </c>
      <c r="AN25" s="467"/>
      <c r="AO25" s="467"/>
      <c r="AP25" s="467"/>
      <c r="AQ25" s="467"/>
      <c r="AR25" s="506"/>
      <c r="AS25" s="466">
        <v>2797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2052147</v>
      </c>
      <c r="BO25" s="379"/>
      <c r="BP25" s="379"/>
      <c r="BQ25" s="379"/>
      <c r="BR25" s="379"/>
      <c r="BS25" s="379"/>
      <c r="BT25" s="379"/>
      <c r="BU25" s="380"/>
      <c r="BV25" s="378">
        <v>792769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6330</v>
      </c>
      <c r="R26" s="467"/>
      <c r="S26" s="467"/>
      <c r="T26" s="467"/>
      <c r="U26" s="467"/>
      <c r="V26" s="506"/>
      <c r="W26" s="561"/>
      <c r="X26" s="549"/>
      <c r="Y26" s="550"/>
      <c r="Z26" s="465" t="s">
        <v>155</v>
      </c>
      <c r="AA26" s="571"/>
      <c r="AB26" s="571"/>
      <c r="AC26" s="571"/>
      <c r="AD26" s="571"/>
      <c r="AE26" s="571"/>
      <c r="AF26" s="571"/>
      <c r="AG26" s="572"/>
      <c r="AH26" s="466">
        <v>30</v>
      </c>
      <c r="AI26" s="467"/>
      <c r="AJ26" s="467"/>
      <c r="AK26" s="467"/>
      <c r="AL26" s="506"/>
      <c r="AM26" s="466">
        <v>100980</v>
      </c>
      <c r="AN26" s="467"/>
      <c r="AO26" s="467"/>
      <c r="AP26" s="467"/>
      <c r="AQ26" s="467"/>
      <c r="AR26" s="506"/>
      <c r="AS26" s="466">
        <v>3366</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4600</v>
      </c>
      <c r="R27" s="467"/>
      <c r="S27" s="467"/>
      <c r="T27" s="467"/>
      <c r="U27" s="467"/>
      <c r="V27" s="506"/>
      <c r="W27" s="561"/>
      <c r="X27" s="549"/>
      <c r="Y27" s="550"/>
      <c r="Z27" s="465" t="s">
        <v>158</v>
      </c>
      <c r="AA27" s="445"/>
      <c r="AB27" s="445"/>
      <c r="AC27" s="445"/>
      <c r="AD27" s="445"/>
      <c r="AE27" s="445"/>
      <c r="AF27" s="445"/>
      <c r="AG27" s="446"/>
      <c r="AH27" s="466">
        <v>13</v>
      </c>
      <c r="AI27" s="467"/>
      <c r="AJ27" s="467"/>
      <c r="AK27" s="467"/>
      <c r="AL27" s="506"/>
      <c r="AM27" s="466">
        <v>45762</v>
      </c>
      <c r="AN27" s="467"/>
      <c r="AO27" s="467"/>
      <c r="AP27" s="467"/>
      <c r="AQ27" s="467"/>
      <c r="AR27" s="506"/>
      <c r="AS27" s="466">
        <v>3520</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369168</v>
      </c>
      <c r="BO27" s="585"/>
      <c r="BP27" s="585"/>
      <c r="BQ27" s="585"/>
      <c r="BR27" s="585"/>
      <c r="BS27" s="585"/>
      <c r="BT27" s="585"/>
      <c r="BU27" s="586"/>
      <c r="BV27" s="584">
        <v>369168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4200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2431200</v>
      </c>
      <c r="BO28" s="379"/>
      <c r="BP28" s="379"/>
      <c r="BQ28" s="379"/>
      <c r="BR28" s="379"/>
      <c r="BS28" s="379"/>
      <c r="BT28" s="379"/>
      <c r="BU28" s="380"/>
      <c r="BV28" s="378">
        <v>2245598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19</v>
      </c>
      <c r="M29" s="467"/>
      <c r="N29" s="467"/>
      <c r="O29" s="467"/>
      <c r="P29" s="506"/>
      <c r="Q29" s="466">
        <v>3900</v>
      </c>
      <c r="R29" s="467"/>
      <c r="S29" s="467"/>
      <c r="T29" s="467"/>
      <c r="U29" s="467"/>
      <c r="V29" s="506"/>
      <c r="W29" s="562"/>
      <c r="X29" s="563"/>
      <c r="Y29" s="564"/>
      <c r="Z29" s="465" t="s">
        <v>165</v>
      </c>
      <c r="AA29" s="445"/>
      <c r="AB29" s="445"/>
      <c r="AC29" s="445"/>
      <c r="AD29" s="445"/>
      <c r="AE29" s="445"/>
      <c r="AF29" s="445"/>
      <c r="AG29" s="446"/>
      <c r="AH29" s="466">
        <v>384</v>
      </c>
      <c r="AI29" s="467"/>
      <c r="AJ29" s="467"/>
      <c r="AK29" s="467"/>
      <c r="AL29" s="506"/>
      <c r="AM29" s="466">
        <v>1185103</v>
      </c>
      <c r="AN29" s="467"/>
      <c r="AO29" s="467"/>
      <c r="AP29" s="467"/>
      <c r="AQ29" s="467"/>
      <c r="AR29" s="506"/>
      <c r="AS29" s="466">
        <v>3086</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790333</v>
      </c>
      <c r="BO29" s="416"/>
      <c r="BP29" s="416"/>
      <c r="BQ29" s="416"/>
      <c r="BR29" s="416"/>
      <c r="BS29" s="416"/>
      <c r="BT29" s="416"/>
      <c r="BU29" s="417"/>
      <c r="BV29" s="415">
        <v>790135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97.9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1440082</v>
      </c>
      <c r="BO30" s="585"/>
      <c r="BP30" s="585"/>
      <c r="BQ30" s="585"/>
      <c r="BR30" s="585"/>
      <c r="BS30" s="585"/>
      <c r="BT30" s="585"/>
      <c r="BU30" s="586"/>
      <c r="BV30" s="584">
        <v>1333409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香美郡殖林組合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南国市土地開発公社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香南斎場組合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株式会社　道の駅南国</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土地取得事業特別会計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IF('各会計、関係団体の財政状況及び健全化判断比率'!B34="","",'各会計、関係団体の財政状況及び健全化判断比率'!B34)</f>
        <v>企業団地造成事業特別会計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香南清掃組合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土佐くろしお鉄道株式会社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高知県広域食肉センター事務組合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こうち人づくり広域連合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高知県市町村総合事務組合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高知県市町村総合事務組合　交通災害共済事業特別会計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高知県市町村総合事務組合　会館建設事業特別会計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高知県後期高齢者医療広域連合　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高知県後期高齢者医療広域連合　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525</v>
      </c>
      <c r="D34" s="1181"/>
      <c r="E34" s="1182"/>
      <c r="F34" s="32">
        <v>4.83</v>
      </c>
      <c r="G34" s="33">
        <v>4.68</v>
      </c>
      <c r="H34" s="33">
        <v>4.84</v>
      </c>
      <c r="I34" s="33">
        <v>4.49</v>
      </c>
      <c r="J34" s="34">
        <v>4.53</v>
      </c>
      <c r="K34" s="22"/>
      <c r="L34" s="22"/>
      <c r="M34" s="22"/>
      <c r="N34" s="22"/>
      <c r="O34" s="22"/>
      <c r="P34" s="22"/>
    </row>
    <row r="35" spans="1:16" ht="39" customHeight="1">
      <c r="A35" s="22"/>
      <c r="B35" s="35"/>
      <c r="C35" s="1175" t="s">
        <v>526</v>
      </c>
      <c r="D35" s="1176"/>
      <c r="E35" s="1177"/>
      <c r="F35" s="36">
        <v>4.3099999999999996</v>
      </c>
      <c r="G35" s="37">
        <v>3.18</v>
      </c>
      <c r="H35" s="37">
        <v>3.61</v>
      </c>
      <c r="I35" s="37">
        <v>3.31</v>
      </c>
      <c r="J35" s="38">
        <v>4.16</v>
      </c>
      <c r="K35" s="22"/>
      <c r="L35" s="22"/>
      <c r="M35" s="22"/>
      <c r="N35" s="22"/>
      <c r="O35" s="22"/>
      <c r="P35" s="22"/>
    </row>
    <row r="36" spans="1:16" ht="39" customHeight="1">
      <c r="A36" s="22"/>
      <c r="B36" s="35"/>
      <c r="C36" s="1175" t="s">
        <v>527</v>
      </c>
      <c r="D36" s="1176"/>
      <c r="E36" s="1177"/>
      <c r="F36" s="36" t="s">
        <v>528</v>
      </c>
      <c r="G36" s="37">
        <v>0.54</v>
      </c>
      <c r="H36" s="37">
        <v>0.49</v>
      </c>
      <c r="I36" s="37">
        <v>1.0900000000000001</v>
      </c>
      <c r="J36" s="38">
        <v>1.1599999999999999</v>
      </c>
      <c r="K36" s="22"/>
      <c r="L36" s="22"/>
      <c r="M36" s="22"/>
      <c r="N36" s="22"/>
      <c r="O36" s="22"/>
      <c r="P36" s="22"/>
    </row>
    <row r="37" spans="1:16" ht="39" customHeight="1">
      <c r="A37" s="22"/>
      <c r="B37" s="35"/>
      <c r="C37" s="1175" t="s">
        <v>529</v>
      </c>
      <c r="D37" s="1176"/>
      <c r="E37" s="1177"/>
      <c r="F37" s="36">
        <v>0.16</v>
      </c>
      <c r="G37" s="37">
        <v>0.2</v>
      </c>
      <c r="H37" s="37">
        <v>0.51</v>
      </c>
      <c r="I37" s="37">
        <v>0.44</v>
      </c>
      <c r="J37" s="38">
        <v>0.32</v>
      </c>
      <c r="K37" s="22"/>
      <c r="L37" s="22"/>
      <c r="M37" s="22"/>
      <c r="N37" s="22"/>
      <c r="O37" s="22"/>
      <c r="P37" s="22"/>
    </row>
    <row r="38" spans="1:16" ht="39" customHeight="1">
      <c r="A38" s="22"/>
      <c r="B38" s="35"/>
      <c r="C38" s="1175" t="s">
        <v>530</v>
      </c>
      <c r="D38" s="1176"/>
      <c r="E38" s="1177"/>
      <c r="F38" s="36">
        <v>0.3</v>
      </c>
      <c r="G38" s="37">
        <v>0.31</v>
      </c>
      <c r="H38" s="37">
        <v>0.31</v>
      </c>
      <c r="I38" s="37">
        <v>0.31</v>
      </c>
      <c r="J38" s="38">
        <v>0.3</v>
      </c>
      <c r="K38" s="22"/>
      <c r="L38" s="22"/>
      <c r="M38" s="22"/>
      <c r="N38" s="22"/>
      <c r="O38" s="22"/>
      <c r="P38" s="22"/>
    </row>
    <row r="39" spans="1:16" ht="39" customHeight="1">
      <c r="A39" s="22"/>
      <c r="B39" s="35"/>
      <c r="C39" s="1175" t="s">
        <v>531</v>
      </c>
      <c r="D39" s="1176"/>
      <c r="E39" s="1177"/>
      <c r="F39" s="36">
        <v>0.17</v>
      </c>
      <c r="G39" s="37">
        <v>0.22</v>
      </c>
      <c r="H39" s="37">
        <v>0.21</v>
      </c>
      <c r="I39" s="37">
        <v>0.24</v>
      </c>
      <c r="J39" s="38">
        <v>0.24</v>
      </c>
      <c r="K39" s="22"/>
      <c r="L39" s="22"/>
      <c r="M39" s="22"/>
      <c r="N39" s="22"/>
      <c r="O39" s="22"/>
      <c r="P39" s="22"/>
    </row>
    <row r="40" spans="1:16" ht="39" customHeight="1">
      <c r="A40" s="22"/>
      <c r="B40" s="35"/>
      <c r="C40" s="1175" t="s">
        <v>532</v>
      </c>
      <c r="D40" s="1176"/>
      <c r="E40" s="1177"/>
      <c r="F40" s="36">
        <v>1.01</v>
      </c>
      <c r="G40" s="37">
        <v>0.89</v>
      </c>
      <c r="H40" s="37">
        <v>1.02</v>
      </c>
      <c r="I40" s="37">
        <v>0.36</v>
      </c>
      <c r="J40" s="38">
        <v>0</v>
      </c>
      <c r="K40" s="22"/>
      <c r="L40" s="22"/>
      <c r="M40" s="22"/>
      <c r="N40" s="22"/>
      <c r="O40" s="22"/>
      <c r="P40" s="22"/>
    </row>
    <row r="41" spans="1:16" ht="39" customHeight="1">
      <c r="A41" s="22"/>
      <c r="B41" s="35"/>
      <c r="C41" s="1175" t="s">
        <v>533</v>
      </c>
      <c r="D41" s="1176"/>
      <c r="E41" s="1177"/>
      <c r="F41" s="36">
        <v>0</v>
      </c>
      <c r="G41" s="37">
        <v>0</v>
      </c>
      <c r="H41" s="37">
        <v>0</v>
      </c>
      <c r="I41" s="37">
        <v>0</v>
      </c>
      <c r="J41" s="38">
        <v>0</v>
      </c>
      <c r="K41" s="22"/>
      <c r="L41" s="22"/>
      <c r="M41" s="22"/>
      <c r="N41" s="22"/>
      <c r="O41" s="22"/>
      <c r="P41" s="22"/>
    </row>
    <row r="42" spans="1:16" ht="39" customHeight="1">
      <c r="A42" s="22"/>
      <c r="B42" s="39"/>
      <c r="C42" s="1175" t="s">
        <v>534</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535</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2657</v>
      </c>
      <c r="L45" s="60">
        <v>2576</v>
      </c>
      <c r="M45" s="60">
        <v>2554</v>
      </c>
      <c r="N45" s="60">
        <v>2215</v>
      </c>
      <c r="O45" s="61">
        <v>2015</v>
      </c>
      <c r="P45" s="48"/>
      <c r="Q45" s="48"/>
      <c r="R45" s="48"/>
      <c r="S45" s="48"/>
      <c r="T45" s="48"/>
      <c r="U45" s="48"/>
    </row>
    <row r="46" spans="1:21" ht="30.75" customHeight="1">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14</v>
      </c>
      <c r="F48" s="1185"/>
      <c r="G48" s="1185"/>
      <c r="H48" s="1185"/>
      <c r="I48" s="1185"/>
      <c r="J48" s="1186"/>
      <c r="K48" s="63">
        <v>348</v>
      </c>
      <c r="L48" s="64">
        <v>336</v>
      </c>
      <c r="M48" s="64">
        <v>336</v>
      </c>
      <c r="N48" s="64">
        <v>337</v>
      </c>
      <c r="O48" s="65">
        <v>359</v>
      </c>
      <c r="P48" s="48"/>
      <c r="Q48" s="48"/>
      <c r="R48" s="48"/>
      <c r="S48" s="48"/>
      <c r="T48" s="48"/>
      <c r="U48" s="48"/>
    </row>
    <row r="49" spans="1:21" ht="30.75" customHeight="1">
      <c r="A49" s="48"/>
      <c r="B49" s="1193"/>
      <c r="C49" s="1194"/>
      <c r="D49" s="62"/>
      <c r="E49" s="1185" t="s">
        <v>15</v>
      </c>
      <c r="F49" s="1185"/>
      <c r="G49" s="1185"/>
      <c r="H49" s="1185"/>
      <c r="I49" s="1185"/>
      <c r="J49" s="1186"/>
      <c r="K49" s="63">
        <v>50</v>
      </c>
      <c r="L49" s="64">
        <v>52</v>
      </c>
      <c r="M49" s="64">
        <v>51</v>
      </c>
      <c r="N49" s="64">
        <v>50</v>
      </c>
      <c r="O49" s="65">
        <v>50</v>
      </c>
      <c r="P49" s="48"/>
      <c r="Q49" s="48"/>
      <c r="R49" s="48"/>
      <c r="S49" s="48"/>
      <c r="T49" s="48"/>
      <c r="U49" s="48"/>
    </row>
    <row r="50" spans="1:21" ht="30.75" customHeight="1">
      <c r="A50" s="48"/>
      <c r="B50" s="1193"/>
      <c r="C50" s="1194"/>
      <c r="D50" s="62"/>
      <c r="E50" s="1185" t="s">
        <v>16</v>
      </c>
      <c r="F50" s="1185"/>
      <c r="G50" s="1185"/>
      <c r="H50" s="1185"/>
      <c r="I50" s="1185"/>
      <c r="J50" s="1186"/>
      <c r="K50" s="63">
        <v>16</v>
      </c>
      <c r="L50" s="64">
        <v>16</v>
      </c>
      <c r="M50" s="64">
        <v>17</v>
      </c>
      <c r="N50" s="64">
        <v>17</v>
      </c>
      <c r="O50" s="65">
        <v>14</v>
      </c>
      <c r="P50" s="48"/>
      <c r="Q50" s="48"/>
      <c r="R50" s="48"/>
      <c r="S50" s="48"/>
      <c r="T50" s="48"/>
      <c r="U50" s="48"/>
    </row>
    <row r="51" spans="1:21" ht="30.75" customHeight="1">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18</v>
      </c>
      <c r="C52" s="1184"/>
      <c r="D52" s="66"/>
      <c r="E52" s="1185" t="s">
        <v>19</v>
      </c>
      <c r="F52" s="1185"/>
      <c r="G52" s="1185"/>
      <c r="H52" s="1185"/>
      <c r="I52" s="1185"/>
      <c r="J52" s="1186"/>
      <c r="K52" s="63">
        <v>1722</v>
      </c>
      <c r="L52" s="64">
        <v>1693</v>
      </c>
      <c r="M52" s="64">
        <v>1683</v>
      </c>
      <c r="N52" s="64">
        <v>1701</v>
      </c>
      <c r="O52" s="65">
        <v>1723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1349</v>
      </c>
      <c r="L53" s="69">
        <v>1287</v>
      </c>
      <c r="M53" s="69">
        <v>1275</v>
      </c>
      <c r="N53" s="69">
        <v>918</v>
      </c>
      <c r="O53" s="70">
        <v>715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9" t="s">
        <v>23</v>
      </c>
      <c r="C41" s="1200"/>
      <c r="D41" s="81"/>
      <c r="E41" s="1205" t="s">
        <v>24</v>
      </c>
      <c r="F41" s="1205"/>
      <c r="G41" s="1205"/>
      <c r="H41" s="1206"/>
      <c r="I41" s="82">
        <v>17712</v>
      </c>
      <c r="J41" s="83">
        <v>17497</v>
      </c>
      <c r="K41" s="83">
        <v>18396</v>
      </c>
      <c r="L41" s="83">
        <v>18128</v>
      </c>
      <c r="M41" s="84">
        <v>18004</v>
      </c>
    </row>
    <row r="42" spans="2:13" ht="27.75" customHeight="1">
      <c r="B42" s="1201"/>
      <c r="C42" s="1202"/>
      <c r="D42" s="85"/>
      <c r="E42" s="1207" t="s">
        <v>25</v>
      </c>
      <c r="F42" s="1207"/>
      <c r="G42" s="1207"/>
      <c r="H42" s="1208"/>
      <c r="I42" s="86">
        <v>105</v>
      </c>
      <c r="J42" s="87">
        <v>152</v>
      </c>
      <c r="K42" s="87">
        <v>136</v>
      </c>
      <c r="L42" s="87">
        <v>120</v>
      </c>
      <c r="M42" s="88">
        <v>107</v>
      </c>
    </row>
    <row r="43" spans="2:13" ht="27.75" customHeight="1">
      <c r="B43" s="1201"/>
      <c r="C43" s="1202"/>
      <c r="D43" s="85"/>
      <c r="E43" s="1207" t="s">
        <v>26</v>
      </c>
      <c r="F43" s="1207"/>
      <c r="G43" s="1207"/>
      <c r="H43" s="1208"/>
      <c r="I43" s="86">
        <v>4098</v>
      </c>
      <c r="J43" s="87">
        <v>3998</v>
      </c>
      <c r="K43" s="87">
        <v>3866</v>
      </c>
      <c r="L43" s="87">
        <v>3658</v>
      </c>
      <c r="M43" s="88">
        <v>3609</v>
      </c>
    </row>
    <row r="44" spans="2:13" ht="27.75" customHeight="1">
      <c r="B44" s="1201"/>
      <c r="C44" s="1202"/>
      <c r="D44" s="85"/>
      <c r="E44" s="1207" t="s">
        <v>27</v>
      </c>
      <c r="F44" s="1207"/>
      <c r="G44" s="1207"/>
      <c r="H44" s="1208"/>
      <c r="I44" s="86">
        <v>210</v>
      </c>
      <c r="J44" s="87">
        <v>161</v>
      </c>
      <c r="K44" s="87">
        <v>114</v>
      </c>
      <c r="L44" s="87">
        <v>86</v>
      </c>
      <c r="M44" s="88">
        <v>876</v>
      </c>
    </row>
    <row r="45" spans="2:13" ht="27.75" customHeight="1">
      <c r="B45" s="1201"/>
      <c r="C45" s="1202"/>
      <c r="D45" s="85"/>
      <c r="E45" s="1207" t="s">
        <v>28</v>
      </c>
      <c r="F45" s="1207"/>
      <c r="G45" s="1207"/>
      <c r="H45" s="1208"/>
      <c r="I45" s="86">
        <v>3925</v>
      </c>
      <c r="J45" s="87">
        <v>3762</v>
      </c>
      <c r="K45" s="87">
        <v>3378</v>
      </c>
      <c r="L45" s="87">
        <v>3092</v>
      </c>
      <c r="M45" s="88">
        <v>3048</v>
      </c>
    </row>
    <row r="46" spans="2:13" ht="27.75" customHeight="1">
      <c r="B46" s="1201"/>
      <c r="C46" s="1202"/>
      <c r="D46" s="85"/>
      <c r="E46" s="1207" t="s">
        <v>29</v>
      </c>
      <c r="F46" s="1207"/>
      <c r="G46" s="1207"/>
      <c r="H46" s="1208"/>
      <c r="I46" s="86" t="s">
        <v>479</v>
      </c>
      <c r="J46" s="87" t="s">
        <v>479</v>
      </c>
      <c r="K46" s="87" t="s">
        <v>479</v>
      </c>
      <c r="L46" s="87" t="s">
        <v>479</v>
      </c>
      <c r="M46" s="88" t="s">
        <v>479</v>
      </c>
    </row>
    <row r="47" spans="2:13" ht="27.75" customHeight="1">
      <c r="B47" s="1201"/>
      <c r="C47" s="1202"/>
      <c r="D47" s="85"/>
      <c r="E47" s="1207" t="s">
        <v>30</v>
      </c>
      <c r="F47" s="1207"/>
      <c r="G47" s="1207"/>
      <c r="H47" s="1208"/>
      <c r="I47" s="86" t="s">
        <v>479</v>
      </c>
      <c r="J47" s="87" t="s">
        <v>479</v>
      </c>
      <c r="K47" s="87" t="s">
        <v>479</v>
      </c>
      <c r="L47" s="87" t="s">
        <v>479</v>
      </c>
      <c r="M47" s="88" t="s">
        <v>479</v>
      </c>
    </row>
    <row r="48" spans="2:13" ht="27.75" customHeight="1">
      <c r="B48" s="1203"/>
      <c r="C48" s="1204"/>
      <c r="D48" s="85"/>
      <c r="E48" s="1207" t="s">
        <v>31</v>
      </c>
      <c r="F48" s="1207"/>
      <c r="G48" s="1207"/>
      <c r="H48" s="1208"/>
      <c r="I48" s="86" t="s">
        <v>479</v>
      </c>
      <c r="J48" s="87" t="s">
        <v>479</v>
      </c>
      <c r="K48" s="87" t="s">
        <v>479</v>
      </c>
      <c r="L48" s="87" t="s">
        <v>479</v>
      </c>
      <c r="M48" s="88" t="s">
        <v>479</v>
      </c>
    </row>
    <row r="49" spans="2:13" ht="27.75" customHeight="1">
      <c r="B49" s="1209" t="s">
        <v>32</v>
      </c>
      <c r="C49" s="1210"/>
      <c r="D49" s="89"/>
      <c r="E49" s="1207" t="s">
        <v>33</v>
      </c>
      <c r="F49" s="1207"/>
      <c r="G49" s="1207"/>
      <c r="H49" s="1208"/>
      <c r="I49" s="86">
        <v>3514</v>
      </c>
      <c r="J49" s="87">
        <v>3927</v>
      </c>
      <c r="K49" s="87">
        <v>3969</v>
      </c>
      <c r="L49" s="87">
        <v>4607</v>
      </c>
      <c r="M49" s="88">
        <v>4900</v>
      </c>
    </row>
    <row r="50" spans="2:13" ht="27.75" customHeight="1">
      <c r="B50" s="1201"/>
      <c r="C50" s="1202"/>
      <c r="D50" s="85"/>
      <c r="E50" s="1207" t="s">
        <v>34</v>
      </c>
      <c r="F50" s="1207"/>
      <c r="G50" s="1207"/>
      <c r="H50" s="1208"/>
      <c r="I50" s="86">
        <v>751</v>
      </c>
      <c r="J50" s="87">
        <v>683</v>
      </c>
      <c r="K50" s="87">
        <v>523</v>
      </c>
      <c r="L50" s="87">
        <v>444</v>
      </c>
      <c r="M50" s="88">
        <v>344</v>
      </c>
    </row>
    <row r="51" spans="2:13" ht="27.75" customHeight="1">
      <c r="B51" s="1203"/>
      <c r="C51" s="1204"/>
      <c r="D51" s="85"/>
      <c r="E51" s="1207" t="s">
        <v>35</v>
      </c>
      <c r="F51" s="1207"/>
      <c r="G51" s="1207"/>
      <c r="H51" s="1208"/>
      <c r="I51" s="86">
        <v>14795</v>
      </c>
      <c r="J51" s="87">
        <v>16796</v>
      </c>
      <c r="K51" s="87">
        <v>16098</v>
      </c>
      <c r="L51" s="87">
        <v>15813</v>
      </c>
      <c r="M51" s="88">
        <v>15602</v>
      </c>
    </row>
    <row r="52" spans="2:13" ht="27.75" customHeight="1" thickBot="1">
      <c r="B52" s="1211" t="s">
        <v>36</v>
      </c>
      <c r="C52" s="1212"/>
      <c r="D52" s="90"/>
      <c r="E52" s="1213" t="s">
        <v>37</v>
      </c>
      <c r="F52" s="1213"/>
      <c r="G52" s="1213"/>
      <c r="H52" s="1214"/>
      <c r="I52" s="91">
        <v>6990</v>
      </c>
      <c r="J52" s="92">
        <v>4164</v>
      </c>
      <c r="K52" s="92">
        <v>5300</v>
      </c>
      <c r="L52" s="92">
        <v>4221</v>
      </c>
      <c r="M52" s="93">
        <v>4799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36"/>
      <c r="H50" s="1237"/>
      <c r="I50" s="1237"/>
      <c r="J50" s="1238"/>
      <c r="K50" s="354" t="s">
        <v>519</v>
      </c>
      <c r="L50" s="354" t="s">
        <v>520</v>
      </c>
      <c r="M50" s="354" t="s">
        <v>521</v>
      </c>
      <c r="N50" s="354" t="s">
        <v>522</v>
      </c>
      <c r="O50" s="354" t="s">
        <v>523</v>
      </c>
    </row>
    <row r="51" spans="1:17">
      <c r="B51" s="248"/>
      <c r="C51" s="244"/>
      <c r="D51" s="244"/>
      <c r="E51" s="244"/>
      <c r="F51" s="244"/>
      <c r="G51" s="1239" t="s">
        <v>554</v>
      </c>
      <c r="H51" s="1240"/>
      <c r="I51" s="1245" t="s">
        <v>555</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556</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557</v>
      </c>
      <c r="H55" s="1220"/>
      <c r="I55" s="1225" t="s">
        <v>555</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27" t="s">
        <v>561</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36"/>
      <c r="H72" s="1237"/>
      <c r="I72" s="1237"/>
      <c r="J72" s="1238"/>
      <c r="K72" s="354" t="s">
        <v>519</v>
      </c>
      <c r="L72" s="354" t="s">
        <v>520</v>
      </c>
      <c r="M72" s="354" t="s">
        <v>521</v>
      </c>
      <c r="N72" s="354" t="s">
        <v>522</v>
      </c>
      <c r="O72" s="354" t="s">
        <v>523</v>
      </c>
    </row>
    <row r="73" spans="2:30">
      <c r="B73" s="248"/>
      <c r="C73" s="244"/>
      <c r="D73" s="244"/>
      <c r="E73" s="244"/>
      <c r="F73" s="244"/>
      <c r="G73" s="1239" t="s">
        <v>554</v>
      </c>
      <c r="H73" s="1240"/>
      <c r="I73" s="1245" t="s">
        <v>555</v>
      </c>
      <c r="J73" s="1245"/>
      <c r="K73" s="1226">
        <v>70.599999999999994</v>
      </c>
      <c r="L73" s="1226">
        <v>43.4</v>
      </c>
      <c r="M73" s="1215">
        <v>54.7</v>
      </c>
      <c r="N73" s="1215">
        <v>44.2</v>
      </c>
      <c r="O73" s="1215">
        <v>49</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560</v>
      </c>
      <c r="J75" s="1225"/>
      <c r="K75" s="1247">
        <v>14.6</v>
      </c>
      <c r="L75" s="1247">
        <v>13.5</v>
      </c>
      <c r="M75" s="1247">
        <v>13.4</v>
      </c>
      <c r="N75" s="1247">
        <v>12</v>
      </c>
      <c r="O75" s="1247">
        <v>10</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557</v>
      </c>
      <c r="H77" s="1220"/>
      <c r="I77" s="1225" t="s">
        <v>555</v>
      </c>
      <c r="J77" s="1225"/>
      <c r="K77" s="1226">
        <v>88.3</v>
      </c>
      <c r="L77" s="1226">
        <v>76.2</v>
      </c>
      <c r="M77" s="1215">
        <v>65.3</v>
      </c>
      <c r="N77" s="1215">
        <v>60.8</v>
      </c>
      <c r="O77" s="1215">
        <v>58.5</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560</v>
      </c>
      <c r="J79" s="1217"/>
      <c r="K79" s="1218">
        <v>13.8</v>
      </c>
      <c r="L79" s="1218">
        <v>12.8</v>
      </c>
      <c r="M79" s="1218">
        <v>12</v>
      </c>
      <c r="N79" s="1218">
        <v>11.1</v>
      </c>
      <c r="O79" s="1218">
        <v>10.7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51062</v>
      </c>
      <c r="E3" s="116"/>
      <c r="F3" s="117">
        <v>67201</v>
      </c>
      <c r="G3" s="118"/>
      <c r="H3" s="119"/>
    </row>
    <row r="4" spans="1:8">
      <c r="A4" s="120"/>
      <c r="B4" s="121"/>
      <c r="C4" s="122"/>
      <c r="D4" s="123">
        <v>17499</v>
      </c>
      <c r="E4" s="124"/>
      <c r="F4" s="125">
        <v>35210</v>
      </c>
      <c r="G4" s="126"/>
      <c r="H4" s="127"/>
    </row>
    <row r="5" spans="1:8">
      <c r="A5" s="108" t="s">
        <v>513</v>
      </c>
      <c r="B5" s="113"/>
      <c r="C5" s="114"/>
      <c r="D5" s="115">
        <v>57306</v>
      </c>
      <c r="E5" s="116"/>
      <c r="F5" s="117">
        <v>75709</v>
      </c>
      <c r="G5" s="118"/>
      <c r="H5" s="119"/>
    </row>
    <row r="6" spans="1:8">
      <c r="A6" s="120"/>
      <c r="B6" s="121"/>
      <c r="C6" s="122"/>
      <c r="D6" s="123">
        <v>19613</v>
      </c>
      <c r="E6" s="124"/>
      <c r="F6" s="125">
        <v>35212</v>
      </c>
      <c r="G6" s="126"/>
      <c r="H6" s="127"/>
    </row>
    <row r="7" spans="1:8">
      <c r="A7" s="108" t="s">
        <v>514</v>
      </c>
      <c r="B7" s="113"/>
      <c r="C7" s="114"/>
      <c r="D7" s="115">
        <v>100150</v>
      </c>
      <c r="E7" s="116"/>
      <c r="F7" s="117">
        <v>90961</v>
      </c>
      <c r="G7" s="118"/>
      <c r="H7" s="119"/>
    </row>
    <row r="8" spans="1:8">
      <c r="A8" s="120"/>
      <c r="B8" s="121"/>
      <c r="C8" s="122"/>
      <c r="D8" s="123">
        <v>38942</v>
      </c>
      <c r="E8" s="124"/>
      <c r="F8" s="125">
        <v>37720</v>
      </c>
      <c r="G8" s="126"/>
      <c r="H8" s="127"/>
    </row>
    <row r="9" spans="1:8">
      <c r="A9" s="108" t="s">
        <v>515</v>
      </c>
      <c r="B9" s="113"/>
      <c r="C9" s="114"/>
      <c r="D9" s="115">
        <v>55884</v>
      </c>
      <c r="E9" s="116"/>
      <c r="F9" s="117">
        <v>106614</v>
      </c>
      <c r="G9" s="118"/>
      <c r="H9" s="119"/>
    </row>
    <row r="10" spans="1:8">
      <c r="A10" s="120"/>
      <c r="B10" s="121"/>
      <c r="C10" s="122"/>
      <c r="D10" s="123">
        <v>33226</v>
      </c>
      <c r="E10" s="124"/>
      <c r="F10" s="125">
        <v>45545</v>
      </c>
      <c r="G10" s="126"/>
      <c r="H10" s="127"/>
    </row>
    <row r="11" spans="1:8">
      <c r="A11" s="108" t="s">
        <v>516</v>
      </c>
      <c r="B11" s="113"/>
      <c r="C11" s="114"/>
      <c r="D11" s="115">
        <v>49611</v>
      </c>
      <c r="E11" s="116"/>
      <c r="F11" s="117">
        <v>85459</v>
      </c>
      <c r="G11" s="118"/>
      <c r="H11" s="119"/>
    </row>
    <row r="12" spans="1:8">
      <c r="A12" s="120"/>
      <c r="B12" s="121"/>
      <c r="C12" s="128"/>
      <c r="D12" s="123">
        <v>22628</v>
      </c>
      <c r="E12" s="124"/>
      <c r="F12" s="125">
        <v>44378</v>
      </c>
      <c r="G12" s="126"/>
      <c r="H12" s="127"/>
    </row>
    <row r="13" spans="1:8">
      <c r="A13" s="108"/>
      <c r="B13" s="113"/>
      <c r="C13" s="129"/>
      <c r="D13" s="130">
        <v>62803</v>
      </c>
      <c r="E13" s="131"/>
      <c r="F13" s="132">
        <v>85189</v>
      </c>
      <c r="G13" s="133"/>
      <c r="H13" s="119"/>
    </row>
    <row r="14" spans="1:8">
      <c r="A14" s="120"/>
      <c r="B14" s="121"/>
      <c r="C14" s="122"/>
      <c r="D14" s="123">
        <v>26382</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4.78</v>
      </c>
      <c r="C19" s="134">
        <f>ROUND(VALUE(SUBSTITUTE(実質収支比率等に係る経年分析!G$48,"▲","-")),2)</f>
        <v>3.71</v>
      </c>
      <c r="D19" s="134">
        <f>ROUND(VALUE(SUBSTITUTE(実質収支比率等に係る経年分析!H$48,"▲","-")),2)</f>
        <v>4.4400000000000004</v>
      </c>
      <c r="E19" s="134">
        <f>ROUND(VALUE(SUBSTITUTE(実質収支比率等に係る経年分析!I$48,"▲","-")),2)</f>
        <v>4.08</v>
      </c>
      <c r="F19" s="134">
        <f>ROUND(VALUE(SUBSTITUTE(実質収支比率等に係る経年分析!J$48,"▲","-")),2)</f>
        <v>4.8</v>
      </c>
    </row>
    <row r="20" spans="1:11">
      <c r="A20" s="134" t="s">
        <v>42</v>
      </c>
      <c r="B20" s="134">
        <f>ROUND(VALUE(SUBSTITUTE(実質収支比率等に係る経年分析!F$47,"▲","-")),2)</f>
        <v>13.02</v>
      </c>
      <c r="C20" s="134">
        <f>ROUND(VALUE(SUBSTITUTE(実質収支比率等に係る経年分析!G$47,"▲","-")),2)</f>
        <v>16.02</v>
      </c>
      <c r="D20" s="134">
        <f>ROUND(VALUE(SUBSTITUTE(実質収支比率等に係る経年分析!H$47,"▲","-")),2)</f>
        <v>18.100000000000001</v>
      </c>
      <c r="E20" s="134">
        <f>ROUND(VALUE(SUBSTITUTE(実質収支比率等に係る経年分析!I$47,"▲","-")),2)</f>
        <v>20.2</v>
      </c>
      <c r="F20" s="134">
        <f>ROUND(VALUE(SUBSTITUTE(実質収支比率等に係る経年分析!J$47,"▲","-")),2)</f>
        <v>21.34</v>
      </c>
    </row>
    <row r="21" spans="1:11">
      <c r="A21" s="134" t="s">
        <v>43</v>
      </c>
      <c r="B21" s="134">
        <f>IF(ISNUMBER(VALUE(SUBSTITUTE(実質収支比率等に係る経年分析!F$49,"▲","-"))),ROUND(VALUE(SUBSTITUTE(実質収支比率等に係る経年分析!F$49,"▲","-")),2),NA())</f>
        <v>2.64</v>
      </c>
      <c r="C21" s="134">
        <f>IF(ISNUMBER(VALUE(SUBSTITUTE(実質収支比率等に係る経年分析!G$49,"▲","-"))),ROUND(VALUE(SUBSTITUTE(実質収支比率等に係る経年分析!G$49,"▲","-")),2),NA())</f>
        <v>0.14000000000000001</v>
      </c>
      <c r="D21" s="134">
        <f>IF(ISNUMBER(VALUE(SUBSTITUTE(実質収支比率等に係る経年分析!H$49,"▲","-"))),ROUND(VALUE(SUBSTITUTE(実質収支比率等に係る経年分析!H$49,"▲","-")),2),NA())</f>
        <v>0.77</v>
      </c>
      <c r="E21" s="134">
        <f>IF(ISNUMBER(VALUE(SUBSTITUTE(実質収支比率等に係る経年分析!I$49,"▲","-"))),ROUND(VALUE(SUBSTITUTE(実質収支比率等に係る経年分析!I$49,"▲","-")),2),NA())</f>
        <v>-0.41</v>
      </c>
      <c r="F21" s="134">
        <f>IF(ISNUMBER(VALUE(SUBSTITUTE(実質収支比率等に係る経年分析!J$49,"▲","-"))),ROUND(VALUE(SUBSTITUTE(実質収支比率等に係る経年分析!J$49,"▲","-")),2),NA())</f>
        <v>0.82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0.89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c r="A32" s="135" t="str">
        <f>IF(連結実質赤字比率に係る赤字・黒字の構成分析!C$38="",NA(),連結実質赤字比率に係る赤字・黒字の構成分析!C$38)</f>
        <v>土地取得事業特別会計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住宅新築資金等貸付事業特別会計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0.32</v>
      </c>
    </row>
    <row r="34" spans="1:16">
      <c r="A34" s="135" t="str">
        <f>IF(連結実質赤字比率に係る赤字・黒字の構成分析!C$36="",NA(),連結実質赤字比率に係る赤字・黒字の構成分析!C$36)</f>
        <v>介護保険特別会計</v>
      </c>
      <c r="B34" s="135">
        <f>IF(ROUND(VALUE(SUBSTITUTE(連結実質赤字比率に係る赤字・黒字の構成分析!F$36,"▲", "-")), 2) &lt; 0, ABS(ROUND(VALUE(SUBSTITUTE(連結実質赤字比率に係る赤字・黒字の構成分析!F$36,"▲", "-")), 2)), NA())</f>
        <v>0.02</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1.0900000000000001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1.1599999999999999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4.3099999999999996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4.53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1722</v>
      </c>
      <c r="E42" s="136"/>
      <c r="F42" s="136"/>
      <c r="G42" s="136">
        <f>'実質公債費比率（分子）の構造'!L$52</f>
        <v>1693</v>
      </c>
      <c r="H42" s="136"/>
      <c r="I42" s="136"/>
      <c r="J42" s="136">
        <f>'実質公債費比率（分子）の構造'!M$52</f>
        <v>1683</v>
      </c>
      <c r="K42" s="136"/>
      <c r="L42" s="136"/>
      <c r="M42" s="136">
        <f>'実質公債費比率（分子）の構造'!N$52</f>
        <v>1701</v>
      </c>
      <c r="N42" s="136"/>
      <c r="O42" s="136"/>
      <c r="P42" s="136">
        <f>'実質公債費比率（分子）の構造'!O$52</f>
        <v>1723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16</v>
      </c>
      <c r="C44" s="136"/>
      <c r="D44" s="136"/>
      <c r="E44" s="136">
        <f>'実質公債費比率（分子）の構造'!L$50</f>
        <v>16</v>
      </c>
      <c r="F44" s="136"/>
      <c r="G44" s="136"/>
      <c r="H44" s="136">
        <f>'実質公債費比率（分子）の構造'!M$50</f>
        <v>17</v>
      </c>
      <c r="I44" s="136"/>
      <c r="J44" s="136"/>
      <c r="K44" s="136">
        <f>'実質公債費比率（分子）の構造'!N$50</f>
        <v>17</v>
      </c>
      <c r="L44" s="136"/>
      <c r="M44" s="136"/>
      <c r="N44" s="136">
        <f>'実質公債費比率（分子）の構造'!O$50</f>
        <v>14</v>
      </c>
      <c r="O44" s="136"/>
      <c r="P44" s="136"/>
    </row>
    <row r="45" spans="1:16">
      <c r="A45" s="136" t="s">
        <v>53</v>
      </c>
      <c r="B45" s="136">
        <f>'実質公債費比率（分子）の構造'!K$49</f>
        <v>50</v>
      </c>
      <c r="C45" s="136"/>
      <c r="D45" s="136"/>
      <c r="E45" s="136">
        <f>'実質公債費比率（分子）の構造'!L$49</f>
        <v>52</v>
      </c>
      <c r="F45" s="136"/>
      <c r="G45" s="136"/>
      <c r="H45" s="136">
        <f>'実質公債費比率（分子）の構造'!M$49</f>
        <v>51</v>
      </c>
      <c r="I45" s="136"/>
      <c r="J45" s="136"/>
      <c r="K45" s="136">
        <f>'実質公債費比率（分子）の構造'!N$49</f>
        <v>50</v>
      </c>
      <c r="L45" s="136"/>
      <c r="M45" s="136"/>
      <c r="N45" s="136">
        <f>'実質公債費比率（分子）の構造'!O$49</f>
        <v>50</v>
      </c>
      <c r="O45" s="136"/>
      <c r="P45" s="136"/>
    </row>
    <row r="46" spans="1:16">
      <c r="A46" s="136" t="s">
        <v>54</v>
      </c>
      <c r="B46" s="136">
        <f>'実質公債費比率（分子）の構造'!K$48</f>
        <v>348</v>
      </c>
      <c r="C46" s="136"/>
      <c r="D46" s="136"/>
      <c r="E46" s="136">
        <f>'実質公債費比率（分子）の構造'!L$48</f>
        <v>336</v>
      </c>
      <c r="F46" s="136"/>
      <c r="G46" s="136"/>
      <c r="H46" s="136">
        <f>'実質公債費比率（分子）の構造'!M$48</f>
        <v>336</v>
      </c>
      <c r="I46" s="136"/>
      <c r="J46" s="136"/>
      <c r="K46" s="136">
        <f>'実質公債費比率（分子）の構造'!N$48</f>
        <v>337</v>
      </c>
      <c r="L46" s="136"/>
      <c r="M46" s="136"/>
      <c r="N46" s="136">
        <f>'実質公債費比率（分子）の構造'!O$48</f>
        <v>359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2657</v>
      </c>
      <c r="C49" s="136"/>
      <c r="D49" s="136"/>
      <c r="E49" s="136">
        <f>'実質公債費比率（分子）の構造'!L$45</f>
        <v>2576</v>
      </c>
      <c r="F49" s="136"/>
      <c r="G49" s="136"/>
      <c r="H49" s="136">
        <f>'実質公債費比率（分子）の構造'!M$45</f>
        <v>2554</v>
      </c>
      <c r="I49" s="136"/>
      <c r="J49" s="136"/>
      <c r="K49" s="136">
        <f>'実質公債費比率（分子）の構造'!N$45</f>
        <v>2215</v>
      </c>
      <c r="L49" s="136"/>
      <c r="M49" s="136"/>
      <c r="N49" s="136">
        <f>'実質公債費比率（分子）の構造'!O$45</f>
        <v>2015</v>
      </c>
      <c r="O49" s="136"/>
      <c r="P49" s="136"/>
    </row>
    <row r="50" spans="1:16">
      <c r="A50" s="136" t="s">
        <v>58</v>
      </c>
      <c r="B50" s="136" t="e">
        <f>NA()</f>
        <v>#N/A</v>
      </c>
      <c r="C50" s="136">
        <f>IF(ISNUMBER('実質公債費比率（分子）の構造'!K$53),'実質公債費比率（分子）の構造'!K$53,NA())</f>
        <v>1349</v>
      </c>
      <c r="D50" s="136" t="e">
        <f>NA()</f>
        <v>#N/A</v>
      </c>
      <c r="E50" s="136" t="e">
        <f>NA()</f>
        <v>#N/A</v>
      </c>
      <c r="F50" s="136">
        <f>IF(ISNUMBER('実質公債費比率（分子）の構造'!L$53),'実質公債費比率（分子）の構造'!L$53,NA())</f>
        <v>1287</v>
      </c>
      <c r="G50" s="136" t="e">
        <f>NA()</f>
        <v>#N/A</v>
      </c>
      <c r="H50" s="136" t="e">
        <f>NA()</f>
        <v>#N/A</v>
      </c>
      <c r="I50" s="136">
        <f>IF(ISNUMBER('実質公債費比率（分子）の構造'!M$53),'実質公債費比率（分子）の構造'!M$53,NA())</f>
        <v>1275</v>
      </c>
      <c r="J50" s="136" t="e">
        <f>NA()</f>
        <v>#N/A</v>
      </c>
      <c r="K50" s="136" t="e">
        <f>NA()</f>
        <v>#N/A</v>
      </c>
      <c r="L50" s="136">
        <f>IF(ISNUMBER('実質公債費比率（分子）の構造'!N$53),'実質公債費比率（分子）の構造'!N$53,NA())</f>
        <v>918</v>
      </c>
      <c r="M50" s="136" t="e">
        <f>NA()</f>
        <v>#N/A</v>
      </c>
      <c r="N50" s="136" t="e">
        <f>NA()</f>
        <v>#N/A</v>
      </c>
      <c r="O50" s="136">
        <f>IF(ISNUMBER('実質公債費比率（分子）の構造'!O$53),'実質公債費比率（分子）の構造'!O$53,NA())</f>
        <v>715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14795</v>
      </c>
      <c r="E56" s="135"/>
      <c r="F56" s="135"/>
      <c r="G56" s="135">
        <f>'将来負担比率（分子）の構造'!J$51</f>
        <v>16796</v>
      </c>
      <c r="H56" s="135"/>
      <c r="I56" s="135"/>
      <c r="J56" s="135">
        <f>'将来負担比率（分子）の構造'!K$51</f>
        <v>16098</v>
      </c>
      <c r="K56" s="135"/>
      <c r="L56" s="135"/>
      <c r="M56" s="135">
        <f>'将来負担比率（分子）の構造'!L$51</f>
        <v>15813</v>
      </c>
      <c r="N56" s="135"/>
      <c r="O56" s="135"/>
      <c r="P56" s="135">
        <f>'将来負担比率（分子）の構造'!M$51</f>
        <v>15602</v>
      </c>
    </row>
    <row r="57" spans="1:16">
      <c r="A57" s="135" t="s">
        <v>34</v>
      </c>
      <c r="B57" s="135"/>
      <c r="C57" s="135"/>
      <c r="D57" s="135">
        <f>'将来負担比率（分子）の構造'!I$50</f>
        <v>751</v>
      </c>
      <c r="E57" s="135"/>
      <c r="F57" s="135"/>
      <c r="G57" s="135">
        <f>'将来負担比率（分子）の構造'!J$50</f>
        <v>683</v>
      </c>
      <c r="H57" s="135"/>
      <c r="I57" s="135"/>
      <c r="J57" s="135">
        <f>'将来負担比率（分子）の構造'!K$50</f>
        <v>523</v>
      </c>
      <c r="K57" s="135"/>
      <c r="L57" s="135"/>
      <c r="M57" s="135">
        <f>'将来負担比率（分子）の構造'!L$50</f>
        <v>444</v>
      </c>
      <c r="N57" s="135"/>
      <c r="O57" s="135"/>
      <c r="P57" s="135">
        <f>'将来負担比率（分子）の構造'!M$50</f>
        <v>344</v>
      </c>
    </row>
    <row r="58" spans="1:16">
      <c r="A58" s="135" t="s">
        <v>33</v>
      </c>
      <c r="B58" s="135"/>
      <c r="C58" s="135"/>
      <c r="D58" s="135">
        <f>'将来負担比率（分子）の構造'!I$49</f>
        <v>3514</v>
      </c>
      <c r="E58" s="135"/>
      <c r="F58" s="135"/>
      <c r="G58" s="135">
        <f>'将来負担比率（分子）の構造'!J$49</f>
        <v>3927</v>
      </c>
      <c r="H58" s="135"/>
      <c r="I58" s="135"/>
      <c r="J58" s="135">
        <f>'将来負担比率（分子）の構造'!K$49</f>
        <v>3969</v>
      </c>
      <c r="K58" s="135"/>
      <c r="L58" s="135"/>
      <c r="M58" s="135">
        <f>'将来負担比率（分子）の構造'!L$49</f>
        <v>4607</v>
      </c>
      <c r="N58" s="135"/>
      <c r="O58" s="135"/>
      <c r="P58" s="135">
        <f>'将来負担比率（分子）の構造'!M$49</f>
        <v>4900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3925</v>
      </c>
      <c r="C62" s="135"/>
      <c r="D62" s="135"/>
      <c r="E62" s="135">
        <f>'将来負担比率（分子）の構造'!J$45</f>
        <v>3762</v>
      </c>
      <c r="F62" s="135"/>
      <c r="G62" s="135"/>
      <c r="H62" s="135">
        <f>'将来負担比率（分子）の構造'!K$45</f>
        <v>3378</v>
      </c>
      <c r="I62" s="135"/>
      <c r="J62" s="135"/>
      <c r="K62" s="135">
        <f>'将来負担比率（分子）の構造'!L$45</f>
        <v>3092</v>
      </c>
      <c r="L62" s="135"/>
      <c r="M62" s="135"/>
      <c r="N62" s="135">
        <f>'将来負担比率（分子）の構造'!M$45</f>
        <v>3048</v>
      </c>
      <c r="O62" s="135"/>
      <c r="P62" s="135"/>
    </row>
    <row r="63" spans="1:16">
      <c r="A63" s="135" t="s">
        <v>27</v>
      </c>
      <c r="B63" s="135">
        <f>'将来負担比率（分子）の構造'!I$44</f>
        <v>210</v>
      </c>
      <c r="C63" s="135"/>
      <c r="D63" s="135"/>
      <c r="E63" s="135">
        <f>'将来負担比率（分子）の構造'!J$44</f>
        <v>161</v>
      </c>
      <c r="F63" s="135"/>
      <c r="G63" s="135"/>
      <c r="H63" s="135">
        <f>'将来負担比率（分子）の構造'!K$44</f>
        <v>114</v>
      </c>
      <c r="I63" s="135"/>
      <c r="J63" s="135"/>
      <c r="K63" s="135">
        <f>'将来負担比率（分子）の構造'!L$44</f>
        <v>86</v>
      </c>
      <c r="L63" s="135"/>
      <c r="M63" s="135"/>
      <c r="N63" s="135">
        <f>'将来負担比率（分子）の構造'!M$44</f>
        <v>876</v>
      </c>
      <c r="O63" s="135"/>
      <c r="P63" s="135"/>
    </row>
    <row r="64" spans="1:16">
      <c r="A64" s="135" t="s">
        <v>26</v>
      </c>
      <c r="B64" s="135">
        <f>'将来負担比率（分子）の構造'!I$43</f>
        <v>4098</v>
      </c>
      <c r="C64" s="135"/>
      <c r="D64" s="135"/>
      <c r="E64" s="135">
        <f>'将来負担比率（分子）の構造'!J$43</f>
        <v>3998</v>
      </c>
      <c r="F64" s="135"/>
      <c r="G64" s="135"/>
      <c r="H64" s="135">
        <f>'将来負担比率（分子）の構造'!K$43</f>
        <v>3866</v>
      </c>
      <c r="I64" s="135"/>
      <c r="J64" s="135"/>
      <c r="K64" s="135">
        <f>'将来負担比率（分子）の構造'!L$43</f>
        <v>3658</v>
      </c>
      <c r="L64" s="135"/>
      <c r="M64" s="135"/>
      <c r="N64" s="135">
        <f>'将来負担比率（分子）の構造'!M$43</f>
        <v>3609</v>
      </c>
      <c r="O64" s="135"/>
      <c r="P64" s="135"/>
    </row>
    <row r="65" spans="1:16">
      <c r="A65" s="135" t="s">
        <v>25</v>
      </c>
      <c r="B65" s="135">
        <f>'将来負担比率（分子）の構造'!I$42</f>
        <v>105</v>
      </c>
      <c r="C65" s="135"/>
      <c r="D65" s="135"/>
      <c r="E65" s="135">
        <f>'将来負担比率（分子）の構造'!J$42</f>
        <v>152</v>
      </c>
      <c r="F65" s="135"/>
      <c r="G65" s="135"/>
      <c r="H65" s="135">
        <f>'将来負担比率（分子）の構造'!K$42</f>
        <v>136</v>
      </c>
      <c r="I65" s="135"/>
      <c r="J65" s="135"/>
      <c r="K65" s="135">
        <f>'将来負担比率（分子）の構造'!L$42</f>
        <v>120</v>
      </c>
      <c r="L65" s="135"/>
      <c r="M65" s="135"/>
      <c r="N65" s="135">
        <f>'将来負担比率（分子）の構造'!M$42</f>
        <v>107</v>
      </c>
      <c r="O65" s="135"/>
      <c r="P65" s="135"/>
    </row>
    <row r="66" spans="1:16">
      <c r="A66" s="135" t="s">
        <v>24</v>
      </c>
      <c r="B66" s="135">
        <f>'将来負担比率（分子）の構造'!I$41</f>
        <v>17712</v>
      </c>
      <c r="C66" s="135"/>
      <c r="D66" s="135"/>
      <c r="E66" s="135">
        <f>'将来負担比率（分子）の構造'!J$41</f>
        <v>17497</v>
      </c>
      <c r="F66" s="135"/>
      <c r="G66" s="135"/>
      <c r="H66" s="135">
        <f>'将来負担比率（分子）の構造'!K$41</f>
        <v>18396</v>
      </c>
      <c r="I66" s="135"/>
      <c r="J66" s="135"/>
      <c r="K66" s="135">
        <f>'将来負担比率（分子）の構造'!L$41</f>
        <v>18128</v>
      </c>
      <c r="L66" s="135"/>
      <c r="M66" s="135"/>
      <c r="N66" s="135">
        <f>'将来負担比率（分子）の構造'!M$41</f>
        <v>18004</v>
      </c>
      <c r="O66" s="135"/>
      <c r="P66" s="135"/>
    </row>
    <row r="67" spans="1:16">
      <c r="A67" s="135" t="s">
        <v>62</v>
      </c>
      <c r="B67" s="135" t="e">
        <f>NA()</f>
        <v>#N/A</v>
      </c>
      <c r="C67" s="135">
        <f>IF(ISNUMBER('将来負担比率（分子）の構造'!I$52), IF('将来負担比率（分子）の構造'!I$52 &lt; 0, 0, '将来負担比率（分子）の構造'!I$52), NA())</f>
        <v>6990</v>
      </c>
      <c r="D67" s="135" t="e">
        <f>NA()</f>
        <v>#N/A</v>
      </c>
      <c r="E67" s="135" t="e">
        <f>NA()</f>
        <v>#N/A</v>
      </c>
      <c r="F67" s="135">
        <f>IF(ISNUMBER('将来負担比率（分子）の構造'!J$52), IF('将来負担比率（分子）の構造'!J$52 &lt; 0, 0, '将来負担比率（分子）の構造'!J$52), NA())</f>
        <v>4164</v>
      </c>
      <c r="G67" s="135" t="e">
        <f>NA()</f>
        <v>#N/A</v>
      </c>
      <c r="H67" s="135" t="e">
        <f>NA()</f>
        <v>#N/A</v>
      </c>
      <c r="I67" s="135">
        <f>IF(ISNUMBER('将来負担比率（分子）の構造'!K$52), IF('将来負担比率（分子）の構造'!K$52 &lt; 0, 0, '将来負担比率（分子）の構造'!K$52), NA())</f>
        <v>5300</v>
      </c>
      <c r="J67" s="135" t="e">
        <f>NA()</f>
        <v>#N/A</v>
      </c>
      <c r="K67" s="135" t="e">
        <f>NA()</f>
        <v>#N/A</v>
      </c>
      <c r="L67" s="135">
        <f>IF(ISNUMBER('将来負担比率（分子）の構造'!L$52), IF('将来負担比率（分子）の構造'!L$52 &lt; 0, 0, '将来負担比率（分子）の構造'!L$52), NA())</f>
        <v>4221</v>
      </c>
      <c r="M67" s="135" t="e">
        <f>NA()</f>
        <v>#N/A</v>
      </c>
      <c r="N67" s="135" t="e">
        <f>NA()</f>
        <v>#N/A</v>
      </c>
      <c r="O67" s="135">
        <f>IF(ISNUMBER('将来負担比率（分子）の構造'!M$52), IF('将来負担比率（分子）の構造'!M$52 &lt; 0, 0, '将来負担比率（分子）の構造'!M$52), NA())</f>
        <v>4799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5891482</v>
      </c>
      <c r="S5" s="613"/>
      <c r="T5" s="613"/>
      <c r="U5" s="613"/>
      <c r="V5" s="613"/>
      <c r="W5" s="613"/>
      <c r="X5" s="613"/>
      <c r="Y5" s="614"/>
      <c r="Z5" s="615">
        <v>27.9</v>
      </c>
      <c r="AA5" s="615"/>
      <c r="AB5" s="615"/>
      <c r="AC5" s="615"/>
      <c r="AD5" s="616">
        <v>5891482</v>
      </c>
      <c r="AE5" s="616"/>
      <c r="AF5" s="616"/>
      <c r="AG5" s="616"/>
      <c r="AH5" s="616"/>
      <c r="AI5" s="616"/>
      <c r="AJ5" s="616"/>
      <c r="AK5" s="616"/>
      <c r="AL5" s="617">
        <v>53.6</v>
      </c>
      <c r="AM5" s="618"/>
      <c r="AN5" s="618"/>
      <c r="AO5" s="619"/>
      <c r="AP5" s="609" t="s">
        <v>204</v>
      </c>
      <c r="AQ5" s="610"/>
      <c r="AR5" s="610"/>
      <c r="AS5" s="610"/>
      <c r="AT5" s="610"/>
      <c r="AU5" s="610"/>
      <c r="AV5" s="610"/>
      <c r="AW5" s="610"/>
      <c r="AX5" s="610"/>
      <c r="AY5" s="610"/>
      <c r="AZ5" s="610"/>
      <c r="BA5" s="610"/>
      <c r="BB5" s="610"/>
      <c r="BC5" s="610"/>
      <c r="BD5" s="610"/>
      <c r="BE5" s="610"/>
      <c r="BF5" s="611"/>
      <c r="BG5" s="623">
        <v>5891482</v>
      </c>
      <c r="BH5" s="624"/>
      <c r="BI5" s="624"/>
      <c r="BJ5" s="624"/>
      <c r="BK5" s="624"/>
      <c r="BL5" s="624"/>
      <c r="BM5" s="624"/>
      <c r="BN5" s="625"/>
      <c r="BO5" s="626">
        <v>100</v>
      </c>
      <c r="BP5" s="626"/>
      <c r="BQ5" s="626"/>
      <c r="BR5" s="626"/>
      <c r="BS5" s="627">
        <v>183083</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204530</v>
      </c>
      <c r="S6" s="624"/>
      <c r="T6" s="624"/>
      <c r="U6" s="624"/>
      <c r="V6" s="624"/>
      <c r="W6" s="624"/>
      <c r="X6" s="624"/>
      <c r="Y6" s="625"/>
      <c r="Z6" s="626">
        <v>1</v>
      </c>
      <c r="AA6" s="626"/>
      <c r="AB6" s="626"/>
      <c r="AC6" s="626"/>
      <c r="AD6" s="627">
        <v>204530</v>
      </c>
      <c r="AE6" s="627"/>
      <c r="AF6" s="627"/>
      <c r="AG6" s="627"/>
      <c r="AH6" s="627"/>
      <c r="AI6" s="627"/>
      <c r="AJ6" s="627"/>
      <c r="AK6" s="627"/>
      <c r="AL6" s="628">
        <v>1.9</v>
      </c>
      <c r="AM6" s="629"/>
      <c r="AN6" s="629"/>
      <c r="AO6" s="630"/>
      <c r="AP6" s="620" t="s">
        <v>209</v>
      </c>
      <c r="AQ6" s="621"/>
      <c r="AR6" s="621"/>
      <c r="AS6" s="621"/>
      <c r="AT6" s="621"/>
      <c r="AU6" s="621"/>
      <c r="AV6" s="621"/>
      <c r="AW6" s="621"/>
      <c r="AX6" s="621"/>
      <c r="AY6" s="621"/>
      <c r="AZ6" s="621"/>
      <c r="BA6" s="621"/>
      <c r="BB6" s="621"/>
      <c r="BC6" s="621"/>
      <c r="BD6" s="621"/>
      <c r="BE6" s="621"/>
      <c r="BF6" s="622"/>
      <c r="BG6" s="623">
        <v>5891482</v>
      </c>
      <c r="BH6" s="624"/>
      <c r="BI6" s="624"/>
      <c r="BJ6" s="624"/>
      <c r="BK6" s="624"/>
      <c r="BL6" s="624"/>
      <c r="BM6" s="624"/>
      <c r="BN6" s="625"/>
      <c r="BO6" s="626">
        <v>100</v>
      </c>
      <c r="BP6" s="626"/>
      <c r="BQ6" s="626"/>
      <c r="BR6" s="626"/>
      <c r="BS6" s="627">
        <v>183083</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216557</v>
      </c>
      <c r="CS6" s="624"/>
      <c r="CT6" s="624"/>
      <c r="CU6" s="624"/>
      <c r="CV6" s="624"/>
      <c r="CW6" s="624"/>
      <c r="CX6" s="624"/>
      <c r="CY6" s="625"/>
      <c r="CZ6" s="626">
        <v>1.1000000000000001</v>
      </c>
      <c r="DA6" s="626"/>
      <c r="DB6" s="626"/>
      <c r="DC6" s="626"/>
      <c r="DD6" s="632" t="s">
        <v>211</v>
      </c>
      <c r="DE6" s="624"/>
      <c r="DF6" s="624"/>
      <c r="DG6" s="624"/>
      <c r="DH6" s="624"/>
      <c r="DI6" s="624"/>
      <c r="DJ6" s="624"/>
      <c r="DK6" s="624"/>
      <c r="DL6" s="624"/>
      <c r="DM6" s="624"/>
      <c r="DN6" s="624"/>
      <c r="DO6" s="624"/>
      <c r="DP6" s="625"/>
      <c r="DQ6" s="632">
        <v>216557</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18640</v>
      </c>
      <c r="S7" s="624"/>
      <c r="T7" s="624"/>
      <c r="U7" s="624"/>
      <c r="V7" s="624"/>
      <c r="W7" s="624"/>
      <c r="X7" s="624"/>
      <c r="Y7" s="625"/>
      <c r="Z7" s="626">
        <v>0.1</v>
      </c>
      <c r="AA7" s="626"/>
      <c r="AB7" s="626"/>
      <c r="AC7" s="626"/>
      <c r="AD7" s="627">
        <v>18640</v>
      </c>
      <c r="AE7" s="627"/>
      <c r="AF7" s="627"/>
      <c r="AG7" s="627"/>
      <c r="AH7" s="627"/>
      <c r="AI7" s="627"/>
      <c r="AJ7" s="627"/>
      <c r="AK7" s="627"/>
      <c r="AL7" s="628">
        <v>0.2</v>
      </c>
      <c r="AM7" s="629"/>
      <c r="AN7" s="629"/>
      <c r="AO7" s="630"/>
      <c r="AP7" s="620" t="s">
        <v>213</v>
      </c>
      <c r="AQ7" s="621"/>
      <c r="AR7" s="621"/>
      <c r="AS7" s="621"/>
      <c r="AT7" s="621"/>
      <c r="AU7" s="621"/>
      <c r="AV7" s="621"/>
      <c r="AW7" s="621"/>
      <c r="AX7" s="621"/>
      <c r="AY7" s="621"/>
      <c r="AZ7" s="621"/>
      <c r="BA7" s="621"/>
      <c r="BB7" s="621"/>
      <c r="BC7" s="621"/>
      <c r="BD7" s="621"/>
      <c r="BE7" s="621"/>
      <c r="BF7" s="622"/>
      <c r="BG7" s="623">
        <v>2441947</v>
      </c>
      <c r="BH7" s="624"/>
      <c r="BI7" s="624"/>
      <c r="BJ7" s="624"/>
      <c r="BK7" s="624"/>
      <c r="BL7" s="624"/>
      <c r="BM7" s="624"/>
      <c r="BN7" s="625"/>
      <c r="BO7" s="626">
        <v>41.4</v>
      </c>
      <c r="BP7" s="626"/>
      <c r="BQ7" s="626"/>
      <c r="BR7" s="626"/>
      <c r="BS7" s="627">
        <v>90169</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2019448</v>
      </c>
      <c r="CS7" s="624"/>
      <c r="CT7" s="624"/>
      <c r="CU7" s="624"/>
      <c r="CV7" s="624"/>
      <c r="CW7" s="624"/>
      <c r="CX7" s="624"/>
      <c r="CY7" s="625"/>
      <c r="CZ7" s="626">
        <v>10</v>
      </c>
      <c r="DA7" s="626"/>
      <c r="DB7" s="626"/>
      <c r="DC7" s="626"/>
      <c r="DD7" s="632">
        <v>87583</v>
      </c>
      <c r="DE7" s="624"/>
      <c r="DF7" s="624"/>
      <c r="DG7" s="624"/>
      <c r="DH7" s="624"/>
      <c r="DI7" s="624"/>
      <c r="DJ7" s="624"/>
      <c r="DK7" s="624"/>
      <c r="DL7" s="624"/>
      <c r="DM7" s="624"/>
      <c r="DN7" s="624"/>
      <c r="DO7" s="624"/>
      <c r="DP7" s="625"/>
      <c r="DQ7" s="632">
        <v>1504438</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26937</v>
      </c>
      <c r="S8" s="624"/>
      <c r="T8" s="624"/>
      <c r="U8" s="624"/>
      <c r="V8" s="624"/>
      <c r="W8" s="624"/>
      <c r="X8" s="624"/>
      <c r="Y8" s="625"/>
      <c r="Z8" s="626">
        <v>0.1</v>
      </c>
      <c r="AA8" s="626"/>
      <c r="AB8" s="626"/>
      <c r="AC8" s="626"/>
      <c r="AD8" s="627">
        <v>26937</v>
      </c>
      <c r="AE8" s="627"/>
      <c r="AF8" s="627"/>
      <c r="AG8" s="627"/>
      <c r="AH8" s="627"/>
      <c r="AI8" s="627"/>
      <c r="AJ8" s="627"/>
      <c r="AK8" s="627"/>
      <c r="AL8" s="628">
        <v>0.2</v>
      </c>
      <c r="AM8" s="629"/>
      <c r="AN8" s="629"/>
      <c r="AO8" s="630"/>
      <c r="AP8" s="620" t="s">
        <v>216</v>
      </c>
      <c r="AQ8" s="621"/>
      <c r="AR8" s="621"/>
      <c r="AS8" s="621"/>
      <c r="AT8" s="621"/>
      <c r="AU8" s="621"/>
      <c r="AV8" s="621"/>
      <c r="AW8" s="621"/>
      <c r="AX8" s="621"/>
      <c r="AY8" s="621"/>
      <c r="AZ8" s="621"/>
      <c r="BA8" s="621"/>
      <c r="BB8" s="621"/>
      <c r="BC8" s="621"/>
      <c r="BD8" s="621"/>
      <c r="BE8" s="621"/>
      <c r="BF8" s="622"/>
      <c r="BG8" s="623">
        <v>76325</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9132322</v>
      </c>
      <c r="CS8" s="624"/>
      <c r="CT8" s="624"/>
      <c r="CU8" s="624"/>
      <c r="CV8" s="624"/>
      <c r="CW8" s="624"/>
      <c r="CX8" s="624"/>
      <c r="CY8" s="625"/>
      <c r="CZ8" s="626">
        <v>45</v>
      </c>
      <c r="DA8" s="626"/>
      <c r="DB8" s="626"/>
      <c r="DC8" s="626"/>
      <c r="DD8" s="632">
        <v>272715</v>
      </c>
      <c r="DE8" s="624"/>
      <c r="DF8" s="624"/>
      <c r="DG8" s="624"/>
      <c r="DH8" s="624"/>
      <c r="DI8" s="624"/>
      <c r="DJ8" s="624"/>
      <c r="DK8" s="624"/>
      <c r="DL8" s="624"/>
      <c r="DM8" s="624"/>
      <c r="DN8" s="624"/>
      <c r="DO8" s="624"/>
      <c r="DP8" s="625"/>
      <c r="DQ8" s="632">
        <v>4447811</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22988</v>
      </c>
      <c r="S9" s="624"/>
      <c r="T9" s="624"/>
      <c r="U9" s="624"/>
      <c r="V9" s="624"/>
      <c r="W9" s="624"/>
      <c r="X9" s="624"/>
      <c r="Y9" s="625"/>
      <c r="Z9" s="626">
        <v>0.1</v>
      </c>
      <c r="AA9" s="626"/>
      <c r="AB9" s="626"/>
      <c r="AC9" s="626"/>
      <c r="AD9" s="627">
        <v>22988</v>
      </c>
      <c r="AE9" s="627"/>
      <c r="AF9" s="627"/>
      <c r="AG9" s="627"/>
      <c r="AH9" s="627"/>
      <c r="AI9" s="627"/>
      <c r="AJ9" s="627"/>
      <c r="AK9" s="627"/>
      <c r="AL9" s="628">
        <v>0.2</v>
      </c>
      <c r="AM9" s="629"/>
      <c r="AN9" s="629"/>
      <c r="AO9" s="630"/>
      <c r="AP9" s="620" t="s">
        <v>219</v>
      </c>
      <c r="AQ9" s="621"/>
      <c r="AR9" s="621"/>
      <c r="AS9" s="621"/>
      <c r="AT9" s="621"/>
      <c r="AU9" s="621"/>
      <c r="AV9" s="621"/>
      <c r="AW9" s="621"/>
      <c r="AX9" s="621"/>
      <c r="AY9" s="621"/>
      <c r="AZ9" s="621"/>
      <c r="BA9" s="621"/>
      <c r="BB9" s="621"/>
      <c r="BC9" s="621"/>
      <c r="BD9" s="621"/>
      <c r="BE9" s="621"/>
      <c r="BF9" s="622"/>
      <c r="BG9" s="623">
        <v>1842406</v>
      </c>
      <c r="BH9" s="624"/>
      <c r="BI9" s="624"/>
      <c r="BJ9" s="624"/>
      <c r="BK9" s="624"/>
      <c r="BL9" s="624"/>
      <c r="BM9" s="624"/>
      <c r="BN9" s="625"/>
      <c r="BO9" s="626">
        <v>31.3</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1308339</v>
      </c>
      <c r="CS9" s="624"/>
      <c r="CT9" s="624"/>
      <c r="CU9" s="624"/>
      <c r="CV9" s="624"/>
      <c r="CW9" s="624"/>
      <c r="CX9" s="624"/>
      <c r="CY9" s="625"/>
      <c r="CZ9" s="626">
        <v>6.4</v>
      </c>
      <c r="DA9" s="626"/>
      <c r="DB9" s="626"/>
      <c r="DC9" s="626"/>
      <c r="DD9" s="632">
        <v>22074</v>
      </c>
      <c r="DE9" s="624"/>
      <c r="DF9" s="624"/>
      <c r="DG9" s="624"/>
      <c r="DH9" s="624"/>
      <c r="DI9" s="624"/>
      <c r="DJ9" s="624"/>
      <c r="DK9" s="624"/>
      <c r="DL9" s="624"/>
      <c r="DM9" s="624"/>
      <c r="DN9" s="624"/>
      <c r="DO9" s="624"/>
      <c r="DP9" s="625"/>
      <c r="DQ9" s="632">
        <v>1141731</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981478</v>
      </c>
      <c r="S10" s="624"/>
      <c r="T10" s="624"/>
      <c r="U10" s="624"/>
      <c r="V10" s="624"/>
      <c r="W10" s="624"/>
      <c r="X10" s="624"/>
      <c r="Y10" s="625"/>
      <c r="Z10" s="626">
        <v>4.7</v>
      </c>
      <c r="AA10" s="626"/>
      <c r="AB10" s="626"/>
      <c r="AC10" s="626"/>
      <c r="AD10" s="627">
        <v>981478</v>
      </c>
      <c r="AE10" s="627"/>
      <c r="AF10" s="627"/>
      <c r="AG10" s="627"/>
      <c r="AH10" s="627"/>
      <c r="AI10" s="627"/>
      <c r="AJ10" s="627"/>
      <c r="AK10" s="627"/>
      <c r="AL10" s="628">
        <v>8.9</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157206</v>
      </c>
      <c r="BH10" s="624"/>
      <c r="BI10" s="624"/>
      <c r="BJ10" s="624"/>
      <c r="BK10" s="624"/>
      <c r="BL10" s="624"/>
      <c r="BM10" s="624"/>
      <c r="BN10" s="625"/>
      <c r="BO10" s="626">
        <v>2.7</v>
      </c>
      <c r="BP10" s="626"/>
      <c r="BQ10" s="626"/>
      <c r="BR10" s="626"/>
      <c r="BS10" s="632">
        <v>26069</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50844</v>
      </c>
      <c r="CS10" s="624"/>
      <c r="CT10" s="624"/>
      <c r="CU10" s="624"/>
      <c r="CV10" s="624"/>
      <c r="CW10" s="624"/>
      <c r="CX10" s="624"/>
      <c r="CY10" s="625"/>
      <c r="CZ10" s="626">
        <v>0.3</v>
      </c>
      <c r="DA10" s="626"/>
      <c r="DB10" s="626"/>
      <c r="DC10" s="626"/>
      <c r="DD10" s="632" t="s">
        <v>108</v>
      </c>
      <c r="DE10" s="624"/>
      <c r="DF10" s="624"/>
      <c r="DG10" s="624"/>
      <c r="DH10" s="624"/>
      <c r="DI10" s="624"/>
      <c r="DJ10" s="624"/>
      <c r="DK10" s="624"/>
      <c r="DL10" s="624"/>
      <c r="DM10" s="624"/>
      <c r="DN10" s="624"/>
      <c r="DO10" s="624"/>
      <c r="DP10" s="625"/>
      <c r="DQ10" s="632">
        <v>2543</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12442</v>
      </c>
      <c r="S11" s="624"/>
      <c r="T11" s="624"/>
      <c r="U11" s="624"/>
      <c r="V11" s="624"/>
      <c r="W11" s="624"/>
      <c r="X11" s="624"/>
      <c r="Y11" s="625"/>
      <c r="Z11" s="626">
        <v>0.1</v>
      </c>
      <c r="AA11" s="626"/>
      <c r="AB11" s="626"/>
      <c r="AC11" s="626"/>
      <c r="AD11" s="627">
        <v>12442</v>
      </c>
      <c r="AE11" s="627"/>
      <c r="AF11" s="627"/>
      <c r="AG11" s="627"/>
      <c r="AH11" s="627"/>
      <c r="AI11" s="627"/>
      <c r="AJ11" s="627"/>
      <c r="AK11" s="627"/>
      <c r="AL11" s="628">
        <v>0.1</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366010</v>
      </c>
      <c r="BH11" s="624"/>
      <c r="BI11" s="624"/>
      <c r="BJ11" s="624"/>
      <c r="BK11" s="624"/>
      <c r="BL11" s="624"/>
      <c r="BM11" s="624"/>
      <c r="BN11" s="625"/>
      <c r="BO11" s="626">
        <v>6.2</v>
      </c>
      <c r="BP11" s="626"/>
      <c r="BQ11" s="626"/>
      <c r="BR11" s="626"/>
      <c r="BS11" s="632">
        <v>64100</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1013779</v>
      </c>
      <c r="CS11" s="624"/>
      <c r="CT11" s="624"/>
      <c r="CU11" s="624"/>
      <c r="CV11" s="624"/>
      <c r="CW11" s="624"/>
      <c r="CX11" s="624"/>
      <c r="CY11" s="625"/>
      <c r="CZ11" s="626">
        <v>5</v>
      </c>
      <c r="DA11" s="626"/>
      <c r="DB11" s="626"/>
      <c r="DC11" s="626"/>
      <c r="DD11" s="632">
        <v>425221</v>
      </c>
      <c r="DE11" s="624"/>
      <c r="DF11" s="624"/>
      <c r="DG11" s="624"/>
      <c r="DH11" s="624"/>
      <c r="DI11" s="624"/>
      <c r="DJ11" s="624"/>
      <c r="DK11" s="624"/>
      <c r="DL11" s="624"/>
      <c r="DM11" s="624"/>
      <c r="DN11" s="624"/>
      <c r="DO11" s="624"/>
      <c r="DP11" s="625"/>
      <c r="DQ11" s="632">
        <v>506285</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2868959</v>
      </c>
      <c r="BH12" s="624"/>
      <c r="BI12" s="624"/>
      <c r="BJ12" s="624"/>
      <c r="BK12" s="624"/>
      <c r="BL12" s="624"/>
      <c r="BM12" s="624"/>
      <c r="BN12" s="625"/>
      <c r="BO12" s="626">
        <v>48.7</v>
      </c>
      <c r="BP12" s="626"/>
      <c r="BQ12" s="626"/>
      <c r="BR12" s="626"/>
      <c r="BS12" s="632">
        <v>92516</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311618</v>
      </c>
      <c r="CS12" s="624"/>
      <c r="CT12" s="624"/>
      <c r="CU12" s="624"/>
      <c r="CV12" s="624"/>
      <c r="CW12" s="624"/>
      <c r="CX12" s="624"/>
      <c r="CY12" s="625"/>
      <c r="CZ12" s="626">
        <v>1.5</v>
      </c>
      <c r="DA12" s="626"/>
      <c r="DB12" s="626"/>
      <c r="DC12" s="626"/>
      <c r="DD12" s="632">
        <v>7964</v>
      </c>
      <c r="DE12" s="624"/>
      <c r="DF12" s="624"/>
      <c r="DG12" s="624"/>
      <c r="DH12" s="624"/>
      <c r="DI12" s="624"/>
      <c r="DJ12" s="624"/>
      <c r="DK12" s="624"/>
      <c r="DL12" s="624"/>
      <c r="DM12" s="624"/>
      <c r="DN12" s="624"/>
      <c r="DO12" s="624"/>
      <c r="DP12" s="625"/>
      <c r="DQ12" s="632">
        <v>134376</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21661</v>
      </c>
      <c r="S13" s="624"/>
      <c r="T13" s="624"/>
      <c r="U13" s="624"/>
      <c r="V13" s="624"/>
      <c r="W13" s="624"/>
      <c r="X13" s="624"/>
      <c r="Y13" s="625"/>
      <c r="Z13" s="626">
        <v>0.1</v>
      </c>
      <c r="AA13" s="626"/>
      <c r="AB13" s="626"/>
      <c r="AC13" s="626"/>
      <c r="AD13" s="627">
        <v>21661</v>
      </c>
      <c r="AE13" s="627"/>
      <c r="AF13" s="627"/>
      <c r="AG13" s="627"/>
      <c r="AH13" s="627"/>
      <c r="AI13" s="627"/>
      <c r="AJ13" s="627"/>
      <c r="AK13" s="627"/>
      <c r="AL13" s="628">
        <v>0.2</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2739738</v>
      </c>
      <c r="BH13" s="624"/>
      <c r="BI13" s="624"/>
      <c r="BJ13" s="624"/>
      <c r="BK13" s="624"/>
      <c r="BL13" s="624"/>
      <c r="BM13" s="624"/>
      <c r="BN13" s="625"/>
      <c r="BO13" s="626">
        <v>46.5</v>
      </c>
      <c r="BP13" s="626"/>
      <c r="BQ13" s="626"/>
      <c r="BR13" s="626"/>
      <c r="BS13" s="632">
        <v>92516</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1410978</v>
      </c>
      <c r="CS13" s="624"/>
      <c r="CT13" s="624"/>
      <c r="CU13" s="624"/>
      <c r="CV13" s="624"/>
      <c r="CW13" s="624"/>
      <c r="CX13" s="624"/>
      <c r="CY13" s="625"/>
      <c r="CZ13" s="626">
        <v>7</v>
      </c>
      <c r="DA13" s="626"/>
      <c r="DB13" s="626"/>
      <c r="DC13" s="626"/>
      <c r="DD13" s="632">
        <v>666894</v>
      </c>
      <c r="DE13" s="624"/>
      <c r="DF13" s="624"/>
      <c r="DG13" s="624"/>
      <c r="DH13" s="624"/>
      <c r="DI13" s="624"/>
      <c r="DJ13" s="624"/>
      <c r="DK13" s="624"/>
      <c r="DL13" s="624"/>
      <c r="DM13" s="624"/>
      <c r="DN13" s="624"/>
      <c r="DO13" s="624"/>
      <c r="DP13" s="625"/>
      <c r="DQ13" s="632">
        <v>798559</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142245</v>
      </c>
      <c r="BH14" s="624"/>
      <c r="BI14" s="624"/>
      <c r="BJ14" s="624"/>
      <c r="BK14" s="624"/>
      <c r="BL14" s="624"/>
      <c r="BM14" s="624"/>
      <c r="BN14" s="625"/>
      <c r="BO14" s="626">
        <v>2.4</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1084988</v>
      </c>
      <c r="CS14" s="624"/>
      <c r="CT14" s="624"/>
      <c r="CU14" s="624"/>
      <c r="CV14" s="624"/>
      <c r="CW14" s="624"/>
      <c r="CX14" s="624"/>
      <c r="CY14" s="625"/>
      <c r="CZ14" s="626">
        <v>5.3</v>
      </c>
      <c r="DA14" s="626"/>
      <c r="DB14" s="626"/>
      <c r="DC14" s="626"/>
      <c r="DD14" s="632">
        <v>435581</v>
      </c>
      <c r="DE14" s="624"/>
      <c r="DF14" s="624"/>
      <c r="DG14" s="624"/>
      <c r="DH14" s="624"/>
      <c r="DI14" s="624"/>
      <c r="DJ14" s="624"/>
      <c r="DK14" s="624"/>
      <c r="DL14" s="624"/>
      <c r="DM14" s="624"/>
      <c r="DN14" s="624"/>
      <c r="DO14" s="624"/>
      <c r="DP14" s="625"/>
      <c r="DQ14" s="632">
        <v>605881</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19648</v>
      </c>
      <c r="S15" s="624"/>
      <c r="T15" s="624"/>
      <c r="U15" s="624"/>
      <c r="V15" s="624"/>
      <c r="W15" s="624"/>
      <c r="X15" s="624"/>
      <c r="Y15" s="625"/>
      <c r="Z15" s="626">
        <v>0.1</v>
      </c>
      <c r="AA15" s="626"/>
      <c r="AB15" s="626"/>
      <c r="AC15" s="626"/>
      <c r="AD15" s="627">
        <v>19648</v>
      </c>
      <c r="AE15" s="627"/>
      <c r="AF15" s="627"/>
      <c r="AG15" s="627"/>
      <c r="AH15" s="627"/>
      <c r="AI15" s="627"/>
      <c r="AJ15" s="627"/>
      <c r="AK15" s="627"/>
      <c r="AL15" s="628">
        <v>0.2</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435849</v>
      </c>
      <c r="BH15" s="624"/>
      <c r="BI15" s="624"/>
      <c r="BJ15" s="624"/>
      <c r="BK15" s="624"/>
      <c r="BL15" s="624"/>
      <c r="BM15" s="624"/>
      <c r="BN15" s="625"/>
      <c r="BO15" s="626">
        <v>7.4</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1666638</v>
      </c>
      <c r="CS15" s="624"/>
      <c r="CT15" s="624"/>
      <c r="CU15" s="624"/>
      <c r="CV15" s="624"/>
      <c r="CW15" s="624"/>
      <c r="CX15" s="624"/>
      <c r="CY15" s="625"/>
      <c r="CZ15" s="626">
        <v>8.1999999999999993</v>
      </c>
      <c r="DA15" s="626"/>
      <c r="DB15" s="626"/>
      <c r="DC15" s="626"/>
      <c r="DD15" s="632">
        <v>478091</v>
      </c>
      <c r="DE15" s="624"/>
      <c r="DF15" s="624"/>
      <c r="DG15" s="624"/>
      <c r="DH15" s="624"/>
      <c r="DI15" s="624"/>
      <c r="DJ15" s="624"/>
      <c r="DK15" s="624"/>
      <c r="DL15" s="624"/>
      <c r="DM15" s="624"/>
      <c r="DN15" s="624"/>
      <c r="DO15" s="624"/>
      <c r="DP15" s="625"/>
      <c r="DQ15" s="632">
        <v>1140887</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4536304</v>
      </c>
      <c r="S16" s="624"/>
      <c r="T16" s="624"/>
      <c r="U16" s="624"/>
      <c r="V16" s="624"/>
      <c r="W16" s="624"/>
      <c r="X16" s="624"/>
      <c r="Y16" s="625"/>
      <c r="Z16" s="626">
        <v>21.5</v>
      </c>
      <c r="AA16" s="626"/>
      <c r="AB16" s="626"/>
      <c r="AC16" s="626"/>
      <c r="AD16" s="627">
        <v>3753862</v>
      </c>
      <c r="AE16" s="627"/>
      <c r="AF16" s="627"/>
      <c r="AG16" s="627"/>
      <c r="AH16" s="627"/>
      <c r="AI16" s="627"/>
      <c r="AJ16" s="627"/>
      <c r="AK16" s="627"/>
      <c r="AL16" s="628">
        <v>34.200000000000003</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v>2482</v>
      </c>
      <c r="BH16" s="624"/>
      <c r="BI16" s="624"/>
      <c r="BJ16" s="624"/>
      <c r="BK16" s="624"/>
      <c r="BL16" s="624"/>
      <c r="BM16" s="624"/>
      <c r="BN16" s="625"/>
      <c r="BO16" s="626">
        <v>0</v>
      </c>
      <c r="BP16" s="626"/>
      <c r="BQ16" s="626"/>
      <c r="BR16" s="626"/>
      <c r="BS16" s="632">
        <v>398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64419</v>
      </c>
      <c r="CS16" s="624"/>
      <c r="CT16" s="624"/>
      <c r="CU16" s="624"/>
      <c r="CV16" s="624"/>
      <c r="CW16" s="624"/>
      <c r="CX16" s="624"/>
      <c r="CY16" s="625"/>
      <c r="CZ16" s="626">
        <v>0.3</v>
      </c>
      <c r="DA16" s="626"/>
      <c r="DB16" s="626"/>
      <c r="DC16" s="626"/>
      <c r="DD16" s="632" t="s">
        <v>108</v>
      </c>
      <c r="DE16" s="624"/>
      <c r="DF16" s="624"/>
      <c r="DG16" s="624"/>
      <c r="DH16" s="624"/>
      <c r="DI16" s="624"/>
      <c r="DJ16" s="624"/>
      <c r="DK16" s="624"/>
      <c r="DL16" s="624"/>
      <c r="DM16" s="624"/>
      <c r="DN16" s="624"/>
      <c r="DO16" s="624"/>
      <c r="DP16" s="625"/>
      <c r="DQ16" s="632">
        <v>5716</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3753862</v>
      </c>
      <c r="S17" s="624"/>
      <c r="T17" s="624"/>
      <c r="U17" s="624"/>
      <c r="V17" s="624"/>
      <c r="W17" s="624"/>
      <c r="X17" s="624"/>
      <c r="Y17" s="625"/>
      <c r="Z17" s="626">
        <v>17.8</v>
      </c>
      <c r="AA17" s="626"/>
      <c r="AB17" s="626"/>
      <c r="AC17" s="626"/>
      <c r="AD17" s="627">
        <v>3753862</v>
      </c>
      <c r="AE17" s="627"/>
      <c r="AF17" s="627"/>
      <c r="AG17" s="627"/>
      <c r="AH17" s="627"/>
      <c r="AI17" s="627"/>
      <c r="AJ17" s="627"/>
      <c r="AK17" s="627"/>
      <c r="AL17" s="628">
        <v>34.200000000000003</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2014909</v>
      </c>
      <c r="CS17" s="624"/>
      <c r="CT17" s="624"/>
      <c r="CU17" s="624"/>
      <c r="CV17" s="624"/>
      <c r="CW17" s="624"/>
      <c r="CX17" s="624"/>
      <c r="CY17" s="625"/>
      <c r="CZ17" s="626">
        <v>9.9</v>
      </c>
      <c r="DA17" s="626"/>
      <c r="DB17" s="626"/>
      <c r="DC17" s="626"/>
      <c r="DD17" s="632" t="s">
        <v>108</v>
      </c>
      <c r="DE17" s="624"/>
      <c r="DF17" s="624"/>
      <c r="DG17" s="624"/>
      <c r="DH17" s="624"/>
      <c r="DI17" s="624"/>
      <c r="DJ17" s="624"/>
      <c r="DK17" s="624"/>
      <c r="DL17" s="624"/>
      <c r="DM17" s="624"/>
      <c r="DN17" s="624"/>
      <c r="DO17" s="624"/>
      <c r="DP17" s="625"/>
      <c r="DQ17" s="632">
        <v>1905103</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782442</v>
      </c>
      <c r="S18" s="624"/>
      <c r="T18" s="624"/>
      <c r="U18" s="624"/>
      <c r="V18" s="624"/>
      <c r="W18" s="624"/>
      <c r="X18" s="624"/>
      <c r="Y18" s="625"/>
      <c r="Z18" s="626">
        <v>3.7</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11736110</v>
      </c>
      <c r="S20" s="624"/>
      <c r="T20" s="624"/>
      <c r="U20" s="624"/>
      <c r="V20" s="624"/>
      <c r="W20" s="624"/>
      <c r="X20" s="624"/>
      <c r="Y20" s="625"/>
      <c r="Z20" s="626">
        <v>55.6</v>
      </c>
      <c r="AA20" s="626"/>
      <c r="AB20" s="626"/>
      <c r="AC20" s="626"/>
      <c r="AD20" s="627">
        <v>10953668</v>
      </c>
      <c r="AE20" s="627"/>
      <c r="AF20" s="627"/>
      <c r="AG20" s="627"/>
      <c r="AH20" s="627"/>
      <c r="AI20" s="627"/>
      <c r="AJ20" s="627"/>
      <c r="AK20" s="627"/>
      <c r="AL20" s="628">
        <v>99.7</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20294839</v>
      </c>
      <c r="CS20" s="624"/>
      <c r="CT20" s="624"/>
      <c r="CU20" s="624"/>
      <c r="CV20" s="624"/>
      <c r="CW20" s="624"/>
      <c r="CX20" s="624"/>
      <c r="CY20" s="625"/>
      <c r="CZ20" s="626">
        <v>100</v>
      </c>
      <c r="DA20" s="626"/>
      <c r="DB20" s="626"/>
      <c r="DC20" s="626"/>
      <c r="DD20" s="632">
        <v>2396123</v>
      </c>
      <c r="DE20" s="624"/>
      <c r="DF20" s="624"/>
      <c r="DG20" s="624"/>
      <c r="DH20" s="624"/>
      <c r="DI20" s="624"/>
      <c r="DJ20" s="624"/>
      <c r="DK20" s="624"/>
      <c r="DL20" s="624"/>
      <c r="DM20" s="624"/>
      <c r="DN20" s="624"/>
      <c r="DO20" s="624"/>
      <c r="DP20" s="625"/>
      <c r="DQ20" s="632">
        <v>12409887</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7229</v>
      </c>
      <c r="S21" s="624"/>
      <c r="T21" s="624"/>
      <c r="U21" s="624"/>
      <c r="V21" s="624"/>
      <c r="W21" s="624"/>
      <c r="X21" s="624"/>
      <c r="Y21" s="625"/>
      <c r="Z21" s="626">
        <v>0</v>
      </c>
      <c r="AA21" s="626"/>
      <c r="AB21" s="626"/>
      <c r="AC21" s="626"/>
      <c r="AD21" s="627">
        <v>7229</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242417</v>
      </c>
      <c r="S22" s="624"/>
      <c r="T22" s="624"/>
      <c r="U22" s="624"/>
      <c r="V22" s="624"/>
      <c r="W22" s="624"/>
      <c r="X22" s="624"/>
      <c r="Y22" s="625"/>
      <c r="Z22" s="626">
        <v>1.1000000000000001</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326599</v>
      </c>
      <c r="S23" s="624"/>
      <c r="T23" s="624"/>
      <c r="U23" s="624"/>
      <c r="V23" s="624"/>
      <c r="W23" s="624"/>
      <c r="X23" s="624"/>
      <c r="Y23" s="625"/>
      <c r="Z23" s="626">
        <v>1.5</v>
      </c>
      <c r="AA23" s="626"/>
      <c r="AB23" s="626"/>
      <c r="AC23" s="626"/>
      <c r="AD23" s="627">
        <v>9199</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169128</v>
      </c>
      <c r="S24" s="624"/>
      <c r="T24" s="624"/>
      <c r="U24" s="624"/>
      <c r="V24" s="624"/>
      <c r="W24" s="624"/>
      <c r="X24" s="624"/>
      <c r="Y24" s="625"/>
      <c r="Z24" s="626">
        <v>0.8</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10952656</v>
      </c>
      <c r="CS24" s="613"/>
      <c r="CT24" s="613"/>
      <c r="CU24" s="613"/>
      <c r="CV24" s="613"/>
      <c r="CW24" s="613"/>
      <c r="CX24" s="613"/>
      <c r="CY24" s="614"/>
      <c r="CZ24" s="650">
        <v>54</v>
      </c>
      <c r="DA24" s="651"/>
      <c r="DB24" s="651"/>
      <c r="DC24" s="652"/>
      <c r="DD24" s="649">
        <v>6646485</v>
      </c>
      <c r="DE24" s="613"/>
      <c r="DF24" s="613"/>
      <c r="DG24" s="613"/>
      <c r="DH24" s="613"/>
      <c r="DI24" s="613"/>
      <c r="DJ24" s="613"/>
      <c r="DK24" s="614"/>
      <c r="DL24" s="649">
        <v>6438384</v>
      </c>
      <c r="DM24" s="613"/>
      <c r="DN24" s="613"/>
      <c r="DO24" s="613"/>
      <c r="DP24" s="613"/>
      <c r="DQ24" s="613"/>
      <c r="DR24" s="613"/>
      <c r="DS24" s="613"/>
      <c r="DT24" s="613"/>
      <c r="DU24" s="613"/>
      <c r="DV24" s="614"/>
      <c r="DW24" s="617">
        <v>54.4</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3830282</v>
      </c>
      <c r="S25" s="624"/>
      <c r="T25" s="624"/>
      <c r="U25" s="624"/>
      <c r="V25" s="624"/>
      <c r="W25" s="624"/>
      <c r="X25" s="624"/>
      <c r="Y25" s="625"/>
      <c r="Z25" s="626">
        <v>18.2</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3277811</v>
      </c>
      <c r="CS25" s="655"/>
      <c r="CT25" s="655"/>
      <c r="CU25" s="655"/>
      <c r="CV25" s="655"/>
      <c r="CW25" s="655"/>
      <c r="CX25" s="655"/>
      <c r="CY25" s="656"/>
      <c r="CZ25" s="657">
        <v>16.2</v>
      </c>
      <c r="DA25" s="658"/>
      <c r="DB25" s="658"/>
      <c r="DC25" s="659"/>
      <c r="DD25" s="632">
        <v>3024237</v>
      </c>
      <c r="DE25" s="655"/>
      <c r="DF25" s="655"/>
      <c r="DG25" s="655"/>
      <c r="DH25" s="655"/>
      <c r="DI25" s="655"/>
      <c r="DJ25" s="655"/>
      <c r="DK25" s="656"/>
      <c r="DL25" s="632">
        <v>2817614</v>
      </c>
      <c r="DM25" s="655"/>
      <c r="DN25" s="655"/>
      <c r="DO25" s="655"/>
      <c r="DP25" s="655"/>
      <c r="DQ25" s="655"/>
      <c r="DR25" s="655"/>
      <c r="DS25" s="655"/>
      <c r="DT25" s="655"/>
      <c r="DU25" s="655"/>
      <c r="DV25" s="656"/>
      <c r="DW25" s="628">
        <v>23.8</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2164286</v>
      </c>
      <c r="CS26" s="624"/>
      <c r="CT26" s="624"/>
      <c r="CU26" s="624"/>
      <c r="CV26" s="624"/>
      <c r="CW26" s="624"/>
      <c r="CX26" s="624"/>
      <c r="CY26" s="625"/>
      <c r="CZ26" s="657">
        <v>10.7</v>
      </c>
      <c r="DA26" s="658"/>
      <c r="DB26" s="658"/>
      <c r="DC26" s="659"/>
      <c r="DD26" s="632">
        <v>1945035</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1948972</v>
      </c>
      <c r="S27" s="624"/>
      <c r="T27" s="624"/>
      <c r="U27" s="624"/>
      <c r="V27" s="624"/>
      <c r="W27" s="624"/>
      <c r="X27" s="624"/>
      <c r="Y27" s="625"/>
      <c r="Z27" s="626">
        <v>9.1999999999999993</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5891482</v>
      </c>
      <c r="BH27" s="624"/>
      <c r="BI27" s="624"/>
      <c r="BJ27" s="624"/>
      <c r="BK27" s="624"/>
      <c r="BL27" s="624"/>
      <c r="BM27" s="624"/>
      <c r="BN27" s="625"/>
      <c r="BO27" s="626">
        <v>100</v>
      </c>
      <c r="BP27" s="626"/>
      <c r="BQ27" s="626"/>
      <c r="BR27" s="626"/>
      <c r="BS27" s="632">
        <v>183083</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5659936</v>
      </c>
      <c r="CS27" s="655"/>
      <c r="CT27" s="655"/>
      <c r="CU27" s="655"/>
      <c r="CV27" s="655"/>
      <c r="CW27" s="655"/>
      <c r="CX27" s="655"/>
      <c r="CY27" s="656"/>
      <c r="CZ27" s="657">
        <v>27.9</v>
      </c>
      <c r="DA27" s="658"/>
      <c r="DB27" s="658"/>
      <c r="DC27" s="659"/>
      <c r="DD27" s="632">
        <v>1717145</v>
      </c>
      <c r="DE27" s="655"/>
      <c r="DF27" s="655"/>
      <c r="DG27" s="655"/>
      <c r="DH27" s="655"/>
      <c r="DI27" s="655"/>
      <c r="DJ27" s="655"/>
      <c r="DK27" s="656"/>
      <c r="DL27" s="632">
        <v>1715667</v>
      </c>
      <c r="DM27" s="655"/>
      <c r="DN27" s="655"/>
      <c r="DO27" s="655"/>
      <c r="DP27" s="655"/>
      <c r="DQ27" s="655"/>
      <c r="DR27" s="655"/>
      <c r="DS27" s="655"/>
      <c r="DT27" s="655"/>
      <c r="DU27" s="655"/>
      <c r="DV27" s="656"/>
      <c r="DW27" s="628">
        <v>14.5</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17642</v>
      </c>
      <c r="S28" s="624"/>
      <c r="T28" s="624"/>
      <c r="U28" s="624"/>
      <c r="V28" s="624"/>
      <c r="W28" s="624"/>
      <c r="X28" s="624"/>
      <c r="Y28" s="625"/>
      <c r="Z28" s="626">
        <v>0.1</v>
      </c>
      <c r="AA28" s="626"/>
      <c r="AB28" s="626"/>
      <c r="AC28" s="626"/>
      <c r="AD28" s="627">
        <v>1959</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2014909</v>
      </c>
      <c r="CS28" s="624"/>
      <c r="CT28" s="624"/>
      <c r="CU28" s="624"/>
      <c r="CV28" s="624"/>
      <c r="CW28" s="624"/>
      <c r="CX28" s="624"/>
      <c r="CY28" s="625"/>
      <c r="CZ28" s="657">
        <v>9.9</v>
      </c>
      <c r="DA28" s="658"/>
      <c r="DB28" s="658"/>
      <c r="DC28" s="659"/>
      <c r="DD28" s="632">
        <v>1905103</v>
      </c>
      <c r="DE28" s="624"/>
      <c r="DF28" s="624"/>
      <c r="DG28" s="624"/>
      <c r="DH28" s="624"/>
      <c r="DI28" s="624"/>
      <c r="DJ28" s="624"/>
      <c r="DK28" s="625"/>
      <c r="DL28" s="632">
        <v>1905103</v>
      </c>
      <c r="DM28" s="624"/>
      <c r="DN28" s="624"/>
      <c r="DO28" s="624"/>
      <c r="DP28" s="624"/>
      <c r="DQ28" s="624"/>
      <c r="DR28" s="624"/>
      <c r="DS28" s="624"/>
      <c r="DT28" s="624"/>
      <c r="DU28" s="624"/>
      <c r="DV28" s="625"/>
      <c r="DW28" s="628">
        <v>16.100000000000001</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160028</v>
      </c>
      <c r="S29" s="624"/>
      <c r="T29" s="624"/>
      <c r="U29" s="624"/>
      <c r="V29" s="624"/>
      <c r="W29" s="624"/>
      <c r="X29" s="624"/>
      <c r="Y29" s="625"/>
      <c r="Z29" s="626">
        <v>0.8</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2014909</v>
      </c>
      <c r="CS29" s="655"/>
      <c r="CT29" s="655"/>
      <c r="CU29" s="655"/>
      <c r="CV29" s="655"/>
      <c r="CW29" s="655"/>
      <c r="CX29" s="655"/>
      <c r="CY29" s="656"/>
      <c r="CZ29" s="657">
        <v>9.9</v>
      </c>
      <c r="DA29" s="658"/>
      <c r="DB29" s="658"/>
      <c r="DC29" s="659"/>
      <c r="DD29" s="632">
        <v>1905103</v>
      </c>
      <c r="DE29" s="655"/>
      <c r="DF29" s="655"/>
      <c r="DG29" s="655"/>
      <c r="DH29" s="655"/>
      <c r="DI29" s="655"/>
      <c r="DJ29" s="655"/>
      <c r="DK29" s="656"/>
      <c r="DL29" s="632">
        <v>1905103</v>
      </c>
      <c r="DM29" s="655"/>
      <c r="DN29" s="655"/>
      <c r="DO29" s="655"/>
      <c r="DP29" s="655"/>
      <c r="DQ29" s="655"/>
      <c r="DR29" s="655"/>
      <c r="DS29" s="655"/>
      <c r="DT29" s="655"/>
      <c r="DU29" s="655"/>
      <c r="DV29" s="656"/>
      <c r="DW29" s="628">
        <v>16.100000000000001</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86604</v>
      </c>
      <c r="S30" s="624"/>
      <c r="T30" s="624"/>
      <c r="U30" s="624"/>
      <c r="V30" s="624"/>
      <c r="W30" s="624"/>
      <c r="X30" s="624"/>
      <c r="Y30" s="625"/>
      <c r="Z30" s="626">
        <v>0.4</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98.8</v>
      </c>
      <c r="BH30" s="682"/>
      <c r="BI30" s="682"/>
      <c r="BJ30" s="682"/>
      <c r="BK30" s="682"/>
      <c r="BL30" s="682"/>
      <c r="BM30" s="618">
        <v>96.5</v>
      </c>
      <c r="BN30" s="682"/>
      <c r="BO30" s="682"/>
      <c r="BP30" s="682"/>
      <c r="BQ30" s="683"/>
      <c r="BR30" s="681">
        <v>98.8</v>
      </c>
      <c r="BS30" s="682"/>
      <c r="BT30" s="682"/>
      <c r="BU30" s="682"/>
      <c r="BV30" s="682"/>
      <c r="BW30" s="682"/>
      <c r="BX30" s="618">
        <v>96.2</v>
      </c>
      <c r="BY30" s="682"/>
      <c r="BZ30" s="682"/>
      <c r="CA30" s="682"/>
      <c r="CB30" s="683"/>
      <c r="CD30" s="686"/>
      <c r="CE30" s="687"/>
      <c r="CF30" s="637" t="s">
        <v>288</v>
      </c>
      <c r="CG30" s="638"/>
      <c r="CH30" s="638"/>
      <c r="CI30" s="638"/>
      <c r="CJ30" s="638"/>
      <c r="CK30" s="638"/>
      <c r="CL30" s="638"/>
      <c r="CM30" s="638"/>
      <c r="CN30" s="638"/>
      <c r="CO30" s="638"/>
      <c r="CP30" s="638"/>
      <c r="CQ30" s="639"/>
      <c r="CR30" s="623">
        <v>1814144</v>
      </c>
      <c r="CS30" s="624"/>
      <c r="CT30" s="624"/>
      <c r="CU30" s="624"/>
      <c r="CV30" s="624"/>
      <c r="CW30" s="624"/>
      <c r="CX30" s="624"/>
      <c r="CY30" s="625"/>
      <c r="CZ30" s="657">
        <v>8.9</v>
      </c>
      <c r="DA30" s="658"/>
      <c r="DB30" s="658"/>
      <c r="DC30" s="659"/>
      <c r="DD30" s="632">
        <v>1704338</v>
      </c>
      <c r="DE30" s="624"/>
      <c r="DF30" s="624"/>
      <c r="DG30" s="624"/>
      <c r="DH30" s="624"/>
      <c r="DI30" s="624"/>
      <c r="DJ30" s="624"/>
      <c r="DK30" s="625"/>
      <c r="DL30" s="632">
        <v>1704338</v>
      </c>
      <c r="DM30" s="624"/>
      <c r="DN30" s="624"/>
      <c r="DO30" s="624"/>
      <c r="DP30" s="624"/>
      <c r="DQ30" s="624"/>
      <c r="DR30" s="624"/>
      <c r="DS30" s="624"/>
      <c r="DT30" s="624"/>
      <c r="DU30" s="624"/>
      <c r="DV30" s="625"/>
      <c r="DW30" s="628">
        <v>14.4</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469683</v>
      </c>
      <c r="S31" s="624"/>
      <c r="T31" s="624"/>
      <c r="U31" s="624"/>
      <c r="V31" s="624"/>
      <c r="W31" s="624"/>
      <c r="X31" s="624"/>
      <c r="Y31" s="625"/>
      <c r="Z31" s="626">
        <v>2.2000000000000002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v>
      </c>
      <c r="BH31" s="655"/>
      <c r="BI31" s="655"/>
      <c r="BJ31" s="655"/>
      <c r="BK31" s="655"/>
      <c r="BL31" s="655"/>
      <c r="BM31" s="629">
        <v>97.5</v>
      </c>
      <c r="BN31" s="679"/>
      <c r="BO31" s="679"/>
      <c r="BP31" s="679"/>
      <c r="BQ31" s="680"/>
      <c r="BR31" s="678">
        <v>99.1</v>
      </c>
      <c r="BS31" s="655"/>
      <c r="BT31" s="655"/>
      <c r="BU31" s="655"/>
      <c r="BV31" s="655"/>
      <c r="BW31" s="655"/>
      <c r="BX31" s="629">
        <v>97.4</v>
      </c>
      <c r="BY31" s="679"/>
      <c r="BZ31" s="679"/>
      <c r="CA31" s="679"/>
      <c r="CB31" s="680"/>
      <c r="CD31" s="686"/>
      <c r="CE31" s="687"/>
      <c r="CF31" s="637" t="s">
        <v>292</v>
      </c>
      <c r="CG31" s="638"/>
      <c r="CH31" s="638"/>
      <c r="CI31" s="638"/>
      <c r="CJ31" s="638"/>
      <c r="CK31" s="638"/>
      <c r="CL31" s="638"/>
      <c r="CM31" s="638"/>
      <c r="CN31" s="638"/>
      <c r="CO31" s="638"/>
      <c r="CP31" s="638"/>
      <c r="CQ31" s="639"/>
      <c r="CR31" s="623">
        <v>200765</v>
      </c>
      <c r="CS31" s="655"/>
      <c r="CT31" s="655"/>
      <c r="CU31" s="655"/>
      <c r="CV31" s="655"/>
      <c r="CW31" s="655"/>
      <c r="CX31" s="655"/>
      <c r="CY31" s="656"/>
      <c r="CZ31" s="657">
        <v>1</v>
      </c>
      <c r="DA31" s="658"/>
      <c r="DB31" s="658"/>
      <c r="DC31" s="659"/>
      <c r="DD31" s="632">
        <v>200765</v>
      </c>
      <c r="DE31" s="655"/>
      <c r="DF31" s="655"/>
      <c r="DG31" s="655"/>
      <c r="DH31" s="655"/>
      <c r="DI31" s="655"/>
      <c r="DJ31" s="655"/>
      <c r="DK31" s="656"/>
      <c r="DL31" s="632">
        <v>200765</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413883</v>
      </c>
      <c r="S32" s="624"/>
      <c r="T32" s="624"/>
      <c r="U32" s="624"/>
      <c r="V32" s="624"/>
      <c r="W32" s="624"/>
      <c r="X32" s="624"/>
      <c r="Y32" s="625"/>
      <c r="Z32" s="626">
        <v>2</v>
      </c>
      <c r="AA32" s="626"/>
      <c r="AB32" s="626"/>
      <c r="AC32" s="626"/>
      <c r="AD32" s="627">
        <v>12140</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98.4</v>
      </c>
      <c r="BH32" s="691"/>
      <c r="BI32" s="691"/>
      <c r="BJ32" s="691"/>
      <c r="BK32" s="691"/>
      <c r="BL32" s="691"/>
      <c r="BM32" s="692">
        <v>95</v>
      </c>
      <c r="BN32" s="691"/>
      <c r="BO32" s="691"/>
      <c r="BP32" s="691"/>
      <c r="BQ32" s="693"/>
      <c r="BR32" s="690">
        <v>98.4</v>
      </c>
      <c r="BS32" s="691"/>
      <c r="BT32" s="691"/>
      <c r="BU32" s="691"/>
      <c r="BV32" s="691"/>
      <c r="BW32" s="691"/>
      <c r="BX32" s="692">
        <v>94.5</v>
      </c>
      <c r="BY32" s="691"/>
      <c r="BZ32" s="691"/>
      <c r="CA32" s="691"/>
      <c r="CB32" s="693"/>
      <c r="CD32" s="688"/>
      <c r="CE32" s="689"/>
      <c r="CF32" s="637" t="s">
        <v>295</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1690044</v>
      </c>
      <c r="S33" s="624"/>
      <c r="T33" s="624"/>
      <c r="U33" s="624"/>
      <c r="V33" s="624"/>
      <c r="W33" s="624"/>
      <c r="X33" s="624"/>
      <c r="Y33" s="625"/>
      <c r="Z33" s="626">
        <v>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6881641</v>
      </c>
      <c r="CS33" s="655"/>
      <c r="CT33" s="655"/>
      <c r="CU33" s="655"/>
      <c r="CV33" s="655"/>
      <c r="CW33" s="655"/>
      <c r="CX33" s="655"/>
      <c r="CY33" s="656"/>
      <c r="CZ33" s="657">
        <v>33.9</v>
      </c>
      <c r="DA33" s="658"/>
      <c r="DB33" s="658"/>
      <c r="DC33" s="659"/>
      <c r="DD33" s="632">
        <v>5214934</v>
      </c>
      <c r="DE33" s="655"/>
      <c r="DF33" s="655"/>
      <c r="DG33" s="655"/>
      <c r="DH33" s="655"/>
      <c r="DI33" s="655"/>
      <c r="DJ33" s="655"/>
      <c r="DK33" s="656"/>
      <c r="DL33" s="632">
        <v>3926955</v>
      </c>
      <c r="DM33" s="655"/>
      <c r="DN33" s="655"/>
      <c r="DO33" s="655"/>
      <c r="DP33" s="655"/>
      <c r="DQ33" s="655"/>
      <c r="DR33" s="655"/>
      <c r="DS33" s="655"/>
      <c r="DT33" s="655"/>
      <c r="DU33" s="655"/>
      <c r="DV33" s="656"/>
      <c r="DW33" s="628">
        <v>33.200000000000003</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2525359</v>
      </c>
      <c r="CS34" s="624"/>
      <c r="CT34" s="624"/>
      <c r="CU34" s="624"/>
      <c r="CV34" s="624"/>
      <c r="CW34" s="624"/>
      <c r="CX34" s="624"/>
      <c r="CY34" s="625"/>
      <c r="CZ34" s="657">
        <v>12.4</v>
      </c>
      <c r="DA34" s="658"/>
      <c r="DB34" s="658"/>
      <c r="DC34" s="659"/>
      <c r="DD34" s="632">
        <v>1953856</v>
      </c>
      <c r="DE34" s="624"/>
      <c r="DF34" s="624"/>
      <c r="DG34" s="624"/>
      <c r="DH34" s="624"/>
      <c r="DI34" s="624"/>
      <c r="DJ34" s="624"/>
      <c r="DK34" s="625"/>
      <c r="DL34" s="632">
        <v>1280101</v>
      </c>
      <c r="DM34" s="624"/>
      <c r="DN34" s="624"/>
      <c r="DO34" s="624"/>
      <c r="DP34" s="624"/>
      <c r="DQ34" s="624"/>
      <c r="DR34" s="624"/>
      <c r="DS34" s="624"/>
      <c r="DT34" s="624"/>
      <c r="DU34" s="624"/>
      <c r="DV34" s="625"/>
      <c r="DW34" s="628">
        <v>10.8</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847244</v>
      </c>
      <c r="S35" s="624"/>
      <c r="T35" s="624"/>
      <c r="U35" s="624"/>
      <c r="V35" s="624"/>
      <c r="W35" s="624"/>
      <c r="X35" s="624"/>
      <c r="Y35" s="625"/>
      <c r="Z35" s="626">
        <v>4</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2337897</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t="s">
        <v>211</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237637</v>
      </c>
      <c r="CS35" s="655"/>
      <c r="CT35" s="655"/>
      <c r="CU35" s="655"/>
      <c r="CV35" s="655"/>
      <c r="CW35" s="655"/>
      <c r="CX35" s="655"/>
      <c r="CY35" s="656"/>
      <c r="CZ35" s="657">
        <v>1.2</v>
      </c>
      <c r="DA35" s="658"/>
      <c r="DB35" s="658"/>
      <c r="DC35" s="659"/>
      <c r="DD35" s="632">
        <v>184867</v>
      </c>
      <c r="DE35" s="655"/>
      <c r="DF35" s="655"/>
      <c r="DG35" s="655"/>
      <c r="DH35" s="655"/>
      <c r="DI35" s="655"/>
      <c r="DJ35" s="655"/>
      <c r="DK35" s="656"/>
      <c r="DL35" s="632">
        <v>184867</v>
      </c>
      <c r="DM35" s="655"/>
      <c r="DN35" s="655"/>
      <c r="DO35" s="655"/>
      <c r="DP35" s="655"/>
      <c r="DQ35" s="655"/>
      <c r="DR35" s="655"/>
      <c r="DS35" s="655"/>
      <c r="DT35" s="655"/>
      <c r="DU35" s="655"/>
      <c r="DV35" s="656"/>
      <c r="DW35" s="628">
        <v>1.6</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21098621</v>
      </c>
      <c r="S36" s="696"/>
      <c r="T36" s="696"/>
      <c r="U36" s="696"/>
      <c r="V36" s="696"/>
      <c r="W36" s="696"/>
      <c r="X36" s="696"/>
      <c r="Y36" s="697"/>
      <c r="Z36" s="698">
        <v>100</v>
      </c>
      <c r="AA36" s="698"/>
      <c r="AB36" s="698"/>
      <c r="AC36" s="698"/>
      <c r="AD36" s="699">
        <v>10984195</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405843</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-110905</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1523211</v>
      </c>
      <c r="CS36" s="624"/>
      <c r="CT36" s="624"/>
      <c r="CU36" s="624"/>
      <c r="CV36" s="624"/>
      <c r="CW36" s="624"/>
      <c r="CX36" s="624"/>
      <c r="CY36" s="625"/>
      <c r="CZ36" s="657">
        <v>7.5</v>
      </c>
      <c r="DA36" s="658"/>
      <c r="DB36" s="658"/>
      <c r="DC36" s="659"/>
      <c r="DD36" s="632">
        <v>1103165</v>
      </c>
      <c r="DE36" s="624"/>
      <c r="DF36" s="624"/>
      <c r="DG36" s="624"/>
      <c r="DH36" s="624"/>
      <c r="DI36" s="624"/>
      <c r="DJ36" s="624"/>
      <c r="DK36" s="625"/>
      <c r="DL36" s="632">
        <v>595500</v>
      </c>
      <c r="DM36" s="624"/>
      <c r="DN36" s="624"/>
      <c r="DO36" s="624"/>
      <c r="DP36" s="624"/>
      <c r="DQ36" s="624"/>
      <c r="DR36" s="624"/>
      <c r="DS36" s="624"/>
      <c r="DT36" s="624"/>
      <c r="DU36" s="624"/>
      <c r="DV36" s="625"/>
      <c r="DW36" s="628">
        <v>5</v>
      </c>
      <c r="DX36" s="653"/>
      <c r="DY36" s="653"/>
      <c r="DZ36" s="653"/>
      <c r="EA36" s="653"/>
      <c r="EB36" s="653"/>
      <c r="EC36" s="654"/>
    </row>
    <row r="37" spans="2:133" ht="11.25" customHeight="1">
      <c r="AQ37" s="702" t="s">
        <v>310</v>
      </c>
      <c r="AR37" s="703"/>
      <c r="AS37" s="703"/>
      <c r="AT37" s="703"/>
      <c r="AU37" s="703"/>
      <c r="AV37" s="703"/>
      <c r="AW37" s="703"/>
      <c r="AX37" s="703"/>
      <c r="AY37" s="704"/>
      <c r="AZ37" s="623">
        <v>32</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7264</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398117</v>
      </c>
      <c r="CS37" s="655"/>
      <c r="CT37" s="655"/>
      <c r="CU37" s="655"/>
      <c r="CV37" s="655"/>
      <c r="CW37" s="655"/>
      <c r="CX37" s="655"/>
      <c r="CY37" s="656"/>
      <c r="CZ37" s="657">
        <v>2</v>
      </c>
      <c r="DA37" s="658"/>
      <c r="DB37" s="658"/>
      <c r="DC37" s="659"/>
      <c r="DD37" s="632">
        <v>398117</v>
      </c>
      <c r="DE37" s="655"/>
      <c r="DF37" s="655"/>
      <c r="DG37" s="655"/>
      <c r="DH37" s="655"/>
      <c r="DI37" s="655"/>
      <c r="DJ37" s="655"/>
      <c r="DK37" s="656"/>
      <c r="DL37" s="632">
        <v>246527</v>
      </c>
      <c r="DM37" s="655"/>
      <c r="DN37" s="655"/>
      <c r="DO37" s="655"/>
      <c r="DP37" s="655"/>
      <c r="DQ37" s="655"/>
      <c r="DR37" s="655"/>
      <c r="DS37" s="655"/>
      <c r="DT37" s="655"/>
      <c r="DU37" s="655"/>
      <c r="DV37" s="656"/>
      <c r="DW37" s="628">
        <v>2.1</v>
      </c>
      <c r="DX37" s="653"/>
      <c r="DY37" s="653"/>
      <c r="DZ37" s="653"/>
      <c r="EA37" s="653"/>
      <c r="EB37" s="653"/>
      <c r="EC37" s="654"/>
    </row>
    <row r="38" spans="2:133" ht="11.25" customHeight="1">
      <c r="AQ38" s="702" t="s">
        <v>313</v>
      </c>
      <c r="AR38" s="703"/>
      <c r="AS38" s="703"/>
      <c r="AT38" s="703"/>
      <c r="AU38" s="703"/>
      <c r="AV38" s="703"/>
      <c r="AW38" s="703"/>
      <c r="AX38" s="703"/>
      <c r="AY38" s="704"/>
      <c r="AZ38" s="623" t="s">
        <v>108</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11896</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2337897</v>
      </c>
      <c r="CS38" s="624"/>
      <c r="CT38" s="624"/>
      <c r="CU38" s="624"/>
      <c r="CV38" s="624"/>
      <c r="CW38" s="624"/>
      <c r="CX38" s="624"/>
      <c r="CY38" s="625"/>
      <c r="CZ38" s="657">
        <v>11.5</v>
      </c>
      <c r="DA38" s="658"/>
      <c r="DB38" s="658"/>
      <c r="DC38" s="659"/>
      <c r="DD38" s="632">
        <v>1972065</v>
      </c>
      <c r="DE38" s="624"/>
      <c r="DF38" s="624"/>
      <c r="DG38" s="624"/>
      <c r="DH38" s="624"/>
      <c r="DI38" s="624"/>
      <c r="DJ38" s="624"/>
      <c r="DK38" s="625"/>
      <c r="DL38" s="632">
        <v>1866487</v>
      </c>
      <c r="DM38" s="624"/>
      <c r="DN38" s="624"/>
      <c r="DO38" s="624"/>
      <c r="DP38" s="624"/>
      <c r="DQ38" s="624"/>
      <c r="DR38" s="624"/>
      <c r="DS38" s="624"/>
      <c r="DT38" s="624"/>
      <c r="DU38" s="624"/>
      <c r="DV38" s="625"/>
      <c r="DW38" s="628">
        <v>15.8</v>
      </c>
      <c r="DX38" s="653"/>
      <c r="DY38" s="653"/>
      <c r="DZ38" s="653"/>
      <c r="EA38" s="653"/>
      <c r="EB38" s="653"/>
      <c r="EC38" s="654"/>
    </row>
    <row r="39" spans="2:133" ht="11.25" customHeight="1">
      <c r="AQ39" s="702" t="s">
        <v>316</v>
      </c>
      <c r="AR39" s="703"/>
      <c r="AS39" s="703"/>
      <c r="AT39" s="703"/>
      <c r="AU39" s="703"/>
      <c r="AV39" s="703"/>
      <c r="AW39" s="703"/>
      <c r="AX39" s="703"/>
      <c r="AY39" s="704"/>
      <c r="AZ39" s="623" t="s">
        <v>108</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92</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194077</v>
      </c>
      <c r="CS39" s="655"/>
      <c r="CT39" s="655"/>
      <c r="CU39" s="655"/>
      <c r="CV39" s="655"/>
      <c r="CW39" s="655"/>
      <c r="CX39" s="655"/>
      <c r="CY39" s="656"/>
      <c r="CZ39" s="657">
        <v>1</v>
      </c>
      <c r="DA39" s="658"/>
      <c r="DB39" s="658"/>
      <c r="DC39" s="659"/>
      <c r="DD39" s="632">
        <v>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483645</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123</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63460</v>
      </c>
      <c r="CS40" s="624"/>
      <c r="CT40" s="624"/>
      <c r="CU40" s="624"/>
      <c r="CV40" s="624"/>
      <c r="CW40" s="624"/>
      <c r="CX40" s="624"/>
      <c r="CY40" s="625"/>
      <c r="CZ40" s="657">
        <v>0.3</v>
      </c>
      <c r="DA40" s="658"/>
      <c r="DB40" s="658"/>
      <c r="DC40" s="659"/>
      <c r="DD40" s="632">
        <v>980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1448377</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357</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2460542</v>
      </c>
      <c r="CS42" s="624"/>
      <c r="CT42" s="624"/>
      <c r="CU42" s="624"/>
      <c r="CV42" s="624"/>
      <c r="CW42" s="624"/>
      <c r="CX42" s="624"/>
      <c r="CY42" s="625"/>
      <c r="CZ42" s="657">
        <v>12.1</v>
      </c>
      <c r="DA42" s="706"/>
      <c r="DB42" s="706"/>
      <c r="DC42" s="707"/>
      <c r="DD42" s="632">
        <v>548468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28291</v>
      </c>
      <c r="CS43" s="655"/>
      <c r="CT43" s="655"/>
      <c r="CU43" s="655"/>
      <c r="CV43" s="655"/>
      <c r="CW43" s="655"/>
      <c r="CX43" s="655"/>
      <c r="CY43" s="656"/>
      <c r="CZ43" s="657">
        <v>0.1</v>
      </c>
      <c r="DA43" s="658"/>
      <c r="DB43" s="658"/>
      <c r="DC43" s="659"/>
      <c r="DD43" s="632">
        <v>28291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2396123</v>
      </c>
      <c r="CS44" s="624"/>
      <c r="CT44" s="624"/>
      <c r="CU44" s="624"/>
      <c r="CV44" s="624"/>
      <c r="CW44" s="624"/>
      <c r="CX44" s="624"/>
      <c r="CY44" s="625"/>
      <c r="CZ44" s="657">
        <v>11.8</v>
      </c>
      <c r="DA44" s="706"/>
      <c r="DB44" s="706"/>
      <c r="DC44" s="707"/>
      <c r="DD44" s="632">
        <v>542752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1167924</v>
      </c>
      <c r="CS45" s="655"/>
      <c r="CT45" s="655"/>
      <c r="CU45" s="655"/>
      <c r="CV45" s="655"/>
      <c r="CW45" s="655"/>
      <c r="CX45" s="655"/>
      <c r="CY45" s="656"/>
      <c r="CZ45" s="657">
        <v>5.8</v>
      </c>
      <c r="DA45" s="658"/>
      <c r="DB45" s="658"/>
      <c r="DC45" s="659"/>
      <c r="DD45" s="632">
        <v>63266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1092909</v>
      </c>
      <c r="CS46" s="624"/>
      <c r="CT46" s="624"/>
      <c r="CU46" s="624"/>
      <c r="CV46" s="624"/>
      <c r="CW46" s="624"/>
      <c r="CX46" s="624"/>
      <c r="CY46" s="625"/>
      <c r="CZ46" s="657">
        <v>5.4</v>
      </c>
      <c r="DA46" s="706"/>
      <c r="DB46" s="706"/>
      <c r="DC46" s="707"/>
      <c r="DD46" s="632">
        <v>452853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64419</v>
      </c>
      <c r="CS47" s="655"/>
      <c r="CT47" s="655"/>
      <c r="CU47" s="655"/>
      <c r="CV47" s="655"/>
      <c r="CW47" s="655"/>
      <c r="CX47" s="655"/>
      <c r="CY47" s="656"/>
      <c r="CZ47" s="657">
        <v>0.3</v>
      </c>
      <c r="DA47" s="658"/>
      <c r="DB47" s="658"/>
      <c r="DC47" s="659"/>
      <c r="DD47" s="632">
        <v>5716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20294839</v>
      </c>
      <c r="CS49" s="691"/>
      <c r="CT49" s="691"/>
      <c r="CU49" s="691"/>
      <c r="CV49" s="691"/>
      <c r="CW49" s="691"/>
      <c r="CX49" s="691"/>
      <c r="CY49" s="718"/>
      <c r="CZ49" s="719">
        <v>100</v>
      </c>
      <c r="DA49" s="720"/>
      <c r="DB49" s="720"/>
      <c r="DC49" s="721"/>
      <c r="DD49" s="722">
        <v>12409887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21331</v>
      </c>
      <c r="R7" s="753"/>
      <c r="S7" s="753"/>
      <c r="T7" s="753"/>
      <c r="U7" s="753"/>
      <c r="V7" s="753">
        <v>20599</v>
      </c>
      <c r="W7" s="753"/>
      <c r="X7" s="753"/>
      <c r="Y7" s="753"/>
      <c r="Z7" s="753"/>
      <c r="AA7" s="753">
        <v>732</v>
      </c>
      <c r="AB7" s="753"/>
      <c r="AC7" s="753"/>
      <c r="AD7" s="753"/>
      <c r="AE7" s="754"/>
      <c r="AF7" s="755">
        <v>475</v>
      </c>
      <c r="AG7" s="756"/>
      <c r="AH7" s="756"/>
      <c r="AI7" s="756"/>
      <c r="AJ7" s="757"/>
      <c r="AK7" s="792"/>
      <c r="AL7" s="793"/>
      <c r="AM7" s="793"/>
      <c r="AN7" s="793"/>
      <c r="AO7" s="793"/>
      <c r="AP7" s="793">
        <v>17998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536</v>
      </c>
      <c r="BT7" s="797"/>
      <c r="BU7" s="797"/>
      <c r="BV7" s="797"/>
      <c r="BW7" s="797"/>
      <c r="BX7" s="797"/>
      <c r="BY7" s="797"/>
      <c r="BZ7" s="797"/>
      <c r="CA7" s="797"/>
      <c r="CB7" s="797"/>
      <c r="CC7" s="797"/>
      <c r="CD7" s="797"/>
      <c r="CE7" s="797"/>
      <c r="CF7" s="797"/>
      <c r="CG7" s="798"/>
      <c r="CH7" s="789">
        <v>0</v>
      </c>
      <c r="CI7" s="790"/>
      <c r="CJ7" s="790"/>
      <c r="CK7" s="790"/>
      <c r="CL7" s="791"/>
      <c r="CM7" s="789">
        <v>12</v>
      </c>
      <c r="CN7" s="790"/>
      <c r="CO7" s="790"/>
      <c r="CP7" s="790"/>
      <c r="CQ7" s="791"/>
      <c r="CR7" s="789">
        <v>5</v>
      </c>
      <c r="CS7" s="790"/>
      <c r="CT7" s="790"/>
      <c r="CU7" s="790"/>
      <c r="CV7" s="791"/>
      <c r="CW7" s="789"/>
      <c r="CX7" s="790"/>
      <c r="CY7" s="790"/>
      <c r="CZ7" s="790"/>
      <c r="DA7" s="791"/>
      <c r="DB7" s="789">
        <v>111</v>
      </c>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57</v>
      </c>
      <c r="R8" s="777"/>
      <c r="S8" s="777"/>
      <c r="T8" s="777"/>
      <c r="U8" s="777"/>
      <c r="V8" s="777">
        <v>20</v>
      </c>
      <c r="W8" s="777"/>
      <c r="X8" s="777"/>
      <c r="Y8" s="777"/>
      <c r="Z8" s="777"/>
      <c r="AA8" s="777">
        <v>37</v>
      </c>
      <c r="AB8" s="777"/>
      <c r="AC8" s="777"/>
      <c r="AD8" s="777"/>
      <c r="AE8" s="778"/>
      <c r="AF8" s="779">
        <v>37</v>
      </c>
      <c r="AG8" s="780"/>
      <c r="AH8" s="780"/>
      <c r="AI8" s="780"/>
      <c r="AJ8" s="781"/>
      <c r="AK8" s="782">
        <v>0</v>
      </c>
      <c r="AL8" s="783"/>
      <c r="AM8" s="783"/>
      <c r="AN8" s="783"/>
      <c r="AO8" s="783"/>
      <c r="AP8" s="783">
        <v>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537</v>
      </c>
      <c r="BT8" s="787"/>
      <c r="BU8" s="787"/>
      <c r="BV8" s="787"/>
      <c r="BW8" s="787"/>
      <c r="BX8" s="787"/>
      <c r="BY8" s="787"/>
      <c r="BZ8" s="787"/>
      <c r="CA8" s="787"/>
      <c r="CB8" s="787"/>
      <c r="CC8" s="787"/>
      <c r="CD8" s="787"/>
      <c r="CE8" s="787"/>
      <c r="CF8" s="787"/>
      <c r="CG8" s="788"/>
      <c r="CH8" s="799">
        <v>27</v>
      </c>
      <c r="CI8" s="800"/>
      <c r="CJ8" s="800"/>
      <c r="CK8" s="800"/>
      <c r="CL8" s="801"/>
      <c r="CM8" s="799">
        <v>131</v>
      </c>
      <c r="CN8" s="800"/>
      <c r="CO8" s="800"/>
      <c r="CP8" s="800"/>
      <c r="CQ8" s="801"/>
      <c r="CR8" s="799">
        <v>5</v>
      </c>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361</v>
      </c>
      <c r="C9" s="774"/>
      <c r="D9" s="774"/>
      <c r="E9" s="774"/>
      <c r="F9" s="774"/>
      <c r="G9" s="774"/>
      <c r="H9" s="774"/>
      <c r="I9" s="774"/>
      <c r="J9" s="774"/>
      <c r="K9" s="774"/>
      <c r="L9" s="774"/>
      <c r="M9" s="774"/>
      <c r="N9" s="774"/>
      <c r="O9" s="774"/>
      <c r="P9" s="775"/>
      <c r="Q9" s="776">
        <v>35</v>
      </c>
      <c r="R9" s="777"/>
      <c r="S9" s="777"/>
      <c r="T9" s="777"/>
      <c r="U9" s="777"/>
      <c r="V9" s="777">
        <v>0</v>
      </c>
      <c r="W9" s="777"/>
      <c r="X9" s="777"/>
      <c r="Y9" s="777"/>
      <c r="Z9" s="777"/>
      <c r="AA9" s="777">
        <v>35</v>
      </c>
      <c r="AB9" s="777"/>
      <c r="AC9" s="777"/>
      <c r="AD9" s="777"/>
      <c r="AE9" s="778"/>
      <c r="AF9" s="779">
        <v>35</v>
      </c>
      <c r="AG9" s="780"/>
      <c r="AH9" s="780"/>
      <c r="AI9" s="780"/>
      <c r="AJ9" s="781"/>
      <c r="AK9" s="782">
        <v>0</v>
      </c>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538</v>
      </c>
      <c r="BT9" s="787"/>
      <c r="BU9" s="787"/>
      <c r="BV9" s="787"/>
      <c r="BW9" s="787"/>
      <c r="BX9" s="787"/>
      <c r="BY9" s="787"/>
      <c r="BZ9" s="787"/>
      <c r="CA9" s="787"/>
      <c r="CB9" s="787"/>
      <c r="CC9" s="787"/>
      <c r="CD9" s="787"/>
      <c r="CE9" s="787"/>
      <c r="CF9" s="787"/>
      <c r="CG9" s="788"/>
      <c r="CH9" s="799">
        <v>-359</v>
      </c>
      <c r="CI9" s="800"/>
      <c r="CJ9" s="800"/>
      <c r="CK9" s="800"/>
      <c r="CL9" s="801"/>
      <c r="CM9" s="799">
        <v>389</v>
      </c>
      <c r="CN9" s="800"/>
      <c r="CO9" s="800"/>
      <c r="CP9" s="800"/>
      <c r="CQ9" s="801"/>
      <c r="CR9" s="799">
        <v>10</v>
      </c>
      <c r="CS9" s="800"/>
      <c r="CT9" s="800"/>
      <c r="CU9" s="800"/>
      <c r="CV9" s="801"/>
      <c r="CW9" s="799">
        <v>5</v>
      </c>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21099</v>
      </c>
      <c r="R23" s="812"/>
      <c r="S23" s="812"/>
      <c r="T23" s="812"/>
      <c r="U23" s="812"/>
      <c r="V23" s="812">
        <v>20295</v>
      </c>
      <c r="W23" s="812"/>
      <c r="X23" s="812"/>
      <c r="Y23" s="812"/>
      <c r="Z23" s="812"/>
      <c r="AA23" s="812">
        <v>804</v>
      </c>
      <c r="AB23" s="812"/>
      <c r="AC23" s="812"/>
      <c r="AD23" s="812"/>
      <c r="AE23" s="813"/>
      <c r="AF23" s="814">
        <v>547</v>
      </c>
      <c r="AG23" s="812"/>
      <c r="AH23" s="812"/>
      <c r="AI23" s="812"/>
      <c r="AJ23" s="815"/>
      <c r="AK23" s="816"/>
      <c r="AL23" s="817"/>
      <c r="AM23" s="817"/>
      <c r="AN23" s="817"/>
      <c r="AO23" s="817"/>
      <c r="AP23" s="812">
        <v>18004</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6837</v>
      </c>
      <c r="R28" s="841"/>
      <c r="S28" s="841"/>
      <c r="T28" s="841"/>
      <c r="U28" s="841"/>
      <c r="V28" s="841">
        <v>6837</v>
      </c>
      <c r="W28" s="841"/>
      <c r="X28" s="841"/>
      <c r="Y28" s="841"/>
      <c r="Z28" s="841"/>
      <c r="AA28" s="841">
        <v>0</v>
      </c>
      <c r="AB28" s="841"/>
      <c r="AC28" s="841"/>
      <c r="AD28" s="841"/>
      <c r="AE28" s="842"/>
      <c r="AF28" s="843" t="s">
        <v>108</v>
      </c>
      <c r="AG28" s="841"/>
      <c r="AH28" s="841"/>
      <c r="AI28" s="841"/>
      <c r="AJ28" s="844"/>
      <c r="AK28" s="845">
        <v>484</v>
      </c>
      <c r="AL28" s="836"/>
      <c r="AM28" s="836"/>
      <c r="AN28" s="836"/>
      <c r="AO28" s="836"/>
      <c r="AP28" s="836">
        <v>0</v>
      </c>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3912</v>
      </c>
      <c r="R29" s="777"/>
      <c r="S29" s="777"/>
      <c r="T29" s="777"/>
      <c r="U29" s="777"/>
      <c r="V29" s="777">
        <v>3780</v>
      </c>
      <c r="W29" s="777"/>
      <c r="X29" s="777"/>
      <c r="Y29" s="777"/>
      <c r="Z29" s="777"/>
      <c r="AA29" s="777">
        <v>132</v>
      </c>
      <c r="AB29" s="777"/>
      <c r="AC29" s="777"/>
      <c r="AD29" s="777"/>
      <c r="AE29" s="778"/>
      <c r="AF29" s="779">
        <v>132</v>
      </c>
      <c r="AG29" s="780"/>
      <c r="AH29" s="780"/>
      <c r="AI29" s="780"/>
      <c r="AJ29" s="781"/>
      <c r="AK29" s="848">
        <v>547</v>
      </c>
      <c r="AL29" s="849"/>
      <c r="AM29" s="849"/>
      <c r="AN29" s="849"/>
      <c r="AO29" s="849"/>
      <c r="AP29" s="849">
        <v>0</v>
      </c>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634</v>
      </c>
      <c r="R30" s="777"/>
      <c r="S30" s="777"/>
      <c r="T30" s="777"/>
      <c r="U30" s="777"/>
      <c r="V30" s="777">
        <v>606</v>
      </c>
      <c r="W30" s="777"/>
      <c r="X30" s="777"/>
      <c r="Y30" s="777"/>
      <c r="Z30" s="777"/>
      <c r="AA30" s="777">
        <v>28</v>
      </c>
      <c r="AB30" s="777"/>
      <c r="AC30" s="777"/>
      <c r="AD30" s="777"/>
      <c r="AE30" s="778"/>
      <c r="AF30" s="779">
        <v>28</v>
      </c>
      <c r="AG30" s="780"/>
      <c r="AH30" s="780"/>
      <c r="AI30" s="780"/>
      <c r="AJ30" s="781"/>
      <c r="AK30" s="848">
        <v>180</v>
      </c>
      <c r="AL30" s="849"/>
      <c r="AM30" s="849"/>
      <c r="AN30" s="849"/>
      <c r="AO30" s="849"/>
      <c r="AP30" s="849">
        <v>0</v>
      </c>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662</v>
      </c>
      <c r="R31" s="777"/>
      <c r="S31" s="777"/>
      <c r="T31" s="777"/>
      <c r="U31" s="777"/>
      <c r="V31" s="777">
        <v>617</v>
      </c>
      <c r="W31" s="777"/>
      <c r="X31" s="777"/>
      <c r="Y31" s="777"/>
      <c r="Z31" s="777"/>
      <c r="AA31" s="777">
        <v>45</v>
      </c>
      <c r="AB31" s="777"/>
      <c r="AC31" s="777"/>
      <c r="AD31" s="777"/>
      <c r="AE31" s="778"/>
      <c r="AF31" s="779">
        <v>517</v>
      </c>
      <c r="AG31" s="780"/>
      <c r="AH31" s="780"/>
      <c r="AI31" s="780"/>
      <c r="AJ31" s="781"/>
      <c r="AK31" s="848">
        <v>0</v>
      </c>
      <c r="AL31" s="849"/>
      <c r="AM31" s="849"/>
      <c r="AN31" s="849"/>
      <c r="AO31" s="849"/>
      <c r="AP31" s="849">
        <v>3828</v>
      </c>
      <c r="AQ31" s="849"/>
      <c r="AR31" s="849"/>
      <c r="AS31" s="849"/>
      <c r="AT31" s="849"/>
      <c r="AU31" s="849"/>
      <c r="AV31" s="849"/>
      <c r="AW31" s="849"/>
      <c r="AX31" s="849"/>
      <c r="AY31" s="849"/>
      <c r="AZ31" s="850"/>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806</v>
      </c>
      <c r="R32" s="777"/>
      <c r="S32" s="777"/>
      <c r="T32" s="777"/>
      <c r="U32" s="777"/>
      <c r="V32" s="777">
        <v>792</v>
      </c>
      <c r="W32" s="777"/>
      <c r="X32" s="777"/>
      <c r="Y32" s="777"/>
      <c r="Z32" s="777"/>
      <c r="AA32" s="777">
        <v>42</v>
      </c>
      <c r="AB32" s="777"/>
      <c r="AC32" s="777"/>
      <c r="AD32" s="777"/>
      <c r="AE32" s="778"/>
      <c r="AF32" s="779" t="s">
        <v>108</v>
      </c>
      <c r="AG32" s="780"/>
      <c r="AH32" s="780"/>
      <c r="AI32" s="780"/>
      <c r="AJ32" s="781"/>
      <c r="AK32" s="848">
        <v>286</v>
      </c>
      <c r="AL32" s="849"/>
      <c r="AM32" s="849"/>
      <c r="AN32" s="849"/>
      <c r="AO32" s="849"/>
      <c r="AP32" s="849">
        <v>3384</v>
      </c>
      <c r="AQ32" s="849"/>
      <c r="AR32" s="849"/>
      <c r="AS32" s="849"/>
      <c r="AT32" s="849"/>
      <c r="AU32" s="849">
        <v>2396</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152</v>
      </c>
      <c r="R33" s="777"/>
      <c r="S33" s="777"/>
      <c r="T33" s="777"/>
      <c r="U33" s="777"/>
      <c r="V33" s="777">
        <v>152</v>
      </c>
      <c r="W33" s="777"/>
      <c r="X33" s="777"/>
      <c r="Y33" s="777"/>
      <c r="Z33" s="777"/>
      <c r="AA33" s="777">
        <v>0</v>
      </c>
      <c r="AB33" s="777"/>
      <c r="AC33" s="777"/>
      <c r="AD33" s="777"/>
      <c r="AE33" s="778"/>
      <c r="AF33" s="779" t="s">
        <v>108</v>
      </c>
      <c r="AG33" s="780"/>
      <c r="AH33" s="780"/>
      <c r="AI33" s="780"/>
      <c r="AJ33" s="781"/>
      <c r="AK33" s="848">
        <v>120</v>
      </c>
      <c r="AL33" s="849"/>
      <c r="AM33" s="849"/>
      <c r="AN33" s="849"/>
      <c r="AO33" s="849"/>
      <c r="AP33" s="849">
        <v>1370</v>
      </c>
      <c r="AQ33" s="849"/>
      <c r="AR33" s="849"/>
      <c r="AS33" s="849"/>
      <c r="AT33" s="849"/>
      <c r="AU33" s="849">
        <v>1214</v>
      </c>
      <c r="AV33" s="849"/>
      <c r="AW33" s="849"/>
      <c r="AX33" s="849"/>
      <c r="AY33" s="849"/>
      <c r="AZ33" s="850"/>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59</v>
      </c>
      <c r="R34" s="777"/>
      <c r="S34" s="777"/>
      <c r="T34" s="777"/>
      <c r="U34" s="777"/>
      <c r="V34" s="777">
        <v>59</v>
      </c>
      <c r="W34" s="777"/>
      <c r="X34" s="777"/>
      <c r="Y34" s="777"/>
      <c r="Z34" s="777"/>
      <c r="AA34" s="777">
        <v>0</v>
      </c>
      <c r="AB34" s="777"/>
      <c r="AC34" s="777"/>
      <c r="AD34" s="777"/>
      <c r="AE34" s="778"/>
      <c r="AF34" s="779" t="s">
        <v>108</v>
      </c>
      <c r="AG34" s="780"/>
      <c r="AH34" s="780"/>
      <c r="AI34" s="780"/>
      <c r="AJ34" s="781"/>
      <c r="AK34" s="848">
        <v>0</v>
      </c>
      <c r="AL34" s="849"/>
      <c r="AM34" s="849"/>
      <c r="AN34" s="849"/>
      <c r="AO34" s="849"/>
      <c r="AP34" s="849">
        <v>70</v>
      </c>
      <c r="AQ34" s="849"/>
      <c r="AR34" s="849"/>
      <c r="AS34" s="849"/>
      <c r="AT34" s="849"/>
      <c r="AU34" s="849"/>
      <c r="AV34" s="849"/>
      <c r="AW34" s="849"/>
      <c r="AX34" s="849"/>
      <c r="AY34" s="849"/>
      <c r="AZ34" s="850"/>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678</v>
      </c>
      <c r="AG63" s="860"/>
      <c r="AH63" s="860"/>
      <c r="AI63" s="860"/>
      <c r="AJ63" s="861"/>
      <c r="AK63" s="862"/>
      <c r="AL63" s="857"/>
      <c r="AM63" s="857"/>
      <c r="AN63" s="857"/>
      <c r="AO63" s="857"/>
      <c r="AP63" s="860">
        <v>8652</v>
      </c>
      <c r="AQ63" s="860"/>
      <c r="AR63" s="860"/>
      <c r="AS63" s="860"/>
      <c r="AT63" s="860"/>
      <c r="AU63" s="860">
        <v>3609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388</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2</v>
      </c>
      <c r="R68" s="884"/>
      <c r="S68" s="884"/>
      <c r="T68" s="884"/>
      <c r="U68" s="884"/>
      <c r="V68" s="884">
        <v>0</v>
      </c>
      <c r="W68" s="884"/>
      <c r="X68" s="884"/>
      <c r="Y68" s="884"/>
      <c r="Z68" s="884"/>
      <c r="AA68" s="884">
        <v>2</v>
      </c>
      <c r="AB68" s="884"/>
      <c r="AC68" s="884"/>
      <c r="AD68" s="884"/>
      <c r="AE68" s="884"/>
      <c r="AF68" s="884">
        <v>2</v>
      </c>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146</v>
      </c>
      <c r="R69" s="849"/>
      <c r="S69" s="849"/>
      <c r="T69" s="849"/>
      <c r="U69" s="849"/>
      <c r="V69" s="849">
        <v>141</v>
      </c>
      <c r="W69" s="849"/>
      <c r="X69" s="849"/>
      <c r="Y69" s="849"/>
      <c r="Z69" s="849"/>
      <c r="AA69" s="849">
        <v>6</v>
      </c>
      <c r="AB69" s="849"/>
      <c r="AC69" s="849"/>
      <c r="AD69" s="849"/>
      <c r="AE69" s="849"/>
      <c r="AF69" s="849">
        <v>6</v>
      </c>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3694</v>
      </c>
      <c r="R70" s="849"/>
      <c r="S70" s="849"/>
      <c r="T70" s="849"/>
      <c r="U70" s="849"/>
      <c r="V70" s="849">
        <v>3656</v>
      </c>
      <c r="W70" s="849"/>
      <c r="X70" s="849"/>
      <c r="Y70" s="849"/>
      <c r="Z70" s="849"/>
      <c r="AA70" s="849">
        <v>38</v>
      </c>
      <c r="AB70" s="849"/>
      <c r="AC70" s="849"/>
      <c r="AD70" s="849"/>
      <c r="AE70" s="849"/>
      <c r="AF70" s="849">
        <v>38</v>
      </c>
      <c r="AG70" s="849"/>
      <c r="AH70" s="849"/>
      <c r="AI70" s="849"/>
      <c r="AJ70" s="849"/>
      <c r="AK70" s="849"/>
      <c r="AL70" s="849"/>
      <c r="AM70" s="849"/>
      <c r="AN70" s="849"/>
      <c r="AO70" s="849"/>
      <c r="AP70" s="849">
        <v>2027</v>
      </c>
      <c r="AQ70" s="849"/>
      <c r="AR70" s="849"/>
      <c r="AS70" s="849"/>
      <c r="AT70" s="849"/>
      <c r="AU70" s="849">
        <v>876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33</v>
      </c>
      <c r="R71" s="849"/>
      <c r="S71" s="849"/>
      <c r="T71" s="849"/>
      <c r="U71" s="849"/>
      <c r="V71" s="849">
        <v>29</v>
      </c>
      <c r="W71" s="849"/>
      <c r="X71" s="849"/>
      <c r="Y71" s="849"/>
      <c r="Z71" s="849"/>
      <c r="AA71" s="849">
        <v>4</v>
      </c>
      <c r="AB71" s="849"/>
      <c r="AC71" s="849"/>
      <c r="AD71" s="849"/>
      <c r="AE71" s="849"/>
      <c r="AF71" s="849">
        <v>4</v>
      </c>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147</v>
      </c>
      <c r="R72" s="849"/>
      <c r="S72" s="849"/>
      <c r="T72" s="849"/>
      <c r="U72" s="849"/>
      <c r="V72" s="849">
        <v>139</v>
      </c>
      <c r="W72" s="849"/>
      <c r="X72" s="849"/>
      <c r="Y72" s="849"/>
      <c r="Z72" s="849"/>
      <c r="AA72" s="849">
        <v>8</v>
      </c>
      <c r="AB72" s="849"/>
      <c r="AC72" s="849"/>
      <c r="AD72" s="849"/>
      <c r="AE72" s="849"/>
      <c r="AF72" s="849">
        <v>8</v>
      </c>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547</v>
      </c>
      <c r="C73" s="892"/>
      <c r="D73" s="892"/>
      <c r="E73" s="892"/>
      <c r="F73" s="892"/>
      <c r="G73" s="892"/>
      <c r="H73" s="892"/>
      <c r="I73" s="892"/>
      <c r="J73" s="892"/>
      <c r="K73" s="892"/>
      <c r="L73" s="892"/>
      <c r="M73" s="892"/>
      <c r="N73" s="892"/>
      <c r="O73" s="892"/>
      <c r="P73" s="893"/>
      <c r="Q73" s="894">
        <v>5199</v>
      </c>
      <c r="R73" s="849"/>
      <c r="S73" s="849"/>
      <c r="T73" s="849"/>
      <c r="U73" s="849"/>
      <c r="V73" s="849">
        <v>3904</v>
      </c>
      <c r="W73" s="849"/>
      <c r="X73" s="849"/>
      <c r="Y73" s="849"/>
      <c r="Z73" s="849"/>
      <c r="AA73" s="849">
        <v>1295</v>
      </c>
      <c r="AB73" s="849"/>
      <c r="AC73" s="849"/>
      <c r="AD73" s="849"/>
      <c r="AE73" s="849"/>
      <c r="AF73" s="849">
        <v>1295</v>
      </c>
      <c r="AG73" s="849"/>
      <c r="AH73" s="849"/>
      <c r="AI73" s="849"/>
      <c r="AJ73" s="849"/>
      <c r="AK73" s="849">
        <v>5</v>
      </c>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11</v>
      </c>
      <c r="R74" s="849"/>
      <c r="S74" s="849"/>
      <c r="T74" s="849"/>
      <c r="U74" s="849"/>
      <c r="V74" s="849">
        <v>11</v>
      </c>
      <c r="W74" s="849"/>
      <c r="X74" s="849"/>
      <c r="Y74" s="849"/>
      <c r="Z74" s="849"/>
      <c r="AA74" s="849">
        <v>0</v>
      </c>
      <c r="AB74" s="849"/>
      <c r="AC74" s="849"/>
      <c r="AD74" s="849"/>
      <c r="AE74" s="849"/>
      <c r="AF74" s="849">
        <v>0</v>
      </c>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1316</v>
      </c>
      <c r="R75" s="898"/>
      <c r="S75" s="898"/>
      <c r="T75" s="898"/>
      <c r="U75" s="848"/>
      <c r="V75" s="899">
        <v>543</v>
      </c>
      <c r="W75" s="898"/>
      <c r="X75" s="898"/>
      <c r="Y75" s="898"/>
      <c r="Z75" s="848"/>
      <c r="AA75" s="899">
        <v>772</v>
      </c>
      <c r="AB75" s="898"/>
      <c r="AC75" s="898"/>
      <c r="AD75" s="898"/>
      <c r="AE75" s="848"/>
      <c r="AF75" s="899">
        <v>772</v>
      </c>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548</v>
      </c>
      <c r="C76" s="892"/>
      <c r="D76" s="892"/>
      <c r="E76" s="892"/>
      <c r="F76" s="892"/>
      <c r="G76" s="892"/>
      <c r="H76" s="892"/>
      <c r="I76" s="892"/>
      <c r="J76" s="892"/>
      <c r="K76" s="892"/>
      <c r="L76" s="892"/>
      <c r="M76" s="892"/>
      <c r="N76" s="892"/>
      <c r="O76" s="892"/>
      <c r="P76" s="893"/>
      <c r="Q76" s="897">
        <v>50</v>
      </c>
      <c r="R76" s="898"/>
      <c r="S76" s="898"/>
      <c r="T76" s="898"/>
      <c r="U76" s="848"/>
      <c r="V76" s="899">
        <v>45</v>
      </c>
      <c r="W76" s="898"/>
      <c r="X76" s="898"/>
      <c r="Y76" s="898"/>
      <c r="Z76" s="848"/>
      <c r="AA76" s="899">
        <v>5</v>
      </c>
      <c r="AB76" s="898"/>
      <c r="AC76" s="898"/>
      <c r="AD76" s="898"/>
      <c r="AE76" s="848"/>
      <c r="AF76" s="899">
        <v>5</v>
      </c>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549</v>
      </c>
      <c r="C77" s="892"/>
      <c r="D77" s="892"/>
      <c r="E77" s="892"/>
      <c r="F77" s="892"/>
      <c r="G77" s="892"/>
      <c r="H77" s="892"/>
      <c r="I77" s="892"/>
      <c r="J77" s="892"/>
      <c r="K77" s="892"/>
      <c r="L77" s="892"/>
      <c r="M77" s="892"/>
      <c r="N77" s="892"/>
      <c r="O77" s="892"/>
      <c r="P77" s="893"/>
      <c r="Q77" s="897">
        <v>143449</v>
      </c>
      <c r="R77" s="898"/>
      <c r="S77" s="898"/>
      <c r="T77" s="898"/>
      <c r="U77" s="848"/>
      <c r="V77" s="899">
        <v>139730</v>
      </c>
      <c r="W77" s="898"/>
      <c r="X77" s="898"/>
      <c r="Y77" s="898"/>
      <c r="Z77" s="848"/>
      <c r="AA77" s="899">
        <v>3719</v>
      </c>
      <c r="AB77" s="898"/>
      <c r="AC77" s="898"/>
      <c r="AD77" s="898"/>
      <c r="AE77" s="848"/>
      <c r="AF77" s="899">
        <v>3719</v>
      </c>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544</v>
      </c>
      <c r="C78" s="892"/>
      <c r="D78" s="892"/>
      <c r="E78" s="892"/>
      <c r="F78" s="892"/>
      <c r="G78" s="892"/>
      <c r="H78" s="892"/>
      <c r="I78" s="892"/>
      <c r="J78" s="892"/>
      <c r="K78" s="892"/>
      <c r="L78" s="892"/>
      <c r="M78" s="892"/>
      <c r="N78" s="892"/>
      <c r="O78" s="892"/>
      <c r="P78" s="893"/>
      <c r="Q78" s="894">
        <v>61</v>
      </c>
      <c r="R78" s="849"/>
      <c r="S78" s="849"/>
      <c r="T78" s="849"/>
      <c r="U78" s="849"/>
      <c r="V78" s="849">
        <v>61</v>
      </c>
      <c r="W78" s="849"/>
      <c r="X78" s="849"/>
      <c r="Y78" s="849"/>
      <c r="Z78" s="849"/>
      <c r="AA78" s="849">
        <v>0</v>
      </c>
      <c r="AB78" s="849"/>
      <c r="AC78" s="849"/>
      <c r="AD78" s="849"/>
      <c r="AE78" s="849"/>
      <c r="AF78" s="849">
        <v>0</v>
      </c>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5849</v>
      </c>
      <c r="AG88" s="860"/>
      <c r="AH88" s="860"/>
      <c r="AI88" s="860"/>
      <c r="AJ88" s="860"/>
      <c r="AK88" s="857"/>
      <c r="AL88" s="857"/>
      <c r="AM88" s="857"/>
      <c r="AN88" s="857"/>
      <c r="AO88" s="857"/>
      <c r="AP88" s="860">
        <v>2027</v>
      </c>
      <c r="AQ88" s="860"/>
      <c r="AR88" s="860"/>
      <c r="AS88" s="860"/>
      <c r="AT88" s="860"/>
      <c r="AU88" s="860">
        <v>876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20</v>
      </c>
      <c r="CS102" s="868"/>
      <c r="CT102" s="868"/>
      <c r="CU102" s="868"/>
      <c r="CV102" s="911"/>
      <c r="CW102" s="910">
        <v>5</v>
      </c>
      <c r="CX102" s="868"/>
      <c r="CY102" s="868"/>
      <c r="CZ102" s="868"/>
      <c r="DA102" s="911"/>
      <c r="DB102" s="910">
        <v>111</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282</v>
      </c>
      <c r="AG109" s="913"/>
      <c r="AH109" s="913"/>
      <c r="AI109" s="913"/>
      <c r="AJ109" s="914"/>
      <c r="AK109" s="912" t="s">
        <v>281</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282</v>
      </c>
      <c r="BW109" s="913"/>
      <c r="BX109" s="913"/>
      <c r="BY109" s="913"/>
      <c r="BZ109" s="914"/>
      <c r="CA109" s="912" t="s">
        <v>281</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282</v>
      </c>
      <c r="DM109" s="913"/>
      <c r="DN109" s="913"/>
      <c r="DO109" s="913"/>
      <c r="DP109" s="914"/>
      <c r="DQ109" s="912" t="s">
        <v>281</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2553680</v>
      </c>
      <c r="AB110" s="920"/>
      <c r="AC110" s="920"/>
      <c r="AD110" s="920"/>
      <c r="AE110" s="921"/>
      <c r="AF110" s="922">
        <v>2214682</v>
      </c>
      <c r="AG110" s="920"/>
      <c r="AH110" s="920"/>
      <c r="AI110" s="920"/>
      <c r="AJ110" s="921"/>
      <c r="AK110" s="922">
        <v>2014909</v>
      </c>
      <c r="AL110" s="920"/>
      <c r="AM110" s="920"/>
      <c r="AN110" s="920"/>
      <c r="AO110" s="921"/>
      <c r="AP110" s="923">
        <v>20.6</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18396356</v>
      </c>
      <c r="BR110" s="957"/>
      <c r="BS110" s="957"/>
      <c r="BT110" s="957"/>
      <c r="BU110" s="957"/>
      <c r="BV110" s="957">
        <v>18128427</v>
      </c>
      <c r="BW110" s="957"/>
      <c r="BX110" s="957"/>
      <c r="BY110" s="957"/>
      <c r="BZ110" s="957"/>
      <c r="CA110" s="957">
        <v>18004327</v>
      </c>
      <c r="CB110" s="957"/>
      <c r="CC110" s="957"/>
      <c r="CD110" s="957"/>
      <c r="CE110" s="957"/>
      <c r="CF110" s="971">
        <v>184.1</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136066</v>
      </c>
      <c r="BR111" s="950"/>
      <c r="BS111" s="950"/>
      <c r="BT111" s="950"/>
      <c r="BU111" s="950"/>
      <c r="BV111" s="950">
        <v>120325</v>
      </c>
      <c r="BW111" s="950"/>
      <c r="BX111" s="950"/>
      <c r="BY111" s="950"/>
      <c r="BZ111" s="950"/>
      <c r="CA111" s="950">
        <v>106800</v>
      </c>
      <c r="CB111" s="950"/>
      <c r="CC111" s="950"/>
      <c r="CD111" s="950"/>
      <c r="CE111" s="950"/>
      <c r="CF111" s="944">
        <v>1.1000000000000001</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409</v>
      </c>
      <c r="AB112" s="989"/>
      <c r="AC112" s="989"/>
      <c r="AD112" s="989"/>
      <c r="AE112" s="990"/>
      <c r="AF112" s="991" t="s">
        <v>409</v>
      </c>
      <c r="AG112" s="989"/>
      <c r="AH112" s="989"/>
      <c r="AI112" s="989"/>
      <c r="AJ112" s="990"/>
      <c r="AK112" s="991" t="s">
        <v>409</v>
      </c>
      <c r="AL112" s="989"/>
      <c r="AM112" s="989"/>
      <c r="AN112" s="989"/>
      <c r="AO112" s="990"/>
      <c r="AP112" s="992" t="s">
        <v>409</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3865746</v>
      </c>
      <c r="BR112" s="950"/>
      <c r="BS112" s="950"/>
      <c r="BT112" s="950"/>
      <c r="BU112" s="950"/>
      <c r="BV112" s="950">
        <v>3658174</v>
      </c>
      <c r="BW112" s="950"/>
      <c r="BX112" s="950"/>
      <c r="BY112" s="950"/>
      <c r="BZ112" s="950"/>
      <c r="CA112" s="950">
        <v>3609479</v>
      </c>
      <c r="CB112" s="950"/>
      <c r="CC112" s="950"/>
      <c r="CD112" s="950"/>
      <c r="CE112" s="950"/>
      <c r="CF112" s="944">
        <v>36.9</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409</v>
      </c>
      <c r="DH112" s="950"/>
      <c r="DI112" s="950"/>
      <c r="DJ112" s="950"/>
      <c r="DK112" s="950"/>
      <c r="DL112" s="950" t="s">
        <v>409</v>
      </c>
      <c r="DM112" s="950"/>
      <c r="DN112" s="950"/>
      <c r="DO112" s="950"/>
      <c r="DP112" s="950"/>
      <c r="DQ112" s="950" t="s">
        <v>409</v>
      </c>
      <c r="DR112" s="950"/>
      <c r="DS112" s="950"/>
      <c r="DT112" s="950"/>
      <c r="DU112" s="950"/>
      <c r="DV112" s="951" t="s">
        <v>409</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336146</v>
      </c>
      <c r="AB113" s="964"/>
      <c r="AC113" s="964"/>
      <c r="AD113" s="964"/>
      <c r="AE113" s="965"/>
      <c r="AF113" s="966">
        <v>337222</v>
      </c>
      <c r="AG113" s="964"/>
      <c r="AH113" s="964"/>
      <c r="AI113" s="964"/>
      <c r="AJ113" s="965"/>
      <c r="AK113" s="966">
        <v>359192</v>
      </c>
      <c r="AL113" s="964"/>
      <c r="AM113" s="964"/>
      <c r="AN113" s="964"/>
      <c r="AO113" s="965"/>
      <c r="AP113" s="967">
        <v>3.7</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113973</v>
      </c>
      <c r="BR113" s="950"/>
      <c r="BS113" s="950"/>
      <c r="BT113" s="950"/>
      <c r="BU113" s="950"/>
      <c r="BV113" s="950">
        <v>86135</v>
      </c>
      <c r="BW113" s="950"/>
      <c r="BX113" s="950"/>
      <c r="BY113" s="950"/>
      <c r="BZ113" s="950"/>
      <c r="CA113" s="950">
        <v>875728</v>
      </c>
      <c r="CB113" s="950"/>
      <c r="CC113" s="950"/>
      <c r="CD113" s="950"/>
      <c r="CE113" s="950"/>
      <c r="CF113" s="944">
        <v>9</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409</v>
      </c>
      <c r="DH113" s="989"/>
      <c r="DI113" s="989"/>
      <c r="DJ113" s="989"/>
      <c r="DK113" s="990"/>
      <c r="DL113" s="991" t="s">
        <v>409</v>
      </c>
      <c r="DM113" s="989"/>
      <c r="DN113" s="989"/>
      <c r="DO113" s="989"/>
      <c r="DP113" s="990"/>
      <c r="DQ113" s="991" t="s">
        <v>409</v>
      </c>
      <c r="DR113" s="989"/>
      <c r="DS113" s="989"/>
      <c r="DT113" s="989"/>
      <c r="DU113" s="990"/>
      <c r="DV113" s="992" t="s">
        <v>409</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50719</v>
      </c>
      <c r="AB114" s="989"/>
      <c r="AC114" s="989"/>
      <c r="AD114" s="989"/>
      <c r="AE114" s="990"/>
      <c r="AF114" s="991">
        <v>50168</v>
      </c>
      <c r="AG114" s="989"/>
      <c r="AH114" s="989"/>
      <c r="AI114" s="989"/>
      <c r="AJ114" s="990"/>
      <c r="AK114" s="991">
        <v>49795</v>
      </c>
      <c r="AL114" s="989"/>
      <c r="AM114" s="989"/>
      <c r="AN114" s="989"/>
      <c r="AO114" s="990"/>
      <c r="AP114" s="992">
        <v>0.5</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3377817</v>
      </c>
      <c r="BR114" s="950"/>
      <c r="BS114" s="950"/>
      <c r="BT114" s="950"/>
      <c r="BU114" s="950"/>
      <c r="BV114" s="950">
        <v>3091547</v>
      </c>
      <c r="BW114" s="950"/>
      <c r="BX114" s="950"/>
      <c r="BY114" s="950"/>
      <c r="BZ114" s="950"/>
      <c r="CA114" s="950">
        <v>3048011</v>
      </c>
      <c r="CB114" s="950"/>
      <c r="CC114" s="950"/>
      <c r="CD114" s="950"/>
      <c r="CE114" s="950"/>
      <c r="CF114" s="944">
        <v>31.2</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409</v>
      </c>
      <c r="DH114" s="989"/>
      <c r="DI114" s="989"/>
      <c r="DJ114" s="989"/>
      <c r="DK114" s="990"/>
      <c r="DL114" s="991" t="s">
        <v>409</v>
      </c>
      <c r="DM114" s="989"/>
      <c r="DN114" s="989"/>
      <c r="DO114" s="989"/>
      <c r="DP114" s="990"/>
      <c r="DQ114" s="991" t="s">
        <v>409</v>
      </c>
      <c r="DR114" s="989"/>
      <c r="DS114" s="989"/>
      <c r="DT114" s="989"/>
      <c r="DU114" s="990"/>
      <c r="DV114" s="992" t="s">
        <v>409</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16734</v>
      </c>
      <c r="AB115" s="964"/>
      <c r="AC115" s="964"/>
      <c r="AD115" s="964"/>
      <c r="AE115" s="965"/>
      <c r="AF115" s="966">
        <v>16791</v>
      </c>
      <c r="AG115" s="964"/>
      <c r="AH115" s="964"/>
      <c r="AI115" s="964"/>
      <c r="AJ115" s="965"/>
      <c r="AK115" s="966">
        <v>14480</v>
      </c>
      <c r="AL115" s="964"/>
      <c r="AM115" s="964"/>
      <c r="AN115" s="964"/>
      <c r="AO115" s="965"/>
      <c r="AP115" s="967">
        <v>0.1</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409</v>
      </c>
      <c r="BR115" s="950"/>
      <c r="BS115" s="950"/>
      <c r="BT115" s="950"/>
      <c r="BU115" s="950"/>
      <c r="BV115" s="950" t="s">
        <v>409</v>
      </c>
      <c r="BW115" s="950"/>
      <c r="BX115" s="950"/>
      <c r="BY115" s="950"/>
      <c r="BZ115" s="950"/>
      <c r="CA115" s="950" t="s">
        <v>409</v>
      </c>
      <c r="CB115" s="950"/>
      <c r="CC115" s="950"/>
      <c r="CD115" s="950"/>
      <c r="CE115" s="950"/>
      <c r="CF115" s="944" t="s">
        <v>409</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409</v>
      </c>
      <c r="DH115" s="989"/>
      <c r="DI115" s="989"/>
      <c r="DJ115" s="989"/>
      <c r="DK115" s="990"/>
      <c r="DL115" s="991" t="s">
        <v>409</v>
      </c>
      <c r="DM115" s="989"/>
      <c r="DN115" s="989"/>
      <c r="DO115" s="989"/>
      <c r="DP115" s="990"/>
      <c r="DQ115" s="991" t="s">
        <v>409</v>
      </c>
      <c r="DR115" s="989"/>
      <c r="DS115" s="989"/>
      <c r="DT115" s="989"/>
      <c r="DU115" s="990"/>
      <c r="DV115" s="992" t="s">
        <v>409</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409</v>
      </c>
      <c r="AB116" s="989"/>
      <c r="AC116" s="989"/>
      <c r="AD116" s="989"/>
      <c r="AE116" s="990"/>
      <c r="AF116" s="991" t="s">
        <v>409</v>
      </c>
      <c r="AG116" s="989"/>
      <c r="AH116" s="989"/>
      <c r="AI116" s="989"/>
      <c r="AJ116" s="990"/>
      <c r="AK116" s="991" t="s">
        <v>409</v>
      </c>
      <c r="AL116" s="989"/>
      <c r="AM116" s="989"/>
      <c r="AN116" s="989"/>
      <c r="AO116" s="990"/>
      <c r="AP116" s="992" t="s">
        <v>409</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409</v>
      </c>
      <c r="BR116" s="950"/>
      <c r="BS116" s="950"/>
      <c r="BT116" s="950"/>
      <c r="BU116" s="950"/>
      <c r="BV116" s="950" t="s">
        <v>409</v>
      </c>
      <c r="BW116" s="950"/>
      <c r="BX116" s="950"/>
      <c r="BY116" s="950"/>
      <c r="BZ116" s="950"/>
      <c r="CA116" s="950" t="s">
        <v>409</v>
      </c>
      <c r="CB116" s="950"/>
      <c r="CC116" s="950"/>
      <c r="CD116" s="950"/>
      <c r="CE116" s="950"/>
      <c r="CF116" s="944" t="s">
        <v>409</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128300</v>
      </c>
      <c r="DH116" s="989"/>
      <c r="DI116" s="989"/>
      <c r="DJ116" s="989"/>
      <c r="DK116" s="990"/>
      <c r="DL116" s="991">
        <v>117550</v>
      </c>
      <c r="DM116" s="989"/>
      <c r="DN116" s="989"/>
      <c r="DO116" s="989"/>
      <c r="DP116" s="990"/>
      <c r="DQ116" s="991">
        <v>106800</v>
      </c>
      <c r="DR116" s="989"/>
      <c r="DS116" s="989"/>
      <c r="DT116" s="989"/>
      <c r="DU116" s="990"/>
      <c r="DV116" s="992">
        <v>1.1000000000000001</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2957279</v>
      </c>
      <c r="AB117" s="996"/>
      <c r="AC117" s="996"/>
      <c r="AD117" s="996"/>
      <c r="AE117" s="997"/>
      <c r="AF117" s="995">
        <v>2618863</v>
      </c>
      <c r="AG117" s="996"/>
      <c r="AH117" s="996"/>
      <c r="AI117" s="996"/>
      <c r="AJ117" s="997"/>
      <c r="AK117" s="995">
        <v>2438376</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282</v>
      </c>
      <c r="AG118" s="913"/>
      <c r="AH118" s="913"/>
      <c r="AI118" s="913"/>
      <c r="AJ118" s="914"/>
      <c r="AK118" s="912" t="s">
        <v>281</v>
      </c>
      <c r="AL118" s="913"/>
      <c r="AM118" s="913"/>
      <c r="AN118" s="913"/>
      <c r="AO118" s="914"/>
      <c r="AP118" s="1020" t="s">
        <v>399</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429</v>
      </c>
      <c r="BP118" s="1024"/>
      <c r="BQ118" s="1015">
        <v>25889958</v>
      </c>
      <c r="BR118" s="1016"/>
      <c r="BS118" s="1016"/>
      <c r="BT118" s="1016"/>
      <c r="BU118" s="1016"/>
      <c r="BV118" s="1016">
        <v>25084608</v>
      </c>
      <c r="BW118" s="1016"/>
      <c r="BX118" s="1016"/>
      <c r="BY118" s="1016"/>
      <c r="BZ118" s="1016"/>
      <c r="CA118" s="1016">
        <v>25644345</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3968858</v>
      </c>
      <c r="BR119" s="957"/>
      <c r="BS119" s="957"/>
      <c r="BT119" s="957"/>
      <c r="BU119" s="957"/>
      <c r="BV119" s="957">
        <v>4607021</v>
      </c>
      <c r="BW119" s="957"/>
      <c r="BX119" s="957"/>
      <c r="BY119" s="957"/>
      <c r="BZ119" s="957"/>
      <c r="CA119" s="957">
        <v>4899552</v>
      </c>
      <c r="CB119" s="957"/>
      <c r="CC119" s="957"/>
      <c r="CD119" s="957"/>
      <c r="CE119" s="957"/>
      <c r="CF119" s="971">
        <v>50.1</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7766</v>
      </c>
      <c r="DH119" s="1028"/>
      <c r="DI119" s="1028"/>
      <c r="DJ119" s="1028"/>
      <c r="DK119" s="1029"/>
      <c r="DL119" s="1030">
        <v>2775</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522714</v>
      </c>
      <c r="BR120" s="950"/>
      <c r="BS120" s="950"/>
      <c r="BT120" s="950"/>
      <c r="BU120" s="950"/>
      <c r="BV120" s="950">
        <v>444194</v>
      </c>
      <c r="BW120" s="950"/>
      <c r="BX120" s="950"/>
      <c r="BY120" s="950"/>
      <c r="BZ120" s="950"/>
      <c r="CA120" s="950">
        <v>343645</v>
      </c>
      <c r="CB120" s="950"/>
      <c r="CC120" s="950"/>
      <c r="CD120" s="950"/>
      <c r="CE120" s="950"/>
      <c r="CF120" s="944">
        <v>3.5</v>
      </c>
      <c r="CG120" s="945"/>
      <c r="CH120" s="945"/>
      <c r="CI120" s="945"/>
      <c r="CJ120" s="945"/>
      <c r="CK120" s="1043" t="s">
        <v>435</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2384423</v>
      </c>
      <c r="DH120" s="957"/>
      <c r="DI120" s="957"/>
      <c r="DJ120" s="957"/>
      <c r="DK120" s="957"/>
      <c r="DL120" s="957">
        <v>2314587</v>
      </c>
      <c r="DM120" s="957"/>
      <c r="DN120" s="957"/>
      <c r="DO120" s="957"/>
      <c r="DP120" s="957"/>
      <c r="DQ120" s="957">
        <v>2395605</v>
      </c>
      <c r="DR120" s="957"/>
      <c r="DS120" s="957"/>
      <c r="DT120" s="957"/>
      <c r="DU120" s="957"/>
      <c r="DV120" s="958">
        <v>24.5</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16098401</v>
      </c>
      <c r="BR121" s="1016"/>
      <c r="BS121" s="1016"/>
      <c r="BT121" s="1016"/>
      <c r="BU121" s="1016"/>
      <c r="BV121" s="1016">
        <v>15812683</v>
      </c>
      <c r="BW121" s="1016"/>
      <c r="BX121" s="1016"/>
      <c r="BY121" s="1016"/>
      <c r="BZ121" s="1016"/>
      <c r="CA121" s="1016">
        <v>15601660</v>
      </c>
      <c r="CB121" s="1016"/>
      <c r="CC121" s="1016"/>
      <c r="CD121" s="1016"/>
      <c r="CE121" s="1016"/>
      <c r="CF121" s="1054">
        <v>159.5</v>
      </c>
      <c r="CG121" s="1055"/>
      <c r="CH121" s="1055"/>
      <c r="CI121" s="1055"/>
      <c r="CJ121" s="1055"/>
      <c r="CK121" s="1046"/>
      <c r="CL121" s="1047"/>
      <c r="CM121" s="1047"/>
      <c r="CN121" s="1047"/>
      <c r="CO121" s="1048"/>
      <c r="CP121" s="1037" t="s">
        <v>382</v>
      </c>
      <c r="CQ121" s="1038"/>
      <c r="CR121" s="1038"/>
      <c r="CS121" s="1038"/>
      <c r="CT121" s="1038"/>
      <c r="CU121" s="1038"/>
      <c r="CV121" s="1038"/>
      <c r="CW121" s="1038"/>
      <c r="CX121" s="1038"/>
      <c r="CY121" s="1038"/>
      <c r="CZ121" s="1038"/>
      <c r="DA121" s="1038"/>
      <c r="DB121" s="1038"/>
      <c r="DC121" s="1038"/>
      <c r="DD121" s="1038"/>
      <c r="DE121" s="1038"/>
      <c r="DF121" s="1039"/>
      <c r="DG121" s="949">
        <v>1481323</v>
      </c>
      <c r="DH121" s="950"/>
      <c r="DI121" s="950"/>
      <c r="DJ121" s="950"/>
      <c r="DK121" s="950"/>
      <c r="DL121" s="950">
        <v>1332887</v>
      </c>
      <c r="DM121" s="950"/>
      <c r="DN121" s="950"/>
      <c r="DO121" s="950"/>
      <c r="DP121" s="950"/>
      <c r="DQ121" s="950">
        <v>1213874</v>
      </c>
      <c r="DR121" s="950"/>
      <c r="DS121" s="950"/>
      <c r="DT121" s="950"/>
      <c r="DU121" s="950"/>
      <c r="DV121" s="951">
        <v>12.4</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438</v>
      </c>
      <c r="BP122" s="1024"/>
      <c r="BQ122" s="1064">
        <v>20589973</v>
      </c>
      <c r="BR122" s="1065"/>
      <c r="BS122" s="1065"/>
      <c r="BT122" s="1065"/>
      <c r="BU122" s="1065"/>
      <c r="BV122" s="1065">
        <v>20863898</v>
      </c>
      <c r="BW122" s="1065"/>
      <c r="BX122" s="1065"/>
      <c r="BY122" s="1065"/>
      <c r="BZ122" s="1065"/>
      <c r="CA122" s="1065">
        <v>20844857</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t="s">
        <v>440</v>
      </c>
      <c r="DH122" s="950"/>
      <c r="DI122" s="950"/>
      <c r="DJ122" s="950"/>
      <c r="DK122" s="950"/>
      <c r="DL122" s="950" t="s">
        <v>440</v>
      </c>
      <c r="DM122" s="950"/>
      <c r="DN122" s="950"/>
      <c r="DO122" s="950"/>
      <c r="DP122" s="950"/>
      <c r="DQ122" s="950" t="s">
        <v>440</v>
      </c>
      <c r="DR122" s="950"/>
      <c r="DS122" s="950"/>
      <c r="DT122" s="950"/>
      <c r="DU122" s="950"/>
      <c r="DV122" s="951" t="s">
        <v>440</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10750</v>
      </c>
      <c r="AB123" s="989"/>
      <c r="AC123" s="989"/>
      <c r="AD123" s="989"/>
      <c r="AE123" s="990"/>
      <c r="AF123" s="991">
        <v>10750</v>
      </c>
      <c r="AG123" s="989"/>
      <c r="AH123" s="989"/>
      <c r="AI123" s="989"/>
      <c r="AJ123" s="990"/>
      <c r="AK123" s="991">
        <v>10750</v>
      </c>
      <c r="AL123" s="989"/>
      <c r="AM123" s="989"/>
      <c r="AN123" s="989"/>
      <c r="AO123" s="990"/>
      <c r="AP123" s="992">
        <v>0.1</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54.7</v>
      </c>
      <c r="BR123" s="1057"/>
      <c r="BS123" s="1057"/>
      <c r="BT123" s="1057"/>
      <c r="BU123" s="1057"/>
      <c r="BV123" s="1057">
        <v>44.2</v>
      </c>
      <c r="BW123" s="1057"/>
      <c r="BX123" s="1057"/>
      <c r="BY123" s="1057"/>
      <c r="BZ123" s="1057"/>
      <c r="CA123" s="1057">
        <v>49</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v>10700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4909</v>
      </c>
      <c r="AB126" s="989"/>
      <c r="AC126" s="989"/>
      <c r="AD126" s="989"/>
      <c r="AE126" s="990"/>
      <c r="AF126" s="991">
        <v>4991</v>
      </c>
      <c r="AG126" s="989"/>
      <c r="AH126" s="989"/>
      <c r="AI126" s="989"/>
      <c r="AJ126" s="990"/>
      <c r="AK126" s="991">
        <v>2775</v>
      </c>
      <c r="AL126" s="989"/>
      <c r="AM126" s="989"/>
      <c r="AN126" s="989"/>
      <c r="AO126" s="990"/>
      <c r="AP126" s="992">
        <v>0</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1075</v>
      </c>
      <c r="AB127" s="989"/>
      <c r="AC127" s="989"/>
      <c r="AD127" s="989"/>
      <c r="AE127" s="990"/>
      <c r="AF127" s="991">
        <v>1050</v>
      </c>
      <c r="AG127" s="989"/>
      <c r="AH127" s="989"/>
      <c r="AI127" s="989"/>
      <c r="AJ127" s="990"/>
      <c r="AK127" s="991">
        <v>955</v>
      </c>
      <c r="AL127" s="989"/>
      <c r="AM127" s="989"/>
      <c r="AN127" s="989"/>
      <c r="AO127" s="990"/>
      <c r="AP127" s="992">
        <v>0</v>
      </c>
      <c r="AQ127" s="993"/>
      <c r="AR127" s="993"/>
      <c r="AS127" s="993"/>
      <c r="AT127" s="994"/>
      <c r="AU127" s="233"/>
      <c r="AV127" s="233"/>
      <c r="AW127" s="233"/>
      <c r="AX127" s="916" t="s">
        <v>452</v>
      </c>
      <c r="AY127" s="917"/>
      <c r="AZ127" s="917"/>
      <c r="BA127" s="917"/>
      <c r="BB127" s="917"/>
      <c r="BC127" s="917"/>
      <c r="BD127" s="917"/>
      <c r="BE127" s="918"/>
      <c r="BF127" s="1071" t="s">
        <v>440</v>
      </c>
      <c r="BG127" s="1072"/>
      <c r="BH127" s="1072"/>
      <c r="BI127" s="1072"/>
      <c r="BJ127" s="1072"/>
      <c r="BK127" s="1072"/>
      <c r="BL127" s="1081"/>
      <c r="BM127" s="1071">
        <v>13.13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454</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123645</v>
      </c>
      <c r="AB128" s="1120"/>
      <c r="AC128" s="1120"/>
      <c r="AD128" s="1120"/>
      <c r="AE128" s="1121"/>
      <c r="AF128" s="1122">
        <v>128842</v>
      </c>
      <c r="AG128" s="1120"/>
      <c r="AH128" s="1120"/>
      <c r="AI128" s="1120"/>
      <c r="AJ128" s="1121"/>
      <c r="AK128" s="1122">
        <v>109806</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18.13</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11240796</v>
      </c>
      <c r="AB129" s="989"/>
      <c r="AC129" s="989"/>
      <c r="AD129" s="989"/>
      <c r="AE129" s="990"/>
      <c r="AF129" s="991">
        <v>11116192</v>
      </c>
      <c r="AG129" s="989"/>
      <c r="AH129" s="989"/>
      <c r="AI129" s="989"/>
      <c r="AJ129" s="990"/>
      <c r="AK129" s="991">
        <v>11394154</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10</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1559508</v>
      </c>
      <c r="AB130" s="989"/>
      <c r="AC130" s="989"/>
      <c r="AD130" s="989"/>
      <c r="AE130" s="990"/>
      <c r="AF130" s="991">
        <v>1572160</v>
      </c>
      <c r="AG130" s="989"/>
      <c r="AH130" s="989"/>
      <c r="AI130" s="989"/>
      <c r="AJ130" s="990"/>
      <c r="AK130" s="991">
        <v>1613803</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v>49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9681288</v>
      </c>
      <c r="AB131" s="1028"/>
      <c r="AC131" s="1028"/>
      <c r="AD131" s="1028"/>
      <c r="AE131" s="1029"/>
      <c r="AF131" s="1030">
        <v>9544032</v>
      </c>
      <c r="AG131" s="1028"/>
      <c r="AH131" s="1028"/>
      <c r="AI131" s="1028"/>
      <c r="AJ131" s="1029"/>
      <c r="AK131" s="1030">
        <v>9780351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13.160707540000001</v>
      </c>
      <c r="AB132" s="1134"/>
      <c r="AC132" s="1134"/>
      <c r="AD132" s="1134"/>
      <c r="AE132" s="1135"/>
      <c r="AF132" s="1136">
        <v>9.6171198919999998</v>
      </c>
      <c r="AG132" s="1134"/>
      <c r="AH132" s="1134"/>
      <c r="AI132" s="1134"/>
      <c r="AJ132" s="1135"/>
      <c r="AK132" s="1136">
        <v>7.3081937449999996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13.4</v>
      </c>
      <c r="AB133" s="1141"/>
      <c r="AC133" s="1141"/>
      <c r="AD133" s="1141"/>
      <c r="AE133" s="1142"/>
      <c r="AF133" s="1140">
        <v>12</v>
      </c>
      <c r="AG133" s="1141"/>
      <c r="AH133" s="1141"/>
      <c r="AI133" s="1141"/>
      <c r="AJ133" s="1142"/>
      <c r="AK133" s="1140">
        <v>10</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A4"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7" t="s">
        <v>470</v>
      </c>
      <c r="L7" s="254"/>
      <c r="M7" s="255" t="s">
        <v>471</v>
      </c>
      <c r="N7" s="256"/>
    </row>
    <row r="8" spans="1:16">
      <c r="A8" s="248"/>
      <c r="B8" s="244"/>
      <c r="C8" s="244"/>
      <c r="D8" s="244"/>
      <c r="E8" s="244"/>
      <c r="F8" s="244"/>
      <c r="G8" s="257"/>
      <c r="H8" s="258"/>
      <c r="I8" s="258"/>
      <c r="J8" s="259"/>
      <c r="K8" s="1148"/>
      <c r="L8" s="260" t="s">
        <v>472</v>
      </c>
      <c r="M8" s="261" t="s">
        <v>473</v>
      </c>
      <c r="N8" s="262" t="s">
        <v>474</v>
      </c>
    </row>
    <row r="9" spans="1:16">
      <c r="A9" s="248"/>
      <c r="B9" s="244"/>
      <c r="C9" s="244"/>
      <c r="D9" s="244"/>
      <c r="E9" s="244"/>
      <c r="F9" s="244"/>
      <c r="G9" s="1149" t="s">
        <v>475</v>
      </c>
      <c r="H9" s="1150"/>
      <c r="I9" s="1150"/>
      <c r="J9" s="1151"/>
      <c r="K9" s="263">
        <v>3277811</v>
      </c>
      <c r="L9" s="264">
        <v>67866</v>
      </c>
      <c r="M9" s="265">
        <v>88578</v>
      </c>
      <c r="N9" s="266">
        <v>-23.4</v>
      </c>
    </row>
    <row r="10" spans="1:16">
      <c r="A10" s="248"/>
      <c r="B10" s="244"/>
      <c r="C10" s="244"/>
      <c r="D10" s="244"/>
      <c r="E10" s="244"/>
      <c r="F10" s="244"/>
      <c r="G10" s="1149" t="s">
        <v>476</v>
      </c>
      <c r="H10" s="1150"/>
      <c r="I10" s="1150"/>
      <c r="J10" s="1151"/>
      <c r="K10" s="267">
        <v>391927</v>
      </c>
      <c r="L10" s="268">
        <v>8115</v>
      </c>
      <c r="M10" s="269">
        <v>7040</v>
      </c>
      <c r="N10" s="270">
        <v>15.3</v>
      </c>
    </row>
    <row r="11" spans="1:16" ht="13.5" customHeight="1">
      <c r="A11" s="248"/>
      <c r="B11" s="244"/>
      <c r="C11" s="244"/>
      <c r="D11" s="244"/>
      <c r="E11" s="244"/>
      <c r="F11" s="244"/>
      <c r="G11" s="1149" t="s">
        <v>477</v>
      </c>
      <c r="H11" s="1150"/>
      <c r="I11" s="1150"/>
      <c r="J11" s="1151"/>
      <c r="K11" s="267">
        <v>77954</v>
      </c>
      <c r="L11" s="268">
        <v>1614</v>
      </c>
      <c r="M11" s="269">
        <v>8852</v>
      </c>
      <c r="N11" s="270">
        <v>-81.8</v>
      </c>
    </row>
    <row r="12" spans="1:16" ht="13.5" customHeight="1">
      <c r="A12" s="248"/>
      <c r="B12" s="244"/>
      <c r="C12" s="244"/>
      <c r="D12" s="244"/>
      <c r="E12" s="244"/>
      <c r="F12" s="244"/>
      <c r="G12" s="1149" t="s">
        <v>478</v>
      </c>
      <c r="H12" s="1150"/>
      <c r="I12" s="1150"/>
      <c r="J12" s="1151"/>
      <c r="K12" s="267" t="s">
        <v>479</v>
      </c>
      <c r="L12" s="268" t="s">
        <v>479</v>
      </c>
      <c r="M12" s="269">
        <v>853</v>
      </c>
      <c r="N12" s="270" t="s">
        <v>479</v>
      </c>
    </row>
    <row r="13" spans="1:16" ht="13.5" customHeight="1">
      <c r="A13" s="248"/>
      <c r="B13" s="244"/>
      <c r="C13" s="244"/>
      <c r="D13" s="244"/>
      <c r="E13" s="244"/>
      <c r="F13" s="244"/>
      <c r="G13" s="1149" t="s">
        <v>480</v>
      </c>
      <c r="H13" s="1150"/>
      <c r="I13" s="1150"/>
      <c r="J13" s="1151"/>
      <c r="K13" s="267" t="s">
        <v>479</v>
      </c>
      <c r="L13" s="268" t="s">
        <v>479</v>
      </c>
      <c r="M13" s="269">
        <v>12</v>
      </c>
      <c r="N13" s="270" t="s">
        <v>479</v>
      </c>
    </row>
    <row r="14" spans="1:16" ht="13.5" customHeight="1">
      <c r="A14" s="248"/>
      <c r="B14" s="244"/>
      <c r="C14" s="244"/>
      <c r="D14" s="244"/>
      <c r="E14" s="244"/>
      <c r="F14" s="244"/>
      <c r="G14" s="1149" t="s">
        <v>481</v>
      </c>
      <c r="H14" s="1150"/>
      <c r="I14" s="1150"/>
      <c r="J14" s="1151"/>
      <c r="K14" s="267">
        <v>126849</v>
      </c>
      <c r="L14" s="268">
        <v>2626</v>
      </c>
      <c r="M14" s="269">
        <v>4061</v>
      </c>
      <c r="N14" s="270">
        <v>-35.299999999999997</v>
      </c>
    </row>
    <row r="15" spans="1:16" ht="13.5" customHeight="1">
      <c r="A15" s="248"/>
      <c r="B15" s="244"/>
      <c r="C15" s="244"/>
      <c r="D15" s="244"/>
      <c r="E15" s="244"/>
      <c r="F15" s="244"/>
      <c r="G15" s="1149" t="s">
        <v>482</v>
      </c>
      <c r="H15" s="1150"/>
      <c r="I15" s="1150"/>
      <c r="J15" s="1151"/>
      <c r="K15" s="267">
        <v>28291</v>
      </c>
      <c r="L15" s="268">
        <v>586</v>
      </c>
      <c r="M15" s="269">
        <v>2096</v>
      </c>
      <c r="N15" s="270">
        <v>-72</v>
      </c>
    </row>
    <row r="16" spans="1:16">
      <c r="A16" s="248"/>
      <c r="B16" s="244"/>
      <c r="C16" s="244"/>
      <c r="D16" s="244"/>
      <c r="E16" s="244"/>
      <c r="F16" s="244"/>
      <c r="G16" s="1152" t="s">
        <v>483</v>
      </c>
      <c r="H16" s="1153"/>
      <c r="I16" s="1153"/>
      <c r="J16" s="1154"/>
      <c r="K16" s="268">
        <v>-313312</v>
      </c>
      <c r="L16" s="268">
        <v>-6487</v>
      </c>
      <c r="M16" s="269">
        <v>-9609</v>
      </c>
      <c r="N16" s="270">
        <v>-32.5</v>
      </c>
    </row>
    <row r="17" spans="1:16">
      <c r="A17" s="248"/>
      <c r="B17" s="244"/>
      <c r="C17" s="244"/>
      <c r="D17" s="244"/>
      <c r="E17" s="244"/>
      <c r="F17" s="244"/>
      <c r="G17" s="1152" t="s">
        <v>165</v>
      </c>
      <c r="H17" s="1153"/>
      <c r="I17" s="1153"/>
      <c r="J17" s="1154"/>
      <c r="K17" s="268">
        <v>3589520</v>
      </c>
      <c r="L17" s="268">
        <v>74320</v>
      </c>
      <c r="M17" s="269">
        <v>101883</v>
      </c>
      <c r="N17" s="270">
        <v>-27.1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4" t="s">
        <v>488</v>
      </c>
      <c r="H21" s="1145"/>
      <c r="I21" s="1145"/>
      <c r="J21" s="1146"/>
      <c r="K21" s="280">
        <v>7.95</v>
      </c>
      <c r="L21" s="281">
        <v>9.81</v>
      </c>
      <c r="M21" s="282">
        <v>-1.86</v>
      </c>
      <c r="N21" s="249"/>
      <c r="O21" s="283"/>
      <c r="P21" s="279"/>
    </row>
    <row r="22" spans="1:16" s="284" customFormat="1">
      <c r="A22" s="279"/>
      <c r="B22" s="249"/>
      <c r="C22" s="249"/>
      <c r="D22" s="249"/>
      <c r="E22" s="249"/>
      <c r="F22" s="249"/>
      <c r="G22" s="1144" t="s">
        <v>489</v>
      </c>
      <c r="H22" s="1145"/>
      <c r="I22" s="1145"/>
      <c r="J22" s="1146"/>
      <c r="K22" s="285">
        <v>97.9</v>
      </c>
      <c r="L22" s="286">
        <v>97.8</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7" t="s">
        <v>470</v>
      </c>
      <c r="L30" s="254"/>
      <c r="M30" s="255" t="s">
        <v>471</v>
      </c>
      <c r="N30" s="256"/>
    </row>
    <row r="31" spans="1:16">
      <c r="A31" s="248"/>
      <c r="B31" s="244"/>
      <c r="C31" s="244"/>
      <c r="D31" s="244"/>
      <c r="E31" s="244"/>
      <c r="F31" s="244"/>
      <c r="G31" s="257"/>
      <c r="H31" s="258"/>
      <c r="I31" s="258"/>
      <c r="J31" s="259"/>
      <c r="K31" s="1148"/>
      <c r="L31" s="260" t="s">
        <v>472</v>
      </c>
      <c r="M31" s="261" t="s">
        <v>473</v>
      </c>
      <c r="N31" s="262" t="s">
        <v>474</v>
      </c>
    </row>
    <row r="32" spans="1:16" ht="27" customHeight="1">
      <c r="A32" s="248"/>
      <c r="B32" s="244"/>
      <c r="C32" s="244"/>
      <c r="D32" s="244"/>
      <c r="E32" s="244"/>
      <c r="F32" s="244"/>
      <c r="G32" s="1160" t="s">
        <v>493</v>
      </c>
      <c r="H32" s="1161"/>
      <c r="I32" s="1161"/>
      <c r="J32" s="1162"/>
      <c r="K32" s="294">
        <v>2014909</v>
      </c>
      <c r="L32" s="294">
        <v>41718</v>
      </c>
      <c r="M32" s="295">
        <v>68295</v>
      </c>
      <c r="N32" s="296">
        <v>-38.9</v>
      </c>
    </row>
    <row r="33" spans="1:16" ht="13.5" customHeight="1">
      <c r="A33" s="248"/>
      <c r="B33" s="244"/>
      <c r="C33" s="244"/>
      <c r="D33" s="244"/>
      <c r="E33" s="244"/>
      <c r="F33" s="244"/>
      <c r="G33" s="1160" t="s">
        <v>494</v>
      </c>
      <c r="H33" s="1161"/>
      <c r="I33" s="1161"/>
      <c r="J33" s="1162"/>
      <c r="K33" s="294" t="s">
        <v>479</v>
      </c>
      <c r="L33" s="294" t="s">
        <v>479</v>
      </c>
      <c r="M33" s="295" t="s">
        <v>479</v>
      </c>
      <c r="N33" s="296" t="s">
        <v>479</v>
      </c>
    </row>
    <row r="34" spans="1:16" ht="27" customHeight="1">
      <c r="A34" s="248"/>
      <c r="B34" s="244"/>
      <c r="C34" s="244"/>
      <c r="D34" s="244"/>
      <c r="E34" s="244"/>
      <c r="F34" s="244"/>
      <c r="G34" s="1160" t="s">
        <v>495</v>
      </c>
      <c r="H34" s="1161"/>
      <c r="I34" s="1161"/>
      <c r="J34" s="1162"/>
      <c r="K34" s="294" t="s">
        <v>479</v>
      </c>
      <c r="L34" s="294" t="s">
        <v>479</v>
      </c>
      <c r="M34" s="295">
        <v>20</v>
      </c>
      <c r="N34" s="296" t="s">
        <v>479</v>
      </c>
    </row>
    <row r="35" spans="1:16" ht="27" customHeight="1">
      <c r="A35" s="248"/>
      <c r="B35" s="244"/>
      <c r="C35" s="244"/>
      <c r="D35" s="244"/>
      <c r="E35" s="244"/>
      <c r="F35" s="244"/>
      <c r="G35" s="1160" t="s">
        <v>496</v>
      </c>
      <c r="H35" s="1161"/>
      <c r="I35" s="1161"/>
      <c r="J35" s="1162"/>
      <c r="K35" s="294">
        <v>359192</v>
      </c>
      <c r="L35" s="294">
        <v>7437</v>
      </c>
      <c r="M35" s="295">
        <v>17270</v>
      </c>
      <c r="N35" s="296">
        <v>-56.9</v>
      </c>
    </row>
    <row r="36" spans="1:16" ht="27" customHeight="1">
      <c r="A36" s="248"/>
      <c r="B36" s="244"/>
      <c r="C36" s="244"/>
      <c r="D36" s="244"/>
      <c r="E36" s="244"/>
      <c r="F36" s="244"/>
      <c r="G36" s="1160" t="s">
        <v>497</v>
      </c>
      <c r="H36" s="1161"/>
      <c r="I36" s="1161"/>
      <c r="J36" s="1162"/>
      <c r="K36" s="294">
        <v>49795</v>
      </c>
      <c r="L36" s="294">
        <v>1031</v>
      </c>
      <c r="M36" s="295">
        <v>2908</v>
      </c>
      <c r="N36" s="296">
        <v>-64.5</v>
      </c>
    </row>
    <row r="37" spans="1:16" ht="13.5" customHeight="1">
      <c r="A37" s="248"/>
      <c r="B37" s="244"/>
      <c r="C37" s="244"/>
      <c r="D37" s="244"/>
      <c r="E37" s="244"/>
      <c r="F37" s="244"/>
      <c r="G37" s="1160" t="s">
        <v>498</v>
      </c>
      <c r="H37" s="1161"/>
      <c r="I37" s="1161"/>
      <c r="J37" s="1162"/>
      <c r="K37" s="294">
        <v>14480</v>
      </c>
      <c r="L37" s="294">
        <v>300</v>
      </c>
      <c r="M37" s="295">
        <v>1444</v>
      </c>
      <c r="N37" s="296">
        <v>-79.2</v>
      </c>
    </row>
    <row r="38" spans="1:16" ht="27" customHeight="1">
      <c r="A38" s="248"/>
      <c r="B38" s="244"/>
      <c r="C38" s="244"/>
      <c r="D38" s="244"/>
      <c r="E38" s="244"/>
      <c r="F38" s="244"/>
      <c r="G38" s="1163" t="s">
        <v>499</v>
      </c>
      <c r="H38" s="1164"/>
      <c r="I38" s="1164"/>
      <c r="J38" s="1165"/>
      <c r="K38" s="297" t="s">
        <v>479</v>
      </c>
      <c r="L38" s="297" t="s">
        <v>479</v>
      </c>
      <c r="M38" s="298">
        <v>7</v>
      </c>
      <c r="N38" s="299" t="s">
        <v>479</v>
      </c>
      <c r="O38" s="293"/>
    </row>
    <row r="39" spans="1:16">
      <c r="A39" s="248"/>
      <c r="B39" s="244"/>
      <c r="C39" s="244"/>
      <c r="D39" s="244"/>
      <c r="E39" s="244"/>
      <c r="F39" s="244"/>
      <c r="G39" s="1163" t="s">
        <v>500</v>
      </c>
      <c r="H39" s="1164"/>
      <c r="I39" s="1164"/>
      <c r="J39" s="1165"/>
      <c r="K39" s="300">
        <v>-109806</v>
      </c>
      <c r="L39" s="300">
        <v>-2274</v>
      </c>
      <c r="M39" s="301">
        <v>-4412</v>
      </c>
      <c r="N39" s="302">
        <v>-48.5</v>
      </c>
      <c r="O39" s="293"/>
    </row>
    <row r="40" spans="1:16" ht="27" customHeight="1">
      <c r="A40" s="248"/>
      <c r="B40" s="244"/>
      <c r="C40" s="244"/>
      <c r="D40" s="244"/>
      <c r="E40" s="244"/>
      <c r="F40" s="244"/>
      <c r="G40" s="1160" t="s">
        <v>501</v>
      </c>
      <c r="H40" s="1161"/>
      <c r="I40" s="1161"/>
      <c r="J40" s="1162"/>
      <c r="K40" s="300">
        <v>-1613803</v>
      </c>
      <c r="L40" s="300">
        <v>-33413</v>
      </c>
      <c r="M40" s="301">
        <v>-58381</v>
      </c>
      <c r="N40" s="302">
        <v>-42.8</v>
      </c>
      <c r="O40" s="293"/>
    </row>
    <row r="41" spans="1:16">
      <c r="A41" s="248"/>
      <c r="B41" s="244"/>
      <c r="C41" s="244"/>
      <c r="D41" s="244"/>
      <c r="E41" s="244"/>
      <c r="F41" s="244"/>
      <c r="G41" s="1166" t="s">
        <v>276</v>
      </c>
      <c r="H41" s="1167"/>
      <c r="I41" s="1167"/>
      <c r="J41" s="1168"/>
      <c r="K41" s="294">
        <v>714767</v>
      </c>
      <c r="L41" s="300">
        <v>14799</v>
      </c>
      <c r="M41" s="301">
        <v>27153</v>
      </c>
      <c r="N41" s="302">
        <v>-45.5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c r="A50" s="248"/>
      <c r="B50" s="244"/>
      <c r="C50" s="244"/>
      <c r="D50" s="244"/>
      <c r="E50" s="244"/>
      <c r="F50" s="244"/>
      <c r="G50" s="312"/>
      <c r="H50" s="313"/>
      <c r="I50" s="1156"/>
      <c r="J50" s="314" t="s">
        <v>506</v>
      </c>
      <c r="K50" s="315" t="s">
        <v>507</v>
      </c>
      <c r="L50" s="316" t="s">
        <v>508</v>
      </c>
      <c r="M50" s="317" t="s">
        <v>509</v>
      </c>
      <c r="N50" s="318" t="s">
        <v>510</v>
      </c>
    </row>
    <row r="51" spans="1:14">
      <c r="A51" s="248"/>
      <c r="B51" s="244"/>
      <c r="C51" s="244"/>
      <c r="D51" s="244"/>
      <c r="E51" s="244"/>
      <c r="F51" s="244"/>
      <c r="G51" s="310" t="s">
        <v>511</v>
      </c>
      <c r="H51" s="311"/>
      <c r="I51" s="319">
        <v>2484676</v>
      </c>
      <c r="J51" s="320">
        <v>51062</v>
      </c>
      <c r="K51" s="321">
        <v>-29.6</v>
      </c>
      <c r="L51" s="322">
        <v>67201</v>
      </c>
      <c r="M51" s="323">
        <v>8.6</v>
      </c>
      <c r="N51" s="324">
        <v>-38.200000000000003</v>
      </c>
    </row>
    <row r="52" spans="1:14">
      <c r="A52" s="248"/>
      <c r="B52" s="244"/>
      <c r="C52" s="244"/>
      <c r="D52" s="244"/>
      <c r="E52" s="244"/>
      <c r="F52" s="244"/>
      <c r="G52" s="325"/>
      <c r="H52" s="326" t="s">
        <v>512</v>
      </c>
      <c r="I52" s="327">
        <v>851480</v>
      </c>
      <c r="J52" s="328">
        <v>17499</v>
      </c>
      <c r="K52" s="329">
        <v>-28.4</v>
      </c>
      <c r="L52" s="330">
        <v>35210</v>
      </c>
      <c r="M52" s="331">
        <v>9.4</v>
      </c>
      <c r="N52" s="332">
        <v>-37.799999999999997</v>
      </c>
    </row>
    <row r="53" spans="1:14">
      <c r="A53" s="248"/>
      <c r="B53" s="244"/>
      <c r="C53" s="244"/>
      <c r="D53" s="244"/>
      <c r="E53" s="244"/>
      <c r="F53" s="244"/>
      <c r="G53" s="310" t="s">
        <v>513</v>
      </c>
      <c r="H53" s="311"/>
      <c r="I53" s="319">
        <v>2781024</v>
      </c>
      <c r="J53" s="320">
        <v>57306</v>
      </c>
      <c r="K53" s="321">
        <v>12.2</v>
      </c>
      <c r="L53" s="322">
        <v>75709</v>
      </c>
      <c r="M53" s="323">
        <v>12.7</v>
      </c>
      <c r="N53" s="324">
        <v>-0.5</v>
      </c>
    </row>
    <row r="54" spans="1:14">
      <c r="A54" s="248"/>
      <c r="B54" s="244"/>
      <c r="C54" s="244"/>
      <c r="D54" s="244"/>
      <c r="E54" s="244"/>
      <c r="F54" s="244"/>
      <c r="G54" s="325"/>
      <c r="H54" s="326" t="s">
        <v>512</v>
      </c>
      <c r="I54" s="327">
        <v>951785</v>
      </c>
      <c r="J54" s="328">
        <v>19613</v>
      </c>
      <c r="K54" s="329">
        <v>12.1</v>
      </c>
      <c r="L54" s="330">
        <v>35212</v>
      </c>
      <c r="M54" s="331">
        <v>0</v>
      </c>
      <c r="N54" s="332">
        <v>12.1</v>
      </c>
    </row>
    <row r="55" spans="1:14">
      <c r="A55" s="248"/>
      <c r="B55" s="244"/>
      <c r="C55" s="244"/>
      <c r="D55" s="244"/>
      <c r="E55" s="244"/>
      <c r="F55" s="244"/>
      <c r="G55" s="310" t="s">
        <v>514</v>
      </c>
      <c r="H55" s="311"/>
      <c r="I55" s="319">
        <v>4876090</v>
      </c>
      <c r="J55" s="320">
        <v>100150</v>
      </c>
      <c r="K55" s="321">
        <v>74.8</v>
      </c>
      <c r="L55" s="322">
        <v>90961</v>
      </c>
      <c r="M55" s="323">
        <v>20.100000000000001</v>
      </c>
      <c r="N55" s="324">
        <v>54.7</v>
      </c>
    </row>
    <row r="56" spans="1:14">
      <c r="A56" s="248"/>
      <c r="B56" s="244"/>
      <c r="C56" s="244"/>
      <c r="D56" s="244"/>
      <c r="E56" s="244"/>
      <c r="F56" s="244"/>
      <c r="G56" s="325"/>
      <c r="H56" s="326" t="s">
        <v>512</v>
      </c>
      <c r="I56" s="327">
        <v>1896031</v>
      </c>
      <c r="J56" s="328">
        <v>38942</v>
      </c>
      <c r="K56" s="329">
        <v>98.6</v>
      </c>
      <c r="L56" s="330">
        <v>37720</v>
      </c>
      <c r="M56" s="331">
        <v>7.1</v>
      </c>
      <c r="N56" s="332">
        <v>91.5</v>
      </c>
    </row>
    <row r="57" spans="1:14">
      <c r="A57" s="248"/>
      <c r="B57" s="244"/>
      <c r="C57" s="244"/>
      <c r="D57" s="244"/>
      <c r="E57" s="244"/>
      <c r="F57" s="244"/>
      <c r="G57" s="310" t="s">
        <v>515</v>
      </c>
      <c r="H57" s="311"/>
      <c r="I57" s="319">
        <v>2708732</v>
      </c>
      <c r="J57" s="320">
        <v>55884</v>
      </c>
      <c r="K57" s="321">
        <v>-44.2</v>
      </c>
      <c r="L57" s="322">
        <v>106614</v>
      </c>
      <c r="M57" s="323">
        <v>17.2</v>
      </c>
      <c r="N57" s="324">
        <v>-61.4</v>
      </c>
    </row>
    <row r="58" spans="1:14">
      <c r="A58" s="248"/>
      <c r="B58" s="244"/>
      <c r="C58" s="244"/>
      <c r="D58" s="244"/>
      <c r="E58" s="244"/>
      <c r="F58" s="244"/>
      <c r="G58" s="325"/>
      <c r="H58" s="326" t="s">
        <v>512</v>
      </c>
      <c r="I58" s="327">
        <v>1610515</v>
      </c>
      <c r="J58" s="328">
        <v>33226</v>
      </c>
      <c r="K58" s="329">
        <v>-14.7</v>
      </c>
      <c r="L58" s="330">
        <v>45545</v>
      </c>
      <c r="M58" s="331">
        <v>20.7</v>
      </c>
      <c r="N58" s="332">
        <v>-35.4</v>
      </c>
    </row>
    <row r="59" spans="1:14">
      <c r="A59" s="248"/>
      <c r="B59" s="244"/>
      <c r="C59" s="244"/>
      <c r="D59" s="244"/>
      <c r="E59" s="244"/>
      <c r="F59" s="244"/>
      <c r="G59" s="310" t="s">
        <v>516</v>
      </c>
      <c r="H59" s="311"/>
      <c r="I59" s="319">
        <v>2396123</v>
      </c>
      <c r="J59" s="320">
        <v>49611</v>
      </c>
      <c r="K59" s="321">
        <v>-11.2</v>
      </c>
      <c r="L59" s="322">
        <v>85459</v>
      </c>
      <c r="M59" s="323">
        <v>-19.8</v>
      </c>
      <c r="N59" s="324">
        <v>8.6</v>
      </c>
    </row>
    <row r="60" spans="1:14">
      <c r="A60" s="248"/>
      <c r="B60" s="244"/>
      <c r="C60" s="244"/>
      <c r="D60" s="244"/>
      <c r="E60" s="244"/>
      <c r="F60" s="244"/>
      <c r="G60" s="325"/>
      <c r="H60" s="326" t="s">
        <v>512</v>
      </c>
      <c r="I60" s="333">
        <v>1092909</v>
      </c>
      <c r="J60" s="328">
        <v>22628</v>
      </c>
      <c r="K60" s="329">
        <v>-31.9</v>
      </c>
      <c r="L60" s="330">
        <v>44378</v>
      </c>
      <c r="M60" s="331">
        <v>-2.6</v>
      </c>
      <c r="N60" s="332">
        <v>-29.3</v>
      </c>
    </row>
    <row r="61" spans="1:14">
      <c r="A61" s="248"/>
      <c r="B61" s="244"/>
      <c r="C61" s="244"/>
      <c r="D61" s="244"/>
      <c r="E61" s="244"/>
      <c r="F61" s="244"/>
      <c r="G61" s="310" t="s">
        <v>517</v>
      </c>
      <c r="H61" s="334"/>
      <c r="I61" s="335">
        <v>3049329</v>
      </c>
      <c r="J61" s="336">
        <v>62803</v>
      </c>
      <c r="K61" s="337">
        <v>0.4</v>
      </c>
      <c r="L61" s="338">
        <v>85189</v>
      </c>
      <c r="M61" s="339">
        <v>7.8</v>
      </c>
      <c r="N61" s="324">
        <v>-7.4</v>
      </c>
    </row>
    <row r="62" spans="1:14">
      <c r="A62" s="248"/>
      <c r="B62" s="244"/>
      <c r="C62" s="244"/>
      <c r="D62" s="244"/>
      <c r="E62" s="244"/>
      <c r="F62" s="244"/>
      <c r="G62" s="325"/>
      <c r="H62" s="326" t="s">
        <v>512</v>
      </c>
      <c r="I62" s="327">
        <v>1280544</v>
      </c>
      <c r="J62" s="328">
        <v>26382</v>
      </c>
      <c r="K62" s="329">
        <v>7.1</v>
      </c>
      <c r="L62" s="330">
        <v>39613</v>
      </c>
      <c r="M62" s="331">
        <v>6.9</v>
      </c>
      <c r="N62" s="332">
        <v>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13.02</v>
      </c>
      <c r="G47" s="12">
        <v>16.02</v>
      </c>
      <c r="H47" s="12">
        <v>18.100000000000001</v>
      </c>
      <c r="I47" s="12">
        <v>20.2</v>
      </c>
      <c r="J47" s="13">
        <v>21.34</v>
      </c>
    </row>
    <row r="48" spans="2:10" ht="57.75" customHeight="1">
      <c r="B48" s="14"/>
      <c r="C48" s="1171" t="s">
        <v>4</v>
      </c>
      <c r="D48" s="1171"/>
      <c r="E48" s="1172"/>
      <c r="F48" s="15">
        <v>4.78</v>
      </c>
      <c r="G48" s="16">
        <v>3.71</v>
      </c>
      <c r="H48" s="16">
        <v>4.4400000000000004</v>
      </c>
      <c r="I48" s="16">
        <v>4.08</v>
      </c>
      <c r="J48" s="17">
        <v>4.8</v>
      </c>
    </row>
    <row r="49" spans="2:10" ht="57.75" customHeight="1" thickBot="1">
      <c r="B49" s="18"/>
      <c r="C49" s="1173" t="s">
        <v>5</v>
      </c>
      <c r="D49" s="1173"/>
      <c r="E49" s="1174"/>
      <c r="F49" s="19">
        <v>2.64</v>
      </c>
      <c r="G49" s="20">
        <v>0.14000000000000001</v>
      </c>
      <c r="H49" s="20">
        <v>0.77</v>
      </c>
      <c r="I49" s="20" t="s">
        <v>524</v>
      </c>
      <c r="J49" s="21">
        <v>0.82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2017-05-25T00:09:31Z</cp:lastPrinted>
  <dcterms:created xsi:type="dcterms:W3CDTF">2017-02-15T22:12:58Z</dcterms:created>
  <dcterms:modified xsi:type="dcterms:W3CDTF">2017-05-25T00:10:18Z</dcterms:modified>
</cp:coreProperties>
</file>