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30" windowWidth="18075" windowHeight="7995" activeTab="0"/>
  </bookViews>
  <sheets>
    <sheet name="27年度" sheetId="1" r:id="rId1"/>
  </sheets>
  <definedNames>
    <definedName name="_xlfn.SUMIFS" hidden="1">#NAME?</definedName>
    <definedName name="_xlnm.Print_Area" localSheetId="0">'27年度'!$A$1:$I$23</definedName>
    <definedName name="_xlnm.Print_Titles" localSheetId="0">'27年度'!$4:$5</definedName>
  </definedNames>
  <calcPr fullCalcOnLoad="1"/>
</workbook>
</file>

<file path=xl/sharedStrings.xml><?xml version="1.0" encoding="utf-8"?>
<sst xmlns="http://schemas.openxmlformats.org/spreadsheetml/2006/main" count="72" uniqueCount="67">
  <si>
    <t>番号</t>
  </si>
  <si>
    <t>事業名
［新規／拡充］</t>
  </si>
  <si>
    <t>補助先</t>
  </si>
  <si>
    <t>事業概要</t>
  </si>
  <si>
    <t>備　考</t>
  </si>
  <si>
    <t>事業実施主体</t>
  </si>
  <si>
    <t>総事業費</t>
  </si>
  <si>
    <t>補助対象
経費</t>
  </si>
  <si>
    <t>補助金
交付決定額</t>
  </si>
  <si>
    <t>平成27年度高知県産業振興推進総合支援事業費補助金の採択状況</t>
  </si>
  <si>
    <t>四万十町</t>
  </si>
  <si>
    <t>農事組合法人四国デュロックファーム</t>
  </si>
  <si>
    <t>四万十町産豚を使用した食肉加工、精肉販売施設等整備事業
【新規】</t>
  </si>
  <si>
    <t>大月町</t>
  </si>
  <si>
    <t>衛生管理強化による干物等水産加工品販路開拓事業
【新規】</t>
  </si>
  <si>
    <t>土佐大月
海産</t>
  </si>
  <si>
    <t>土佐市園芸品生産・販売推進事業
【新規】
【ステップアップ事業】</t>
  </si>
  <si>
    <t>土佐市</t>
  </si>
  <si>
    <t>JAとさし
メロン部会</t>
  </si>
  <si>
    <t>加工場の整備による付加価値の高い養殖魚の加工品の販売
【新規】</t>
  </si>
  <si>
    <t>宿毛市</t>
  </si>
  <si>
    <t>株式会社
勇進</t>
  </si>
  <si>
    <t>（事業目的）
　加工場の整備及び生産体制の確立により、養殖ブリの加工品をはじめとする商品の全国展開を図り、宿毛湾産養殖魚の付加価値向上及び宿毛湾全体の活性化を目指す。
（事業概要）
・加工施設、機械設備整備等</t>
  </si>
  <si>
    <t>次世代団地高知拠点に係る種苗供給施設整備事業
【新規】</t>
  </si>
  <si>
    <t>四万十あおぞらファーム　株式会社</t>
  </si>
  <si>
    <t>（事業目的）
　四万十町の次世代団地高知拠点の近隣に種苗供給施設を整備し、次世代団地高知拠点をはじめとする高知県内の生産者に高品質の苗の供給を行うことで苗作りから高知県の園芸農業を支える。
（事業概要）
・種苗供給施設の整備
　（機械設備、事務所、事務機器等）</t>
  </si>
  <si>
    <t>（事業目的）
　水産物加工機械等の整備を行い、新たに整備する衛生管理型加工場の生産体制を整えることで、地元水産物の利用促進及び雇用の創出等を図る。
（事業概要）
・機械設備等整備
　（冷風乾燥機、冷凍庫、金属検出器等）</t>
  </si>
  <si>
    <t>（事業目的）
　ミネラルメロンのブランド化に向けた取り組みを生産・販売の両面において進めることにより、消費者の認知度を高め、農業所得の向上等につなげる。
（事業概要）
・ホームページ制作
・関西等における販売促進活動
・販売促進資材製作（ポスター、Tシャツ等）</t>
  </si>
  <si>
    <t>（事業目的）
　四万十町産豚の加工場と直販所を整備し、加工品開発等を行うとともに、四万十ポークの認知度向上につながる情報発信を進めながら新たな販路開拓を図る。
（事業概要）
・食肉加工、精肉販売等施設整備</t>
  </si>
  <si>
    <t>大川黒牛生産拡大事業
【新規】</t>
  </si>
  <si>
    <t>大川村</t>
  </si>
  <si>
    <t>株式会社
むらびと本舗</t>
  </si>
  <si>
    <t>（事業目的）
　大川村の主要産業である大川黒牛の肥育牛舎を新築することにより、安定した供給体制を整え、県内外の流通拡大と地域の雇用拡大を図る。
（事業概要）
・肥育牛舎、農機倉庫の整備
・堆肥舎機能強化工事</t>
  </si>
  <si>
    <t>つの茶販売戦略に基づく茶製品販売拡大事業
【新規】</t>
  </si>
  <si>
    <t>津野町</t>
  </si>
  <si>
    <t>津野山農業協同組合</t>
  </si>
  <si>
    <t>（事業目的）
　津野山地域産荒茶の販売単価の向上及び茶製品の販売額の向上により、農家所得の向上及び茶産地の維持を図る。
（事業概要）
・荒茶加工機器の整備
・茶製品製造機器等整備</t>
  </si>
  <si>
    <t>梼原町産雉肉の熟成に関する事業
【新規】</t>
  </si>
  <si>
    <t>梼原町</t>
  </si>
  <si>
    <t>梼原町雉生産組合</t>
  </si>
  <si>
    <t>（事業目的）
　梼原町雉生産組合が雉肉の熟成を行うことにより、付加価値を高め生産者の所得向上を図る。
（事業概要）
・熟成機器の整備</t>
  </si>
  <si>
    <t>ＪＡ土佐くろしおが担う地域密着型の直販事業
【新規】</t>
  </si>
  <si>
    <t>須崎市</t>
  </si>
  <si>
    <t>土佐くろしお農業協同組合</t>
  </si>
  <si>
    <t>（事業目的）
　ＪＡくろしおが新たな産直市を建設、運営することにより、農業者の所得向上や地域産品等の情報発信、消費者と生産者の交流などを図り、地域農業の活性化につなげる。
（事業概要）
・産直市の整備
（施設建設、什器備品等）</t>
  </si>
  <si>
    <t>越知町</t>
  </si>
  <si>
    <t>株式会社
岡林農園</t>
  </si>
  <si>
    <t>（事業目的）
　越知町の農産物を活用した新たな加工品の開発等事業の拡大を行うため、専門家による現在の事業運営状況を分析及びアドバイスにより経営基盤の強化を図り今後の事業計画の策定につなげる。
（事業概要）
・経営改善、経営分析</t>
  </si>
  <si>
    <t>株式会社岡林農園経営分析委託事業
【新規】
【ステップアップ事業】</t>
  </si>
  <si>
    <t>高知県産の素材を利用したペット関連事業
【新規】
【ステップアップ事業】</t>
  </si>
  <si>
    <t>WAN LIFE</t>
  </si>
  <si>
    <t>（事業目的）
　高知県産食材を使った添加物不使用のペットフードを地元企業や大学と連携して開発し、新商品の販路開拓を行い、新たな経済循環を創出し、地域産業の活性化を図る。
（事業概要）
・販促資材作成
・イベント出展
・ホームページの改良</t>
  </si>
  <si>
    <t>横倉山魅力資源活用計画策定事業
【新規】
【ステップアップ事業】</t>
  </si>
  <si>
    <t>（事業目的）
　横倉山の魅力的な資源を活用するため、現状と課題を整理した上で、基本計画を策定し、ガイド養成や案内看板の設置等、横倉山を中心とした越知町観光の仕組みづくりや体制整備を行い、交流人口の拡大を図る。
（事業概要）
・事業計画の策定</t>
  </si>
  <si>
    <t>ヤ・シィ特産品（氷菓等）製造・販売施設整備事業
【新規】</t>
  </si>
  <si>
    <t>香南市</t>
  </si>
  <si>
    <t>株式会社ヤ・シィ</t>
  </si>
  <si>
    <t>（事業目的）
　香南市産の地域食材を活用し、新たなブランド商品を製造・販売する店舗を整備することにより、地域産品の活用促進と生産農家の所得向上を図る。
（事業概要）
・店舗の改修
・厨房機器の整備</t>
  </si>
  <si>
    <t>新居地区観光交流施設２階部分魅力向上事業
【新規】
【ステップアップ事業】</t>
  </si>
  <si>
    <t>企業組合アルバトーザ</t>
  </si>
  <si>
    <t>（事業目的）
　土佐市の観光交流施設の恵まれた景観や立地環境を活かした店舗づくり及び地場産品を活用した地産地消メニュー開発やレシピ作成等を実施することにより、交流人口の増加を図る。
（事業概要）
・事業計画策定
・メニュー開発及びレシピ作成</t>
  </si>
  <si>
    <t>（単位：円）</t>
  </si>
  <si>
    <t>明許繰越（１）</t>
  </si>
  <si>
    <t>明許繰越（２）</t>
  </si>
  <si>
    <t>（現年度執行分　１２件）</t>
  </si>
  <si>
    <t>合　　計　（14件）
（うち、企業等案件は7件）</t>
  </si>
  <si>
    <t>（翌年度繰越分　２件）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</si>
</sst>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39">
    <font>
      <sz val="11"/>
      <name val="ＭＳ Ｐゴシック"/>
      <family val="3"/>
    </font>
    <font>
      <sz val="11"/>
      <color indexed="8"/>
      <name val="ＭＳ Ｐゴシック"/>
      <family val="3"/>
    </font>
    <font>
      <b/>
      <sz val="20"/>
      <name val="ＭＳ Ｐゴシック"/>
      <family val="3"/>
    </font>
    <font>
      <sz val="6"/>
      <name val="ＭＳ Ｐゴシック"/>
      <family val="3"/>
    </font>
    <font>
      <b/>
      <u val="single"/>
      <sz val="18"/>
      <name val="ＭＳ Ｐゴシック"/>
      <family val="3"/>
    </font>
    <font>
      <sz val="1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top/>
      <bottom style="thin"/>
    </border>
    <border>
      <left style="thin"/>
      <right style="thin"/>
      <top style="thin"/>
      <bottom/>
    </border>
    <border>
      <left style="thin"/>
      <right style="thin"/>
      <top style="dashed"/>
      <bottom style="dashed"/>
    </border>
    <border>
      <left style="thin"/>
      <right style="thin"/>
      <top style="dashed"/>
      <bottom style="thin"/>
    </border>
    <border>
      <left style="thin"/>
      <right/>
      <top/>
      <bottom/>
    </border>
    <border>
      <left/>
      <right style="thin"/>
      <top/>
      <bottom/>
    </border>
    <border>
      <left/>
      <right/>
      <top/>
      <bottom style="thin"/>
    </border>
    <border>
      <left/>
      <right style="thin"/>
      <top/>
      <bottom style="thin"/>
    </border>
  </borders>
  <cellStyleXfs count="61">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22" fillId="0" borderId="0" applyFont="0" applyFill="0" applyBorder="0" applyAlignment="0" applyProtection="0"/>
    <xf numFmtId="0" fontId="22"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22"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22" fillId="0" borderId="0" applyFont="0" applyFill="0" applyBorder="0" applyAlignment="0" applyProtection="0"/>
    <xf numFmtId="8" fontId="22"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7">
    <xf numFmtId="0" fontId="0" fillId="0" borderId="0" xfId="0" applyAlignment="1">
      <alignment/>
    </xf>
    <xf numFmtId="38" fontId="0" fillId="0" borderId="0" xfId="48" applyFont="1" applyAlignment="1">
      <alignment vertical="center"/>
    </xf>
    <xf numFmtId="38" fontId="2" fillId="0" borderId="0" xfId="48" applyFont="1" applyFill="1" applyAlignment="1">
      <alignment horizontal="center" vertical="center"/>
    </xf>
    <xf numFmtId="38" fontId="4" fillId="0" borderId="0" xfId="48" applyFont="1" applyFill="1" applyAlignment="1">
      <alignment horizontal="left" vertical="center"/>
    </xf>
    <xf numFmtId="38" fontId="0" fillId="0" borderId="0" xfId="48" applyFont="1" applyFill="1" applyBorder="1" applyAlignment="1">
      <alignment horizontal="right" vertical="center" wrapText="1"/>
    </xf>
    <xf numFmtId="38" fontId="0" fillId="0" borderId="0" xfId="48" applyFont="1" applyFill="1" applyAlignment="1">
      <alignment vertical="center"/>
    </xf>
    <xf numFmtId="38" fontId="0" fillId="0" borderId="0" xfId="48" applyFont="1" applyFill="1" applyBorder="1" applyAlignment="1">
      <alignment horizontal="center" vertical="center" wrapText="1"/>
    </xf>
    <xf numFmtId="38" fontId="5" fillId="0" borderId="10" xfId="48" applyFont="1" applyFill="1" applyBorder="1" applyAlignment="1">
      <alignment horizontal="center" vertical="center" wrapText="1"/>
    </xf>
    <xf numFmtId="38" fontId="5" fillId="0" borderId="11" xfId="48" applyFont="1" applyFill="1" applyBorder="1" applyAlignment="1">
      <alignment horizontal="center" vertical="center" wrapText="1"/>
    </xf>
    <xf numFmtId="38" fontId="5" fillId="0" borderId="11" xfId="48" applyFont="1" applyFill="1" applyBorder="1" applyAlignment="1">
      <alignment vertical="center" wrapText="1"/>
    </xf>
    <xf numFmtId="38" fontId="5" fillId="0" borderId="0" xfId="48" applyFont="1" applyFill="1" applyBorder="1" applyAlignment="1">
      <alignment horizontal="center" vertical="center"/>
    </xf>
    <xf numFmtId="38" fontId="5" fillId="0" borderId="0" xfId="48" applyFont="1" applyFill="1" applyBorder="1" applyAlignment="1">
      <alignment vertical="center" wrapText="1"/>
    </xf>
    <xf numFmtId="38" fontId="5" fillId="0" borderId="0" xfId="48" applyFont="1" applyFill="1" applyBorder="1" applyAlignment="1">
      <alignment horizontal="center" vertical="center" wrapText="1"/>
    </xf>
    <xf numFmtId="38" fontId="0" fillId="0" borderId="0" xfId="48" applyFont="1" applyFill="1" applyAlignment="1">
      <alignment horizontal="center" vertical="center"/>
    </xf>
    <xf numFmtId="38" fontId="0" fillId="0" borderId="0" xfId="48" applyFont="1" applyFill="1" applyAlignment="1">
      <alignment vertical="center" wrapText="1"/>
    </xf>
    <xf numFmtId="38" fontId="0" fillId="0" borderId="0" xfId="48" applyFont="1" applyFill="1" applyAlignment="1">
      <alignment horizontal="center" vertical="center" wrapText="1"/>
    </xf>
    <xf numFmtId="38" fontId="0" fillId="0" borderId="0" xfId="48" applyFont="1" applyFill="1" applyAlignment="1">
      <alignment vertical="center"/>
    </xf>
    <xf numFmtId="38" fontId="0" fillId="0" borderId="0" xfId="48" applyFont="1" applyFill="1" applyAlignment="1">
      <alignment horizontal="right" vertical="center"/>
    </xf>
    <xf numFmtId="38" fontId="0" fillId="33" borderId="10" xfId="48" applyFont="1" applyFill="1" applyBorder="1" applyAlignment="1">
      <alignment horizontal="center" vertical="center" wrapText="1"/>
    </xf>
    <xf numFmtId="38" fontId="5" fillId="0" borderId="10" xfId="48" applyFont="1" applyFill="1" applyBorder="1" applyAlignment="1">
      <alignment vertical="center"/>
    </xf>
    <xf numFmtId="38" fontId="5" fillId="0" borderId="10" xfId="0" applyNumberFormat="1" applyFont="1" applyFill="1" applyBorder="1" applyAlignment="1">
      <alignment vertical="center"/>
    </xf>
    <xf numFmtId="38" fontId="0" fillId="0" borderId="0" xfId="48" applyFont="1" applyFill="1" applyBorder="1" applyAlignment="1">
      <alignment vertical="center"/>
    </xf>
    <xf numFmtId="38" fontId="5" fillId="0" borderId="11" xfId="48" applyFont="1" applyFill="1" applyBorder="1" applyAlignment="1">
      <alignment horizontal="center" vertical="center"/>
    </xf>
    <xf numFmtId="38" fontId="0" fillId="0" borderId="10" xfId="48" applyFont="1" applyBorder="1" applyAlignment="1">
      <alignment horizontal="center" vertical="center" wrapText="1"/>
    </xf>
    <xf numFmtId="38" fontId="5" fillId="0" borderId="12" xfId="48" applyFont="1" applyFill="1" applyBorder="1" applyAlignment="1">
      <alignment vertical="center" wrapText="1"/>
    </xf>
    <xf numFmtId="38" fontId="5" fillId="33" borderId="11" xfId="48" applyFont="1" applyFill="1" applyBorder="1" applyAlignment="1">
      <alignment vertical="center" wrapText="1"/>
    </xf>
    <xf numFmtId="38" fontId="5" fillId="0" borderId="13" xfId="48" applyFont="1" applyFill="1" applyBorder="1" applyAlignment="1">
      <alignment vertical="center"/>
    </xf>
    <xf numFmtId="38" fontId="5" fillId="0" borderId="0" xfId="48" applyFont="1" applyFill="1" applyBorder="1" applyAlignment="1">
      <alignment vertical="center"/>
    </xf>
    <xf numFmtId="38" fontId="5" fillId="0" borderId="0" xfId="48" applyFont="1" applyAlignment="1">
      <alignment vertical="center"/>
    </xf>
    <xf numFmtId="38" fontId="5" fillId="0" borderId="14" xfId="48" applyFont="1" applyFill="1" applyBorder="1" applyAlignment="1">
      <alignment horizontal="right" vertical="center" wrapText="1"/>
    </xf>
    <xf numFmtId="176" fontId="5" fillId="0" borderId="14" xfId="48" applyNumberFormat="1" applyFont="1" applyFill="1" applyBorder="1" applyAlignment="1">
      <alignment vertical="center"/>
    </xf>
    <xf numFmtId="38" fontId="5" fillId="0" borderId="15" xfId="48" applyFont="1" applyFill="1" applyBorder="1" applyAlignment="1">
      <alignment horizontal="right" vertical="center" wrapText="1"/>
    </xf>
    <xf numFmtId="176" fontId="5" fillId="0" borderId="15" xfId="48" applyNumberFormat="1" applyFont="1" applyFill="1" applyBorder="1" applyAlignment="1">
      <alignment vertical="center"/>
    </xf>
    <xf numFmtId="38" fontId="5" fillId="0" borderId="13" xfId="48" applyFont="1" applyFill="1" applyBorder="1" applyAlignment="1">
      <alignment horizontal="center" vertical="center" wrapText="1"/>
    </xf>
    <xf numFmtId="38" fontId="5" fillId="0" borderId="16" xfId="48" applyFont="1" applyFill="1" applyBorder="1" applyAlignment="1">
      <alignment horizontal="center" vertical="center" wrapText="1"/>
    </xf>
    <xf numFmtId="38" fontId="5" fillId="0" borderId="0" xfId="48" applyFont="1" applyFill="1" applyBorder="1" applyAlignment="1">
      <alignment horizontal="center" vertical="center" wrapText="1"/>
    </xf>
    <xf numFmtId="38" fontId="5" fillId="0" borderId="17" xfId="48" applyFont="1" applyFill="1" applyBorder="1" applyAlignment="1">
      <alignment horizontal="center" vertical="center" wrapText="1"/>
    </xf>
    <xf numFmtId="38" fontId="5" fillId="0" borderId="12" xfId="48" applyFont="1" applyFill="1" applyBorder="1" applyAlignment="1">
      <alignment horizontal="center" vertical="center" wrapText="1"/>
    </xf>
    <xf numFmtId="38" fontId="5" fillId="0" borderId="18" xfId="48" applyFont="1" applyFill="1" applyBorder="1" applyAlignment="1">
      <alignment horizontal="center" vertical="center" wrapText="1"/>
    </xf>
    <xf numFmtId="38" fontId="5" fillId="0" borderId="19" xfId="48" applyFont="1" applyFill="1" applyBorder="1" applyAlignment="1">
      <alignment horizontal="center" vertical="center" wrapText="1"/>
    </xf>
    <xf numFmtId="38" fontId="0" fillId="0" borderId="10" xfId="48" applyFont="1" applyFill="1" applyBorder="1" applyAlignment="1">
      <alignment horizontal="center" vertical="center" wrapText="1"/>
    </xf>
    <xf numFmtId="38" fontId="5" fillId="0" borderId="10" xfId="48" applyFont="1" applyFill="1" applyBorder="1" applyAlignment="1">
      <alignment horizontal="center" vertical="center" wrapText="1"/>
    </xf>
    <xf numFmtId="38" fontId="5" fillId="0" borderId="10" xfId="48" applyFont="1" applyFill="1" applyBorder="1" applyAlignment="1">
      <alignment horizontal="center" vertical="center"/>
    </xf>
    <xf numFmtId="38" fontId="0" fillId="0" borderId="10" xfId="48" applyFont="1" applyFill="1" applyBorder="1" applyAlignment="1">
      <alignment horizontal="center" vertical="center"/>
    </xf>
    <xf numFmtId="38" fontId="0" fillId="0" borderId="10" xfId="48" applyFont="1" applyFill="1" applyBorder="1" applyAlignment="1">
      <alignment horizontal="center" vertical="center"/>
    </xf>
    <xf numFmtId="38" fontId="2" fillId="0" borderId="0" xfId="48" applyFont="1" applyFill="1" applyAlignment="1">
      <alignment horizontal="center" vertical="center"/>
    </xf>
    <xf numFmtId="38" fontId="0" fillId="0" borderId="0" xfId="48" applyFont="1" applyFill="1" applyBorder="1" applyAlignment="1">
      <alignment horizontal="righ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I23"/>
  <sheetViews>
    <sheetView tabSelected="1" view="pageBreakPreview" zoomScale="60" zoomScalePageLayoutView="0" workbookViewId="0" topLeftCell="A1">
      <pane xSplit="4" ySplit="5" topLeftCell="E18" activePane="bottomRight" state="frozen"/>
      <selection pane="topLeft" activeCell="A1" sqref="A1"/>
      <selection pane="topRight" activeCell="F1" sqref="F1"/>
      <selection pane="bottomLeft" activeCell="A7" sqref="A7"/>
      <selection pane="bottomRight" activeCell="L20" sqref="L20"/>
    </sheetView>
  </sheetViews>
  <sheetFormatPr defaultColWidth="9.00390625" defaultRowHeight="13.5"/>
  <cols>
    <col min="1" max="1" width="6.125" style="13" customWidth="1"/>
    <col min="2" max="2" width="23.625" style="14" customWidth="1"/>
    <col min="3" max="4" width="13.125" style="15" customWidth="1"/>
    <col min="5" max="5" width="48.625" style="5" customWidth="1"/>
    <col min="6" max="6" width="14.625" style="16" customWidth="1"/>
    <col min="7" max="8" width="14.125" style="16" customWidth="1"/>
    <col min="9" max="9" width="10.25390625" style="16" customWidth="1"/>
    <col min="10" max="16384" width="9.00390625" style="1" customWidth="1"/>
  </cols>
  <sheetData>
    <row r="1" spans="1:9" ht="24">
      <c r="A1" s="45" t="s">
        <v>9</v>
      </c>
      <c r="B1" s="45"/>
      <c r="C1" s="45"/>
      <c r="D1" s="45"/>
      <c r="E1" s="45"/>
      <c r="F1" s="45"/>
      <c r="G1" s="45"/>
      <c r="H1" s="45"/>
      <c r="I1" s="45"/>
    </row>
    <row r="2" spans="1:5" ht="19.5" customHeight="1">
      <c r="A2" s="3"/>
      <c r="B2" s="2"/>
      <c r="C2" s="2"/>
      <c r="D2" s="46"/>
      <c r="E2" s="46"/>
    </row>
    <row r="3" spans="1:9" ht="19.5" customHeight="1">
      <c r="A3" s="3"/>
      <c r="B3" s="2"/>
      <c r="C3" s="2"/>
      <c r="D3" s="6"/>
      <c r="E3" s="4"/>
      <c r="H3" s="5"/>
      <c r="I3" s="17"/>
    </row>
    <row r="4" spans="1:9" ht="21" customHeight="1">
      <c r="A4" s="41" t="s">
        <v>0</v>
      </c>
      <c r="B4" s="41" t="s">
        <v>1</v>
      </c>
      <c r="C4" s="41" t="s">
        <v>2</v>
      </c>
      <c r="D4" s="40" t="s">
        <v>5</v>
      </c>
      <c r="E4" s="42" t="s">
        <v>3</v>
      </c>
      <c r="F4" s="43" t="s">
        <v>61</v>
      </c>
      <c r="G4" s="44"/>
      <c r="H4" s="44"/>
      <c r="I4" s="44" t="s">
        <v>4</v>
      </c>
    </row>
    <row r="5" spans="1:9" ht="40.5" customHeight="1">
      <c r="A5" s="41"/>
      <c r="B5" s="41"/>
      <c r="C5" s="41"/>
      <c r="D5" s="41"/>
      <c r="E5" s="42"/>
      <c r="F5" s="23" t="s">
        <v>6</v>
      </c>
      <c r="G5" s="18" t="s">
        <v>7</v>
      </c>
      <c r="H5" s="18" t="s">
        <v>8</v>
      </c>
      <c r="I5" s="44"/>
    </row>
    <row r="6" spans="1:9" ht="222" customHeight="1">
      <c r="A6" s="8">
        <v>1</v>
      </c>
      <c r="B6" s="9" t="s">
        <v>14</v>
      </c>
      <c r="C6" s="22" t="s">
        <v>13</v>
      </c>
      <c r="D6" s="8" t="s">
        <v>15</v>
      </c>
      <c r="E6" s="24" t="s">
        <v>26</v>
      </c>
      <c r="F6" s="19">
        <v>8704800</v>
      </c>
      <c r="G6" s="19">
        <v>8060000</v>
      </c>
      <c r="H6" s="19">
        <v>4030000</v>
      </c>
      <c r="I6" s="7"/>
    </row>
    <row r="7" spans="1:9" ht="181.5" customHeight="1">
      <c r="A7" s="8">
        <v>2</v>
      </c>
      <c r="B7" s="9" t="s">
        <v>16</v>
      </c>
      <c r="C7" s="22" t="s">
        <v>17</v>
      </c>
      <c r="D7" s="8" t="s">
        <v>18</v>
      </c>
      <c r="E7" s="24" t="s">
        <v>27</v>
      </c>
      <c r="F7" s="19">
        <v>1279360</v>
      </c>
      <c r="G7" s="19">
        <v>1279360</v>
      </c>
      <c r="H7" s="19">
        <v>638000</v>
      </c>
      <c r="I7" s="7"/>
    </row>
    <row r="8" spans="1:9" ht="181.5" customHeight="1">
      <c r="A8" s="8">
        <v>3</v>
      </c>
      <c r="B8" s="9" t="s">
        <v>12</v>
      </c>
      <c r="C8" s="8" t="s">
        <v>10</v>
      </c>
      <c r="D8" s="8" t="s">
        <v>11</v>
      </c>
      <c r="E8" s="25" t="s">
        <v>28</v>
      </c>
      <c r="F8" s="20">
        <v>134369813</v>
      </c>
      <c r="G8" s="20">
        <v>124416493</v>
      </c>
      <c r="H8" s="20">
        <v>50000000</v>
      </c>
      <c r="I8" s="7"/>
    </row>
    <row r="9" spans="1:9" ht="181.5" customHeight="1">
      <c r="A9" s="8">
        <v>4</v>
      </c>
      <c r="B9" s="9" t="s">
        <v>19</v>
      </c>
      <c r="C9" s="22" t="s">
        <v>20</v>
      </c>
      <c r="D9" s="8" t="s">
        <v>21</v>
      </c>
      <c r="E9" s="24" t="s">
        <v>22</v>
      </c>
      <c r="F9" s="19">
        <v>122157288</v>
      </c>
      <c r="G9" s="19">
        <v>110904246</v>
      </c>
      <c r="H9" s="19">
        <v>50000000</v>
      </c>
      <c r="I9" s="7"/>
    </row>
    <row r="10" spans="1:9" ht="181.5" customHeight="1">
      <c r="A10" s="8">
        <v>5</v>
      </c>
      <c r="B10" s="9" t="s">
        <v>23</v>
      </c>
      <c r="C10" s="22" t="s">
        <v>10</v>
      </c>
      <c r="D10" s="8" t="s">
        <v>24</v>
      </c>
      <c r="E10" s="24" t="s">
        <v>25</v>
      </c>
      <c r="F10" s="19">
        <v>293254526</v>
      </c>
      <c r="G10" s="19">
        <v>62399230</v>
      </c>
      <c r="H10" s="19">
        <v>31199000</v>
      </c>
      <c r="I10" s="7"/>
    </row>
    <row r="11" spans="1:9" ht="181.5" customHeight="1">
      <c r="A11" s="8">
        <v>6</v>
      </c>
      <c r="B11" s="9" t="s">
        <v>33</v>
      </c>
      <c r="C11" s="22" t="s">
        <v>34</v>
      </c>
      <c r="D11" s="8" t="s">
        <v>35</v>
      </c>
      <c r="E11" s="24" t="s">
        <v>36</v>
      </c>
      <c r="F11" s="19">
        <v>123417000</v>
      </c>
      <c r="G11" s="19">
        <v>113800000</v>
      </c>
      <c r="H11" s="19">
        <v>46695000</v>
      </c>
      <c r="I11" s="7"/>
    </row>
    <row r="12" spans="1:9" ht="181.5" customHeight="1">
      <c r="A12" s="8">
        <v>7</v>
      </c>
      <c r="B12" s="9" t="s">
        <v>29</v>
      </c>
      <c r="C12" s="22" t="s">
        <v>30</v>
      </c>
      <c r="D12" s="8" t="s">
        <v>31</v>
      </c>
      <c r="E12" s="24" t="s">
        <v>32</v>
      </c>
      <c r="F12" s="19">
        <v>117912699</v>
      </c>
      <c r="G12" s="19">
        <v>109178425</v>
      </c>
      <c r="H12" s="19">
        <v>22885000</v>
      </c>
      <c r="I12" s="7" t="s">
        <v>62</v>
      </c>
    </row>
    <row r="13" spans="1:9" ht="162.75" customHeight="1">
      <c r="A13" s="8">
        <v>8</v>
      </c>
      <c r="B13" s="9" t="s">
        <v>37</v>
      </c>
      <c r="C13" s="22" t="s">
        <v>38</v>
      </c>
      <c r="D13" s="8" t="s">
        <v>39</v>
      </c>
      <c r="E13" s="24" t="s">
        <v>40</v>
      </c>
      <c r="F13" s="19">
        <v>2493936</v>
      </c>
      <c r="G13" s="19">
        <v>2493936</v>
      </c>
      <c r="H13" s="19">
        <v>1662000</v>
      </c>
      <c r="I13" s="7"/>
    </row>
    <row r="14" spans="1:9" ht="181.5" customHeight="1">
      <c r="A14" s="8">
        <v>9</v>
      </c>
      <c r="B14" s="9" t="s">
        <v>41</v>
      </c>
      <c r="C14" s="22" t="s">
        <v>42</v>
      </c>
      <c r="D14" s="8" t="s">
        <v>43</v>
      </c>
      <c r="E14" s="24" t="s">
        <v>44</v>
      </c>
      <c r="F14" s="19">
        <v>163969920</v>
      </c>
      <c r="G14" s="19">
        <v>105888000</v>
      </c>
      <c r="H14" s="19">
        <v>50000000</v>
      </c>
      <c r="I14" s="7"/>
    </row>
    <row r="15" spans="1:9" ht="181.5" customHeight="1">
      <c r="A15" s="8">
        <v>10</v>
      </c>
      <c r="B15" s="9" t="s">
        <v>48</v>
      </c>
      <c r="C15" s="22" t="s">
        <v>45</v>
      </c>
      <c r="D15" s="8" t="s">
        <v>46</v>
      </c>
      <c r="E15" s="24" t="s">
        <v>47</v>
      </c>
      <c r="F15" s="19">
        <v>306180</v>
      </c>
      <c r="G15" s="19">
        <v>283500</v>
      </c>
      <c r="H15" s="19">
        <v>141000</v>
      </c>
      <c r="I15" s="7"/>
    </row>
    <row r="16" spans="1:9" ht="181.5" customHeight="1">
      <c r="A16" s="8">
        <v>11</v>
      </c>
      <c r="B16" s="9" t="s">
        <v>49</v>
      </c>
      <c r="C16" s="22" t="s">
        <v>50</v>
      </c>
      <c r="D16" s="22" t="s">
        <v>50</v>
      </c>
      <c r="E16" s="24" t="s">
        <v>51</v>
      </c>
      <c r="F16" s="19">
        <v>2081360</v>
      </c>
      <c r="G16" s="19">
        <v>2056180</v>
      </c>
      <c r="H16" s="19">
        <v>1028000</v>
      </c>
      <c r="I16" s="7"/>
    </row>
    <row r="17" spans="1:9" ht="181.5" customHeight="1">
      <c r="A17" s="8">
        <v>12</v>
      </c>
      <c r="B17" s="9" t="s">
        <v>52</v>
      </c>
      <c r="C17" s="22" t="s">
        <v>45</v>
      </c>
      <c r="D17" s="8" t="s">
        <v>45</v>
      </c>
      <c r="E17" s="24" t="s">
        <v>53</v>
      </c>
      <c r="F17" s="19">
        <v>547171</v>
      </c>
      <c r="G17" s="19">
        <v>547171</v>
      </c>
      <c r="H17" s="19">
        <v>273000</v>
      </c>
      <c r="I17" s="7"/>
    </row>
    <row r="18" spans="1:9" ht="181.5" customHeight="1">
      <c r="A18" s="8">
        <v>13</v>
      </c>
      <c r="B18" s="9" t="s">
        <v>54</v>
      </c>
      <c r="C18" s="22" t="s">
        <v>55</v>
      </c>
      <c r="D18" s="8" t="s">
        <v>56</v>
      </c>
      <c r="E18" s="24" t="s">
        <v>57</v>
      </c>
      <c r="F18" s="19">
        <v>62143200</v>
      </c>
      <c r="G18" s="19">
        <v>57540000</v>
      </c>
      <c r="H18" s="19">
        <v>38360000</v>
      </c>
      <c r="I18" s="7" t="s">
        <v>63</v>
      </c>
    </row>
    <row r="19" spans="1:9" ht="181.5" customHeight="1">
      <c r="A19" s="8">
        <v>14</v>
      </c>
      <c r="B19" s="9" t="s">
        <v>58</v>
      </c>
      <c r="C19" s="22" t="s">
        <v>17</v>
      </c>
      <c r="D19" s="8" t="s">
        <v>59</v>
      </c>
      <c r="E19" s="24" t="s">
        <v>60</v>
      </c>
      <c r="F19" s="19">
        <v>2511000</v>
      </c>
      <c r="G19" s="19">
        <v>2511000</v>
      </c>
      <c r="H19" s="19">
        <v>1255000</v>
      </c>
      <c r="I19" s="7"/>
    </row>
    <row r="20" spans="1:9" s="28" customFormat="1" ht="60.75" customHeight="1">
      <c r="A20" s="33" t="s">
        <v>65</v>
      </c>
      <c r="B20" s="33"/>
      <c r="C20" s="33"/>
      <c r="D20" s="33"/>
      <c r="E20" s="33"/>
      <c r="F20" s="26">
        <f>SUM(F3:F19)</f>
        <v>1035148253</v>
      </c>
      <c r="G20" s="26">
        <f>SUM(G3:G19)</f>
        <v>701357541</v>
      </c>
      <c r="H20" s="26">
        <f>SUM(H3:H19)</f>
        <v>298166000</v>
      </c>
      <c r="I20" s="27"/>
    </row>
    <row r="21" spans="1:9" s="28" customFormat="1" ht="15">
      <c r="A21" s="34"/>
      <c r="B21" s="35"/>
      <c r="C21" s="35"/>
      <c r="D21" s="36"/>
      <c r="E21" s="29" t="s">
        <v>64</v>
      </c>
      <c r="F21" s="30">
        <f>F20-F22</f>
        <v>855092354</v>
      </c>
      <c r="G21" s="30">
        <f>G20-G22</f>
        <v>534639116</v>
      </c>
      <c r="H21" s="30">
        <f>H20-H22</f>
        <v>236921000</v>
      </c>
      <c r="I21" s="27"/>
    </row>
    <row r="22" spans="1:9" s="28" customFormat="1" ht="15">
      <c r="A22" s="37"/>
      <c r="B22" s="38"/>
      <c r="C22" s="38"/>
      <c r="D22" s="39"/>
      <c r="E22" s="31" t="s">
        <v>66</v>
      </c>
      <c r="F22" s="32">
        <f>SUM(F12,F18)</f>
        <v>180055899</v>
      </c>
      <c r="G22" s="32">
        <f>SUM(G12,G18)</f>
        <v>166718425</v>
      </c>
      <c r="H22" s="32">
        <f>SUM(H12,H18)</f>
        <v>61245000</v>
      </c>
      <c r="I22" s="27"/>
    </row>
    <row r="23" spans="1:9" ht="15">
      <c r="A23" s="10"/>
      <c r="B23" s="11"/>
      <c r="C23" s="10"/>
      <c r="D23" s="12"/>
      <c r="E23" s="11"/>
      <c r="F23" s="27"/>
      <c r="G23" s="27"/>
      <c r="H23" s="27"/>
      <c r="I23" s="21"/>
    </row>
  </sheetData>
  <sheetProtection/>
  <mergeCells count="11">
    <mergeCell ref="A1:I1"/>
    <mergeCell ref="D2:E2"/>
    <mergeCell ref="A4:A5"/>
    <mergeCell ref="B4:B5"/>
    <mergeCell ref="C4:C5"/>
    <mergeCell ref="A20:E20"/>
    <mergeCell ref="A21:D22"/>
    <mergeCell ref="D4:D5"/>
    <mergeCell ref="E4:E5"/>
    <mergeCell ref="F4:H4"/>
    <mergeCell ref="I4:I5"/>
  </mergeCells>
  <printOptions horizontalCentered="1"/>
  <pageMargins left="0.5905511811023623" right="0.5905511811023623" top="0.7874015748031497" bottom="0.49" header="0" footer="0.28"/>
  <pageSetup fitToHeight="0" fitToWidth="1" horizontalDpi="600" verticalDpi="600" orientation="portrait" paperSize="9" scale="57" r:id="rId1"/>
  <headerFooter scaleWithDoc="0" alignWithMargins="0">
    <oddFooter>&amp;C&amp;P / &amp;N ページ</oddFooter>
  </headerFooter>
  <rowBreaks count="1" manualBreakCount="1">
    <brk id="1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ioas_user</dc:creator>
  <cp:keywords/>
  <dc:description/>
  <cp:lastModifiedBy>ioas_user</cp:lastModifiedBy>
  <cp:lastPrinted>2016-06-09T08:24:47Z</cp:lastPrinted>
  <dcterms:created xsi:type="dcterms:W3CDTF">2011-10-03T02:42:33Z</dcterms:created>
  <dcterms:modified xsi:type="dcterms:W3CDTF">2016-06-09T08:24:49Z</dcterms:modified>
  <cp:category/>
  <cp:version/>
  <cp:contentType/>
  <cp:contentStatus/>
</cp:coreProperties>
</file>