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8075" windowHeight="7995" activeTab="0"/>
  </bookViews>
  <sheets>
    <sheet name="２２交付実績" sheetId="1" r:id="rId1"/>
  </sheets>
  <definedNames>
    <definedName name="_xlfn.SUMIFS" hidden="1">#NAME?</definedName>
    <definedName name="_xlnm.Print_Area" localSheetId="0">'２２交付実績'!$A$1:$J$65</definedName>
    <definedName name="_xlnm.Print_Titles" localSheetId="0">'２２交付実績'!$4:$5</definedName>
  </definedNames>
  <calcPr fullCalcOnLoad="1"/>
</workbook>
</file>

<file path=xl/sharedStrings.xml><?xml version="1.0" encoding="utf-8"?>
<sst xmlns="http://schemas.openxmlformats.org/spreadsheetml/2006/main" count="240" uniqueCount="209">
  <si>
    <t>(単位：円)</t>
  </si>
  <si>
    <t>番号</t>
  </si>
  <si>
    <t>事業名
［新規／拡充］</t>
  </si>
  <si>
    <t>補助先</t>
  </si>
  <si>
    <t>事業概要</t>
  </si>
  <si>
    <t>総事業費
（実績）</t>
  </si>
  <si>
    <t>補助対象
経費（実績）</t>
  </si>
  <si>
    <t>備　考</t>
  </si>
  <si>
    <t>スラリーアイスを活用した地域活性化事業
［拡充］</t>
  </si>
  <si>
    <t>中土佐町</t>
  </si>
  <si>
    <t>（事業目的）
　町内で水揚げされる四季折々の魚種を対象に漁獲物の鮮度を保持した、生鮮・加工魚介類の流通システムの構築等により、付加価値による魚価の向上や消費拡大を図り、漁業者の所得向上及び雇用の拡大を目指す。
（事業概要）
①鮮度実証実験（７魚種）
②出荷方法（流通方法）の検討
③販売ルートの開拓</t>
  </si>
  <si>
    <t>加工用ワサビ加工出荷施設整備事業
［新規］</t>
  </si>
  <si>
    <t>土佐市</t>
  </si>
  <si>
    <t>（事業目的）
　県内において近年生産量の増加が著しい加工用ワサビの一次加工品出荷体制を整え、高知県産加工用ワサビとしての産地形成・ブランド化により農業者の所得向上を図る。
（事業概要）
①冷凍機等の整備
②加工ラインの整備　</t>
  </si>
  <si>
    <t>おおとよスタイルビジネス創出事業～ビッグ・リッチ・タウン構想～
［拡充］</t>
  </si>
  <si>
    <t>大豊町</t>
  </si>
  <si>
    <t>大豊町、（株）大豊ゆとりファーム、大豊町碁石茶協同組合</t>
  </si>
  <si>
    <t>（事業目的）
　中山間地域で安心して住み続けることができる地域を実現するため㈱大豊ゆとりファームを中心として多角的に展開する拠点型ビジネスの仕組みづくりに取り組む。
（事業概要）
①遊休農地を活用した農作業の受委託システム
②野菜等の地産地消・地産外商ビジネス
③加工品づくりビジネス
④ふるさと支援ビジネス（大豊ふるさと応援団事業・担い手づくり事業・地域経営体）</t>
  </si>
  <si>
    <t>平成22年度高知県１漁協流通販売強化事業
［拡充］</t>
  </si>
  <si>
    <t>高知県漁業協同組合</t>
  </si>
  <si>
    <t>（事業目的）
　産地価格の向上を目的として、様々なチャンネルでの販売を実践し,取引先に応じた集出荷体制の整備と販売事業のノウハウの習得と蓄積、営業力・交渉力を持った人材育成などを行い、将来にわたる高知県漁協の流通販売事業の基礎を構築する。
（事業概要）
①県内量販店との取引の拡大への取り組み
②消費地市場への試験的出荷
③県外業務筋への営業活動及び商談会への参加
④人材育成（研修会への参加・外部アドバイザーの導入等）</t>
  </si>
  <si>
    <t>津野町地域資源「ふる」活用ビジネス事業
［拡充］</t>
  </si>
  <si>
    <t>津野町</t>
  </si>
  <si>
    <t>津野町、㈲津野町ふるさとセンター</t>
  </si>
  <si>
    <t>（事業目的）
　津野町の豊かな自然や伝統文化・食材といった地域資源を有効に活用し、販売する仕組みや体制の整備、町内外への情報発信などを行うことにより、交流人口の拡大を図り、地域の所得向上と雇用の創出を目指す。
（事業概要）
・地産地消ビジネス
・観光交流ネットワークビジネス
・加工品開発販売ビジネス</t>
  </si>
  <si>
    <t>直七搾汁施設等整備事業
［新規］</t>
  </si>
  <si>
    <t>宿毛市</t>
  </si>
  <si>
    <t>直七生産組合</t>
  </si>
  <si>
    <t>（事業目的）
　柑橘類の一種である直七を活用した調味料関連商品の販売拡大により、農家所得の向上と雇用の創出を図る。
（事業概要）
①搾汁施設・設備の整備</t>
  </si>
  <si>
    <t>本山町特産品ブランド化未来創造構築事業～目指せ「もとやまブランドの確立」将来展望の持てる農林業に向けて～
［拡充］</t>
  </si>
  <si>
    <t>本山町</t>
  </si>
  <si>
    <t>本山町、本山町特産品ブランド化推進協議会、（財）本山町農業公社</t>
  </si>
  <si>
    <t>（事業目的）
　本山町産米のブランド化を足掛かりに、さらに町民全体のやる気を引き出し、農商工一体となった取組みに発展させ、町全体の活性化へ結びつける。
（事業概要）
①ＰＲ宣伝・販売促進活動
②ライスセンターの設備強化
③米の生産体制の整備</t>
  </si>
  <si>
    <t>イルカとの触れ合い体験による地域活性化事業
［拡充］</t>
  </si>
  <si>
    <t>室戸市</t>
  </si>
  <si>
    <t>NPO室戸ドルフィンプロジェクト</t>
  </si>
  <si>
    <t>（事業目的）
　「海の駅とろむ」において、イルカ触れ合い体験事業を実施することにより、交流人口の増加による経済波及効果及び施設運営に伴う雇用の創出を図る。
（事業概要）
①ＰＲ宣伝活動
②屋外広告物製作
③ウｪットスーツ購入</t>
  </si>
  <si>
    <t>地質資源を活かした交流人口の拡大事業（世界ジオパークに向けた取組）
［拡充］</t>
  </si>
  <si>
    <t>室戸市、室戸ジオパーク推進協議会</t>
  </si>
  <si>
    <t>（事業目的）
　世界ジオパークに認定されることにより、観光振興や環境教育などの面での交流人口の拡大や、地域経済の活性化を図る。
（事業概要）
①案内板・遊歩道・駐車場の整備
②ガイドの養成
③ＰＲ宣伝活動</t>
  </si>
  <si>
    <t>果樹（ユズ）・露地野菜の産地づくりによる三原村農業所得安定向上支援事業
［拡充］</t>
  </si>
  <si>
    <t>三原村</t>
  </si>
  <si>
    <t>（財）三原村農業公社</t>
  </si>
  <si>
    <t xml:space="preserve">（事業目的）
　新たな「三原村独自の農業システム」の構築を目指し、若年後継者が安心して農業参入でき、子育てが可能な安定的な農業所得の得られる営農環境を整える。
（事業概要）
①農業公社の体制強化
②水稲農家の経営支援
③ユズの加工商品開発並びに販売促進
</t>
  </si>
  <si>
    <t>高知県競争力強化生産総合対策事業
［新規］</t>
  </si>
  <si>
    <t>四万十市</t>
  </si>
  <si>
    <t>高知はた農業協同組合</t>
  </si>
  <si>
    <t>（事業目的）
　四万十川のイメージを活用したブランド化を更に進め、併せて、県版GAPや生産履歴の記帳に努めるとともに、クリーンルームを整備し衛生面の問題を改善し、取引先に対して安全・安心な品質の果汁を供給することで、契約取引を推進し農家所得の安定化を図る。
（事業概要）
・施設整備（搾汁ライン（３条）、皮処理ライン（スライサー３台））</t>
  </si>
  <si>
    <t>大豊町</t>
  </si>
  <si>
    <t>土佐れいほく農業協同組合</t>
  </si>
  <si>
    <t>（事業目的）
　新たなユズ加工施設整備をすることで、ユズ果汁が主体の販売から自社製造加工品が主体の販売へ移行し、衛生管理の徹底や生産コスト低減などを図り、大手メーカーとの契約や輸出につなげ、安定した販売を実現する。それにより、農家からの買い取り単価の維持向上・所得向上を図り、嶺北地域の更なるユズ振興を図るとともに、「れいほく」ブランドの更なる展開につなげ、山間地域の産業振興を図る。
（事業概要）
・農産物処理加工施設（ユズ搾汁加工施設）</t>
  </si>
  <si>
    <t>仕上茶加工施設整備事業
［新規］</t>
  </si>
  <si>
    <t>全国農業協同組合連合会高知県本部</t>
  </si>
  <si>
    <t>（事業目的）
　消費者ニーズに対応した土佐茶製品の製造・加工に向けた、土佐茶の集荷・流通・販売の拠点である全農高知県本部にある仕上茶加工施設を高度化する。
（事業概要）
仕上茶加工施設の高度化
　・仕上茶加工ライン
　・特殊茶加工設備
　・附帯施設</t>
  </si>
  <si>
    <t>ゆず茶の製造・販売拡大事業
［新規］</t>
  </si>
  <si>
    <t>馬路村</t>
  </si>
  <si>
    <t>馬路村農業協同組合</t>
  </si>
  <si>
    <t xml:space="preserve">（事業目的）
　新たなゆず商品としてのゆず茶の製造・販売事業を拡大展開する。ゆず茶専用の製造ラインを新設し、生産効率を上げるとともに、高品質で安定した生産量を確保する。
（事業概要）
ゆず茶製造ライン一式の新設
</t>
  </si>
  <si>
    <t>苺を核とした６次産業
［新規］</t>
  </si>
  <si>
    <t>大月町</t>
  </si>
  <si>
    <t>（事業目的）
　地域資源を活用した新製品の開発及び販路開拓などによる同法人の生産拡大への取組を支援することで、地域の産業振興を図る。
（事業概要）
・販路開拓及び広告宣伝活動
・新商品開発</t>
  </si>
  <si>
    <t>大月まるごと販売事業
［拡充］</t>
  </si>
  <si>
    <t>（財）大月町ふるさと振興公社</t>
  </si>
  <si>
    <t>（事業目的）
　２年間の取組を基盤に、課題を克服するとともに、可能性の見えてきた取組を積極的に推進し、引き続き拠点ビジネスの仕組みを構築する。
（事業概要）
・地場産品総合販売ビジネス（ファンづくり）
・特産品開発生産ビジネス（ものづくり）</t>
  </si>
  <si>
    <t>「黒潮印」の商品開発
［拡充］</t>
  </si>
  <si>
    <t>黒潮町</t>
  </si>
  <si>
    <t>黒潮町、黒潮町特産品開発推進協議会</t>
  </si>
  <si>
    <t>（事業目的）
　江戸時代から脈々と受け継がれてきた製糖風景をシンボルとした農産物加工施設を拠点に「原料供給ビジネス」、「製造加工ビジネス」、「販売ビジネス」を展開する農業法人格を持つ法人を育成し、持続可能な小さなビジネスを集束して、里山の風景を守り環境との共生をも目指した黒潮町の産業振興を目指す。
（事業概要）
・ビジネス拠点整備事業
・原料供給ビジネスの基盤整備
・特産品開発とブランドづくり</t>
  </si>
  <si>
    <t>夜須のエメラルドメロンのブランド力強化事業
［拡充］</t>
  </si>
  <si>
    <t>香南市</t>
  </si>
  <si>
    <t>土佐香美農業協同組合</t>
  </si>
  <si>
    <t>（事業目的）
　日射比例制御かん水システムを活用することにより、ブランド力を強化し、省力化を進めるとともに安定した生産量と品質の確保を図り、農業所得の向上を目指す。
（事業概要）
①生産方式の改善
・日射比例かん水制御システムの整備
②マーケティングの検討
・外部専門業者による関東地域での販売にかかる総合的なマーケティングの検討</t>
  </si>
  <si>
    <t>四万十町のこだわり野菜活用加工施設整備事業
［新規］</t>
  </si>
  <si>
    <t>四万十町</t>
  </si>
  <si>
    <t xml:space="preserve">（事業目的）
　農薬や化学肥料を使わず、こだわりを持って栽培した四万十町産の生姜等の野菜を利用して、価値を最大限に活用した加工品の開発や地産外商による販売拡大を目指す。
　また、新規雇用として研修生を受け入れ、作業に従事させながら農業者として育成していく。
（事業概要）
・野菜の加工施設の整備
</t>
  </si>
  <si>
    <t>シイラ加工食品の生産拡大
［新規］</t>
  </si>
  <si>
    <t>（事業目的）
　四万十町内の農産物を含めた地域食材の効率的な活用につなげるとともに、シイラの美味しさを全国的に広め、魚価所得の向上と雇用の場の確保を図り、地域と企業が連携した新たなビジネススタイルを目指していく。
（事業概要）
・四万十町興津地域等と企業が連携した商品開発と機械整備</t>
  </si>
  <si>
    <t>サメ加工利用委託事業
［新規］</t>
  </si>
  <si>
    <t>土佐清水市</t>
  </si>
  <si>
    <t>土佐清水市水産振興協議会</t>
  </si>
  <si>
    <t>（事業目的）
　漁業の天敵・サメの加工品の試作・販路開拓を研究・実施して新たな産業の創出を目指す。
（事業概要）
・商品開発・販路開拓
・販促活動</t>
  </si>
  <si>
    <t>宿毛湾における地域水産物の流通・加工（地産外商）体制整備事業
［新規］</t>
  </si>
  <si>
    <t>（事業目的）
　建物を増築、加工ライン等を拡充整備して、より多くの宿毛湾の水産資源を良質な商品に仕上げて、大都市の顧客に安定的に提供する体制を整える。
（事業概要）
地域水産物の流通・加工体制（地産外商）整備
・水産加工場増設工事
・現地研修
・ＰＲ媒体の作成</t>
  </si>
  <si>
    <t>れいほくスタイル環境保全型ビジネス推進事業～安全・安心れいほくブランド産品の確立と地産地消・地産外商を目指して～
［拡充］</t>
  </si>
  <si>
    <t>土佐町</t>
  </si>
  <si>
    <t xml:space="preserve">（事業目的）
　環境保全型農業の取組みで生まれた野菜や米粉を活用したビジネスの展開により、安全・安心なれいほくブランド産品を消費者へ提供することで、地産地消、地産外商への事業拡大を図る。
（事業概要）
・米粉加工品製造・販売ビジネス
・米粉の里構想の実現
・れいほく八菜等販売等促進
・れいほく直販所
・都市との交流推進
</t>
  </si>
  <si>
    <t>馬路村木製品販売促進事業
［拡充］</t>
  </si>
  <si>
    <t>（株）エコアス馬路村</t>
  </si>
  <si>
    <t>（事業目的）
　間伐材を使った新商品を開発し、国内外の展示会への出展等により、本格販売に拡大展開する。
（事業概要）
・２１年度試作品を本格販売していくための備品整備（金型導入、５型）
・国内展示会出展（３ヶ所）
・海外展示会調査（１ヶ所）
・海外展示会出展（１ヶ所）</t>
  </si>
  <si>
    <t>民間企業との連携による水産物の販路拡大
［新規］</t>
  </si>
  <si>
    <t>すくも湾漁業協同組合</t>
  </si>
  <si>
    <t xml:space="preserve">（事業目的）
・宿毛湾の水産資源の価値向上を図り、地元漁業者の所得向上と経営安定、更には、新たな加工ビジネス創出による地域活力の向上等を図る。
（事業概要）
・水産加工施設整備
・水産加工機器整備
・設計・施工管理委託
</t>
  </si>
  <si>
    <t>黒潮一番地カツオビジネス創造事業（カツオ文化のまちづくり事業）
［拡充］</t>
  </si>
  <si>
    <t>黒潮町</t>
  </si>
  <si>
    <t>黒潮町
黒潮町商工会</t>
  </si>
  <si>
    <t>（事業目的）
・黒潮町随一の地域資源「カツオ」を活かした商品づくりと「土佐さが日戻りカツオ」のブランド化による販売拡大、更には受入施設・サービス等の改善に取り組むことで交流人口を増やし、雇用と所得の拡大を図る。
（事業概要）
・カツオ関連の新商品開発及び既開発商品も併せた販路拡大・促進
・土佐さが日戻りカツオブランド化
・黒潮一番館の施設機能の強化
・タタキづくり体験学習資料整備　等</t>
  </si>
  <si>
    <t>海洋堂ホビー館（仮称）を活かした観光人口の拡大
［新規］</t>
  </si>
  <si>
    <t>（事業目的）
・四万十町の中間に位置する大正打井川地域に「海洋堂ホビー館」（仮称）を整備し、四万十町の新たな観光拠点として交流人口の拡大や雇用の創出などによる中山間地域の活性化を目指す。
（事業概要）
・「海洋堂ホビー館」（仮称）の整備
・オリジナル限定商品の開発
・「ワンダーフェスティバル」への出展　　等</t>
  </si>
  <si>
    <t>シイラを柱とした水産加工業の創設
［拡充］</t>
  </si>
  <si>
    <t>（事業目的）
・地域と企業の連携による漁家所得向上のための新たなビジネススタイルの確立を目指すとともに、企業組合の経営安定化による市場価格の底上げと、安定的な商品の供給を実現する。
（事業概要）
・三枚卸機、ヘッドカッター等加工機械や備品の導入</t>
  </si>
  <si>
    <t>四万十町拠点ビジネス体制整備事業
［拡充］</t>
  </si>
  <si>
    <t>四万十町
（株）あぐり窪川</t>
  </si>
  <si>
    <t>（事業目的）
・生産者や関係機関と連携を取りながら、新たな拠点ビジネス体制を構築し、生産流通、商品開発、観光交流の各分野で地域資源を有効に活用し、総合的に取り組むことで、中山間地域の所得向上、雇用機会の創出、交流人口の拡大など地域の活性化を図る。
（事業概要）
・四万十町の豊かな食材を活用した商品開発
・四万十町の生産者が育てた農産物を消費者に分かりやすく届けていく仕組みづくり　　等</t>
  </si>
  <si>
    <t>魚梁瀬森林鉄道遺産を活用した交流人口拡大事業
［拡充］</t>
  </si>
  <si>
    <t>奈半利町
田野町
安田町
北川村
馬路村</t>
  </si>
  <si>
    <t>安田町
馬路村
中芸地区森林鉄道遺産を保存・活用する会</t>
  </si>
  <si>
    <t>（事業目的）
・中芸地区に残された森林鉄道遺産を地域の文化財として保存し、古い町並み等の歴史遺産や他の観光及び自然資源等と組み合わせながら売り出すことによって、交流人口の拡大を図り、地域の活性化につなげていく。
（事業概要）
・遊歩道等の整備
・写真や品物等の収集・整理・データ化
・観光用ビデオの制作
・受入体制の整備　　等</t>
  </si>
  <si>
    <t>（事業目的）
・自然体験や環境学習を行うことができる、研修機能や宿泊機能を有した「自然体験交流施設」を整備することにより、一般観光客に向けた新たな海洋レジャースポット、これまで取り組んできた体験型修学旅行や自然体験教室に活用できる新たな場を提供し、新規誘致やリピーターの確保を図る。
　また、夏季シーズン過密期の一般観光客による地域住民とのトラブル等地域課題の解決にもつなげていく。
（事業概要）
・現況把握、基本計画作成、概算工事費算出
・関係機関協議資料作成
・事前評価資料作成（費用・便益分析）</t>
  </si>
  <si>
    <t>佐川町</t>
  </si>
  <si>
    <t>佐川町商工会（企画本舗さかわ屋）</t>
  </si>
  <si>
    <t>（事業目的）
・４軒の酪農家の牛（約１００頭）から搾乳された牛乳を「さかわの地乳」と銘打って、これを旗印商品として牛乳消費拡大と加工品仕向の牛乳消費拡大を図り、商工業者の活力向上と酪農家の所得向上を目指し、佐川町の産業活性化を目指す。
（事業概要）
・ポスター及びチラシ、店頭ＰＯＰ、野外ＰＯＰ製作
・マーケティング調査
・商標取得申請</t>
  </si>
  <si>
    <t>四万十栗加工施設整備事業
［新規］</t>
  </si>
  <si>
    <t>四万十市</t>
  </si>
  <si>
    <t>（事業目的）
・「清流・四万十川」で収穫された「四万十栗」の商品（甘露煮、渋皮煮、栗ペースト）を首都圏等の高級菓子店向けに販売するため、原料栗の安定確保に向け、取引先企業からの協賛金制度等の導入により、地域内に四万十栗再生支援組織を結成して、生産農家の復活支援や放棄栗園の再生を推進し、地域の活性化や後継者の育成を図る。
（事業概要）
・栗の保管及び加工施設の整備</t>
  </si>
  <si>
    <t>越知町地域観光情報発信及び販売促進強化事業
［拡充］</t>
  </si>
  <si>
    <t>越知町</t>
  </si>
  <si>
    <t>（事業目的）
・「越知町観光物産館　おち駅」を核として、越知町の地域・観光資源の魅力を積極的に発信し、観光交流人口の拡大や地場産品の販売による農業生産者の所得向上につなげ越知町の活性化を図る。
（事業概要）
・統一イメージデザイン、リーフレット、プロモーション映像の作成
・施設及び備品の整備</t>
  </si>
  <si>
    <t>゛秋のたけのこ゛四方竹加工・販売促進事業
［新規］</t>
  </si>
  <si>
    <t>高知市</t>
  </si>
  <si>
    <t>土佐山四方竹生産組合
（財）夢産地とさやま開発公社</t>
  </si>
  <si>
    <t>（事業目的）
・四方竹の加工から販売までの品質管理に不可欠な氷を確保するため、製氷機の導入を図る。また、今後の出荷量に見合った販路を確保するため、取引量の拡大や新たな取引先の確保を図る。さらに、取引先から要請の強い棚持ち期間の長い真空パック商品と、生産者からの要望の強い規格外品の有効利用を図った二次加工品（味付け瓶詰商品）の商品化を行う。
（事業概要）
・製氷機の導入
・販売促進活動、販売ルートの開拓
・四方竹の真空パック及び味付け瓶詰の商品のパッケージ作成</t>
  </si>
  <si>
    <t>土佐備長炭生産・出荷・販売体制強化事業（東洋町）
［拡充］</t>
  </si>
  <si>
    <t>東洋町</t>
  </si>
  <si>
    <t>土佐備長炭生産組合</t>
  </si>
  <si>
    <t>（事業目的）
　土佐備長炭の市場での評価を高め、価格交渉力をつけ、製炭者の所得向上と地域振興につなげるため
①組合が窯を整備（共同利用方式）して若い新規製炭参入者を受け入れることにより、就業機会の場及び生産能力の向上を図る。
②製品保管庫を整備し、品質管理（選別）を十分にして共同出荷を行うことで、問屋・消費者の信頼を高める。
③消費地を視察し、普段はお互いに見ることがない製炭者と消費者の情報交換を行い、ニーズの把握と土佐備長炭のＰＲを行う。また、カシ類を炭材とした土佐備長炭の生産要請もあることから、市場で高い評価を得ている地域の生産方法を研修する。
（事業概要）
・共同利用及び後継者育成窯の設置　1基
・先進地視察研修（九州　1回）
・製品保管庫の設置　1棟</t>
  </si>
  <si>
    <t>土佐備長炭生産・出荷・販売体制強化事業（室戸市）
［拡充］</t>
  </si>
  <si>
    <t>室戸市木炭振興会</t>
  </si>
  <si>
    <t>（事業目的）
　土佐備長炭は、紀州・日向とともに、日本備長炭の一翼を占めており、土佐白炭の技術を受け継ぎ、高知県が誇る伝統産業として今日に至っている。近年、新規参入を希望する若者も出てきているほか、中国炭から安心安全な国内産備長炭へのニーズも増えている。この機会に、製炭者と生産量を増やすことにより、土佐備長炭の市場での評価を高め、価格交渉力をつけ、生産者の所得向上と地域貢献に繋げる。
（事業概要）
・後継者育成研修窯設置　1基（8t用）</t>
  </si>
  <si>
    <t>土佐はちきん地鶏拠点（生産～販売）づくり推進事業
［拡充］</t>
  </si>
  <si>
    <t>大川村</t>
  </si>
  <si>
    <t xml:space="preserve">（事業目的）
　土佐はちきん地鶏を大川村の新たな産業振興策に位置づけ、遊休の水耕栽培ハウスを低コストで活用することを含め、種鶏の生産から食鳥処理までができる施設を整備し、（社）大川村ふるさとむら公社と（株）むらびと本舗が連携して生産から販売まで取り組み、大川村において生産、加工、流通・販売までを一貫して取り扱う体制を構築する。
　このことによって、大川村の新たな産業として確立し、雇用の創出や若者定住などを図るとともに、販売促進活動を通じた大川村のＰＲなどにより、地域の振興を図る。
（事業概要）
・育成舎、浄化槽、種鶏舎、場内舗装等
・ＰＲ宣伝活動
</t>
  </si>
  <si>
    <t>芸西村</t>
  </si>
  <si>
    <t xml:space="preserve">（事業目的）
　地域アクションプラン「かっぱ市の機能強化」に向けて取り組み、地域の活性化を目指す。
　「かっぱ市」の施設の増改築により、花卉コーナーの充実を図るため、改修などをメインとした施設改修等の設計を出荷者や施設の運営・管理者等と連携して実施する。
（事業概要）
・地場産品直販所「かっぱ市」のリニューアルに向けた設計書の作成
</t>
  </si>
  <si>
    <t>（株）城西館</t>
  </si>
  <si>
    <t xml:space="preserve">（事業目的）
　着地型観光事業をステップアップさせるために、地域との連携により、新たに魅力的な観光素材を掘り起こした着地型観光商品の開発を行い、県外の旅行エージェント等にＰＲし、かつ、着地型観光商品専用の自社ホームページを作成し、旅行客の誘客を図ることにより地域の活性化を促進するとともに、「高知が好きになる」リピーターづくりを促進する。
（事業概要）
・着地型観光商品を１５商品（予定）開発
・開発した商品のうち５プログラムについてモニターツアー実施
・ＰＲパンフレットの作成
・着地型観光商品専用の自社ホームページ制作による個人旅行客へのＰＲ
・県外の旅行エージェントへのＰＲ
</t>
  </si>
  <si>
    <t>競争力強化生産総合対策事業
［新規］</t>
  </si>
  <si>
    <t>土佐市農業協同組合</t>
  </si>
  <si>
    <t>（事業目的）
　戸波・波介・北原・新居の４支所の青ねぎの出荷体制を、パーシャル包装機及び予冷施設を導入する拠点集出荷場１ヶ所（戸波）に集約し、長期鮮度保持効果の確保と出荷規格の統一、ロットの拡大を図る。これらの取り組みにより他産地との差別化を図り、有利販売につなげるとともに、農家の袋詰め・荷造り作業等の削減を図る。
　また、この取り組みを機に、土佐市、県中央西農業振興センター及び土佐市農協が連携強化を図り、青ねぎ生産に係る問題点の改善、系統外出荷者の系統出荷への取り込み、新規就農者の確保に努め、産地形成を加速化させる。
（事業概要）
・パーシャル自動包装機　1基
・予冷施設整備　1棟</t>
  </si>
  <si>
    <t>生姜出荷施設整備事業（加工ライン整備）
［新規］</t>
  </si>
  <si>
    <t>土佐市</t>
  </si>
  <si>
    <t>（事業目的）
　充填機等を導入し原料トリミング作業と製品充填作業の同時進行を可能にすることで、生姜の加工製品の生産量拡大を図り、評価の高い加工商品の販売を拡大するとともに地域資源である本県産の生姜の知名度を上げ、地域資源の付加価値を高める。
　また、生産量の拡大により、２名以上の新規雇用をするとともに、原材料を生産する生姜生産農家の所得向上につなげる。
（事業概要）
・生姜漬け物等用充填機一式の導入
・生産者との勉強会など栽培面積拡大の検討</t>
  </si>
  <si>
    <t>仁淀川流域茶産地振興事業
［拡充］</t>
  </si>
  <si>
    <t>仁淀川町</t>
  </si>
  <si>
    <t>仁淀川流域茶産地振興協議会</t>
  </si>
  <si>
    <t>（事業目的）
　仁淀川流域の茶産地全体のブランド化に向けて、仁淀川流域茶の統一ブランドの創造、ブランドイメージに基づいた販促資材作成、製品茶のマーケティング、流域ぐるみでＰＲ活動などを実施し、仁淀川流域茶の販売拡大により生産者の所得向上を目指す。
（事業概要）
・「お茶の飲み方」リーフレット、オリジナル手提げ袋、スーパー等でのＰＲ用のぼりの作成
・販促イベントへの参加
・新たな茶製品の開発の研修会
・消費者マーケティング調査</t>
  </si>
  <si>
    <t>ペット用木質系排泄物処理剤製造施設整備事業
［新規］</t>
  </si>
  <si>
    <t>日高村</t>
  </si>
  <si>
    <t>（事業目的）
　地域資源を活用した新製品の開発などによる企業の生産拡大への取り組みを支援することで次のような地域の振興を図る。
1.村内の未使用の旧共同作業所施設を利用して、地元雇用を創出する。
2仁淀川流域の木チップを利用し、本県の森林資源の有効活用を図る。
3.添加剤として未利用の剪定茶葉を使用するなど、今後未利用材の研究が行われる予定であり、生産者の活性化が期待できる。
（事業概要）
・ペット用木質系排泄物処理剤製造工場の整備</t>
  </si>
  <si>
    <t>津野山産原木しいたけの生産・販売拡大事業
［新規］</t>
  </si>
  <si>
    <t>梼原町</t>
  </si>
  <si>
    <t>津野山農業協同組合</t>
  </si>
  <si>
    <t>（事業目的）
　乾燥機等の施設導入を行い生産能力の増強を図るとともに、バイヤーとの直接取引を進めることによって、消費者に近い商流を活かした産地ＰＲを進め、販売額の増加と単価向上による地域生産者の所得向上と新規生産者の確保につなげる。
（事業概要）
・販売促進活動の実施
・乾シイタケ生産施設整備</t>
  </si>
  <si>
    <t>芸東水産業改良普及協議会</t>
  </si>
  <si>
    <t xml:space="preserve">（事業目的）
　本県東部地域に水揚げされるキンメダイについて、将来的にブランド魚として確立することを見据えて消費拡大と販売促進に取り組むことで、魚価の向上と漁業の活性化に資する。
（事業概要）
・県外市場の情報収集
・キンメ脂肪含有量の分析
・販促グッズの作成
</t>
  </si>
  <si>
    <t>大豊町濁酒協議会</t>
  </si>
  <si>
    <t xml:space="preserve">（事業目的）
　大豊町の濁酒は、製造・販売を始めたばかりで無名の存在であるため、今後は町外に向けた販売促進活動を行い知名度を上げることが必要になっている。そのため、同協議会では、集客力のある町外イベントにおいて、濁酒の販促・ＰＲを実施することとしている。
　本事業により、濁酒の販促・ＰＲに加えて、地域外住民との交流拡大のきっかけを生み出すことを目指す。
（事業概要）
・販促会場で使用するのぼり旗、チラシ等の作成
・販売用冷蔵ショーケース、発電機の購入　　等
</t>
  </si>
  <si>
    <t>宇佐うるめブランド化プロジェクト事業
［拡充］</t>
  </si>
  <si>
    <t>（事業目的）
　平成22年3月より本格販売を開始したが、直後より量販店からの受注量が現生産体制での生産量をオーバーしており、顧客からの増産へ向けた生産体制の整備について要望を受けている。このため、生産拠点整備事業を2年目に前倒しすることにより、顧客（流通業者等）からの需要に対応する生産体制を構築するとともに、新規顧客の開拓を目指した営業活動の展開を図る。
（事業概要）
・加工場新設
・加工機械の充実</t>
  </si>
  <si>
    <t>土佐清水市地域再生計画（大岐地区等の開発計画）
［新規］</t>
  </si>
  <si>
    <t>土佐食（株）</t>
  </si>
  <si>
    <t>（事業目的）
　新たな加工機器を導入し、法基準に適合した、より安全・安心な商品づくりに取り組むとともに、既存商品の増産、及びニーズを踏まえた新商品を開発し、より一層の原魚及び雇用の拡大を目指す。
（事業概要）
　・高温高圧調理殺菌装置（２台）　　　　　　　　　　　　　　　　
　・液充填式自動真空包装機（２台）</t>
  </si>
  <si>
    <t>力強い高糖度トマト産地の確立事業
［拡充］</t>
  </si>
  <si>
    <t>コスモス農業協同組合</t>
  </si>
  <si>
    <t>（事業目的）
　嗜好性の高い富裕層を対象に「シュガートマト」のブランド化商品の販路開拓を図るため、最上級商品「ロッソ」の高級百貨店への販売促進に取り組む。
　また、「シュガートマト」の認知度向上と囲い込み対策として、消費者モニター調査を行うなど、消費地での交流や情報交換等を行うことで、「シュガートマト」の支持拡大や顧客の囲い込みを目指す。
（事業概要）
・高級品の需要層を対象とする最上級ランク品の販売促進の取り組み
・「シュガートマト」ブランドへの消費者の囲い込みへの取り組み</t>
  </si>
  <si>
    <t>本山町</t>
  </si>
  <si>
    <t>本山町</t>
  </si>
  <si>
    <t>（事業目的）
　現在、点と点になっている嶺北地域の観光地を線で結び、観光客が嶺北地域を半日又は１日周遊しながら観光できるコースを掲載した嶺北観光パンフレットを作成することにより、嶺北地域の新たな魅力ある観光メニューとして観光客へＰＲし、これまで数時間だった観光客の嶺北地域での滞在時間を伸ばし、地域内での消費活動等に伴う地域経済の活性化や、交流人口の拡大を目指す。
（事業概要）
　・嶺北観光パンフレット作成　　　　　　　　　　　　　　　　
　・横断幕・桃太郎旗作成</t>
  </si>
  <si>
    <t>土佐清水市</t>
  </si>
  <si>
    <t>土佐清水市</t>
  </si>
  <si>
    <t>（事業目的）
　竜串地区の観光振興を図るうえで、地域が持つ観光資源についての認知度や興味度、地域の強みと弱み、地域の観光課題などを消費者調査により整理及び把握し、更にはワークショップを活用しながら、地域の観光課題の共有、既存観光資源の再整備、新たな必要施設等の絞り込みなどを議論し合い、実施内容（新たな魅力）を具体化していく。
（事業概要）
・ギャップ調査
・ワークショップ開催
・基本計画策定</t>
  </si>
  <si>
    <t>世界に２つの「モネの庭」誘客強化事業
［新規］</t>
  </si>
  <si>
    <t>北川村</t>
  </si>
  <si>
    <t>北川村、（株）きたがわジャルダン</t>
  </si>
  <si>
    <t>（事業目的）
　来園者の満足度向上のための多目的ホールの整備等を行い、世界に二つの「モネの庭」の魅力を引き立たせる。併せて、情報発信の強化と県外への営業活動により、新たな顧客獲得を図る。
（事業概要）
　四国内ＴＶでの番組放送
　多目的ホール整備</t>
  </si>
  <si>
    <t>（事業目的）
　地元農産物等を使った商品開発及び販路拡大販売促進
（事業概要）
・商品コンセプトや売り先を想定した商品開発
・販路拡大戦略の企画、イベントの企画等のコンサルティング</t>
  </si>
  <si>
    <t>仁淀川を活かした体験型観光強化事業
［新規］</t>
  </si>
  <si>
    <t>（事業目的）
　河川利用率が全国的にも高い仁淀川が蛇行する優位性を活かし、体験型観光による県内外客を誘致し、外貨による経済効果を目指す。
（事業概要）
　・カヌー、ラフティング体験ツアーのための備品、安全具、車両等
　・簡易ログハウスの設置
　・カヤック置場整備
　・パンフレット制作等による広報</t>
  </si>
  <si>
    <t>地域産品を活用した冷菓等製造施設整備事業
［新規］</t>
  </si>
  <si>
    <t>いの町</t>
  </si>
  <si>
    <t>（事業目的）
　販売先からの受注ニーズや安全・安心という観点からの一層の衛生管理面の充実を図るため、機器等の導入や品質管理室の設置を行い、生産体制の充実を図ることで雇用の創出や地域内産品の需要拡大による生産農家の所得向上につなげる。
（事業概要）
　・品質管理施設
　・冷蔵保管庫設置
　・付属品取付機械導入
　・梱包印字機導入
　・浄化槽の大型化</t>
  </si>
  <si>
    <t>平成２２年度高知県産業振興推進総合支援事業費補助金の交付実績</t>
  </si>
  <si>
    <t>事業実施主体</t>
  </si>
  <si>
    <t>補助金
交付決定額</t>
  </si>
  <si>
    <t>補助金
交付実績額</t>
  </si>
  <si>
    <t>【企業等】
農業生産法人苺氷り本舗</t>
  </si>
  <si>
    <t>【企業等】
桐島畑</t>
  </si>
  <si>
    <t>【企業等】
（株）けんかま</t>
  </si>
  <si>
    <t>【企業等】
（株）ピアーサーティー</t>
  </si>
  <si>
    <t>【企業等】
（株）しまんと美野里</t>
  </si>
  <si>
    <t>【企業等】
（株）城西館</t>
  </si>
  <si>
    <t>【企業等】
（株）前川博之商店</t>
  </si>
  <si>
    <t>【企業等】
（有）エスエス</t>
  </si>
  <si>
    <t>【企業等】
企業組合宇佐もん工房
（宇佐うるめプロジェクト協議会）</t>
  </si>
  <si>
    <t>【企業等】
有限責任事業組合ＬＬＰしまんと</t>
  </si>
  <si>
    <t>【企業等】
㈲高知アイス</t>
  </si>
  <si>
    <t>【企業等】
（株）マルカ</t>
  </si>
  <si>
    <t>合　　計　（５６件）
（うち、企業等案件は、１２件）</t>
  </si>
  <si>
    <t>新　規　　　３２件</t>
  </si>
  <si>
    <t>拡　充　　　２４件</t>
  </si>
  <si>
    <t>合　計　　　５６件</t>
  </si>
  <si>
    <t>竜ヶ浜自然体験及び環境教育型施設整備等基本計画調査事業
［新規］
[ステップアップ事業]</t>
  </si>
  <si>
    <t>さかわの地乳による産業活性化事業
［新規］
[ステップアップ事業]</t>
  </si>
  <si>
    <t>地場産品直販所「かっぱ市」改修等設計管理委託事業
［新規］
[ステップアップ事業]</t>
  </si>
  <si>
    <t>高知県着地型観光商品開発事業
［新規］
[ステップアップ事業]</t>
  </si>
  <si>
    <t>キンメダイのブランド化に向けた情報収集と販売促進事業
［新規］
[ステップアップ事業]</t>
  </si>
  <si>
    <t>大豊米どぶろく販売促進事業
［新規］
[ステップアップ事業]</t>
  </si>
  <si>
    <t>四国の真ん中　れいほくＰＲ事業
［新規］
[ステップアップ事業]</t>
  </si>
  <si>
    <t>竜串観光再発見基本計画策定事業
［新規］
[ステップアップ事業]</t>
  </si>
  <si>
    <t>四万十市の地元食材を使用したかりんとう開発販売事業
［新規］
[ステップアップ事業]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</si>
</sst>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b/>
      <sz val="20"/>
      <name val="ＭＳ Ｐゴシック"/>
      <family val="3"/>
    </font>
    <font>
      <sz val="6"/>
      <name val="ＭＳ Ｐゴシック"/>
      <family val="3"/>
    </font>
    <font>
      <b/>
      <sz val="16"/>
      <name val="ＭＳ Ｐゴシック"/>
      <family val="3"/>
    </font>
    <font>
      <b/>
      <u val="single"/>
      <sz val="18"/>
      <name val="ＭＳ Ｐゴシック"/>
      <family val="3"/>
    </font>
    <font>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9">
    <xf numFmtId="0" fontId="0" fillId="0" borderId="0" xfId="0" applyAlignment="1">
      <alignment/>
    </xf>
    <xf numFmtId="38" fontId="2" fillId="0" borderId="0" xfId="48" applyFont="1" applyFill="1" applyAlignment="1">
      <alignment horizontal="center" vertical="center"/>
    </xf>
    <xf numFmtId="38" fontId="0" fillId="0" borderId="0" xfId="48" applyFont="1" applyFill="1" applyAlignment="1">
      <alignment vertical="center"/>
    </xf>
    <xf numFmtId="38" fontId="4" fillId="0" borderId="0" xfId="48" applyFont="1" applyFill="1" applyAlignment="1">
      <alignment horizontal="right" vertical="center"/>
    </xf>
    <xf numFmtId="38" fontId="5" fillId="0" borderId="0" xfId="48" applyFont="1" applyFill="1" applyAlignment="1">
      <alignment horizontal="left" vertical="center"/>
    </xf>
    <xf numFmtId="38" fontId="0" fillId="0" borderId="0" xfId="48" applyFont="1" applyFill="1" applyBorder="1" applyAlignment="1">
      <alignment horizontal="right" vertical="center" wrapText="1"/>
    </xf>
    <xf numFmtId="38" fontId="6" fillId="0" borderId="0" xfId="48" applyFont="1" applyFill="1" applyAlignment="1">
      <alignment horizontal="right"/>
    </xf>
    <xf numFmtId="38" fontId="7" fillId="0" borderId="10" xfId="48" applyFont="1" applyFill="1" applyBorder="1" applyAlignment="1">
      <alignment horizontal="center" vertical="center" wrapText="1"/>
    </xf>
    <xf numFmtId="38" fontId="7" fillId="0" borderId="10" xfId="48" applyFont="1" applyFill="1" applyBorder="1" applyAlignment="1">
      <alignment horizontal="center" vertical="center"/>
    </xf>
    <xf numFmtId="38" fontId="7" fillId="0" borderId="11" xfId="48" applyFont="1" applyFill="1" applyBorder="1" applyAlignment="1">
      <alignment horizontal="center" vertical="center" wrapText="1"/>
    </xf>
    <xf numFmtId="38" fontId="7" fillId="0" borderId="11" xfId="48" applyFont="1" applyFill="1" applyBorder="1" applyAlignment="1">
      <alignment vertical="center" wrapText="1"/>
    </xf>
    <xf numFmtId="38" fontId="7" fillId="0" borderId="11" xfId="48" applyFont="1" applyFill="1" applyBorder="1" applyAlignment="1">
      <alignment horizontal="left" vertical="center" wrapText="1"/>
    </xf>
    <xf numFmtId="38" fontId="7" fillId="0" borderId="10" xfId="0" applyNumberFormat="1" applyFont="1" applyFill="1" applyBorder="1" applyAlignment="1">
      <alignment vertical="center"/>
    </xf>
    <xf numFmtId="38" fontId="7" fillId="0" borderId="10" xfId="48" applyFont="1" applyFill="1" applyBorder="1" applyAlignment="1">
      <alignment vertical="center" wrapText="1"/>
    </xf>
    <xf numFmtId="38" fontId="7" fillId="0" borderId="10" xfId="48" applyFont="1" applyFill="1" applyBorder="1" applyAlignment="1">
      <alignment horizontal="left" vertical="center" wrapText="1"/>
    </xf>
    <xf numFmtId="38" fontId="7" fillId="0" borderId="10" xfId="48" applyFont="1" applyFill="1" applyBorder="1" applyAlignment="1">
      <alignment vertical="center"/>
    </xf>
    <xf numFmtId="0" fontId="7" fillId="0" borderId="10" xfId="0" applyFont="1" applyFill="1" applyBorder="1" applyAlignment="1">
      <alignment vertical="center" wrapText="1"/>
    </xf>
    <xf numFmtId="38" fontId="0" fillId="0" borderId="0" xfId="48" applyFont="1" applyFill="1" applyAlignment="1">
      <alignment vertical="center"/>
    </xf>
    <xf numFmtId="38" fontId="7" fillId="0" borderId="11" xfId="48" applyFont="1" applyFill="1" applyBorder="1" applyAlignment="1">
      <alignment vertical="center"/>
    </xf>
    <xf numFmtId="38" fontId="7" fillId="0" borderId="12" xfId="48" applyFont="1" applyFill="1" applyBorder="1" applyAlignment="1">
      <alignment vertical="center" wrapText="1"/>
    </xf>
    <xf numFmtId="38" fontId="7" fillId="0" borderId="0" xfId="48" applyFont="1" applyFill="1" applyAlignment="1">
      <alignment vertical="center"/>
    </xf>
    <xf numFmtId="0" fontId="7" fillId="0" borderId="10" xfId="0" applyFont="1" applyFill="1" applyBorder="1" applyAlignment="1">
      <alignment vertical="center"/>
    </xf>
    <xf numFmtId="38" fontId="0" fillId="0" borderId="10" xfId="48" applyFont="1" applyFill="1" applyBorder="1" applyAlignment="1">
      <alignment vertical="center" wrapText="1"/>
    </xf>
    <xf numFmtId="38" fontId="6" fillId="0" borderId="10" xfId="48" applyFont="1" applyFill="1" applyBorder="1" applyAlignment="1">
      <alignment vertical="center" wrapText="1"/>
    </xf>
    <xf numFmtId="38" fontId="7" fillId="0" borderId="0" xfId="48" applyFont="1" applyFill="1" applyBorder="1" applyAlignment="1">
      <alignment horizontal="center" vertical="center"/>
    </xf>
    <xf numFmtId="38" fontId="7" fillId="0" borderId="0" xfId="48" applyFont="1" applyFill="1" applyBorder="1" applyAlignment="1">
      <alignment vertical="center" wrapText="1"/>
    </xf>
    <xf numFmtId="38" fontId="7" fillId="0" borderId="0" xfId="48" applyFont="1" applyFill="1" applyBorder="1" applyAlignment="1">
      <alignment horizontal="left" vertical="center"/>
    </xf>
    <xf numFmtId="38" fontId="7" fillId="0" borderId="0" xfId="48" applyFont="1" applyFill="1" applyBorder="1" applyAlignment="1">
      <alignment horizontal="left" vertical="center" wrapText="1"/>
    </xf>
    <xf numFmtId="38" fontId="7" fillId="0" borderId="0" xfId="48" applyFont="1" applyFill="1" applyBorder="1" applyAlignment="1">
      <alignment vertical="center"/>
    </xf>
    <xf numFmtId="38" fontId="0" fillId="0" borderId="0" xfId="48" applyFont="1" applyFill="1" applyAlignment="1">
      <alignment horizontal="center" vertical="center"/>
    </xf>
    <xf numFmtId="38" fontId="0" fillId="0" borderId="0" xfId="48" applyFont="1" applyFill="1" applyAlignment="1">
      <alignment vertical="center" wrapText="1"/>
    </xf>
    <xf numFmtId="38" fontId="0" fillId="0" borderId="0" xfId="48" applyFont="1" applyFill="1" applyAlignment="1">
      <alignment horizontal="center" vertical="center" wrapText="1"/>
    </xf>
    <xf numFmtId="38" fontId="0" fillId="0" borderId="0" xfId="48" applyFont="1" applyFill="1" applyBorder="1" applyAlignment="1">
      <alignment horizontal="center" vertical="center"/>
    </xf>
    <xf numFmtId="38" fontId="0" fillId="0" borderId="0" xfId="48" applyFont="1" applyFill="1" applyBorder="1" applyAlignment="1">
      <alignment vertical="center"/>
    </xf>
    <xf numFmtId="38" fontId="2" fillId="0" borderId="0" xfId="48" applyFont="1" applyFill="1" applyAlignment="1">
      <alignment horizontal="center" vertical="center"/>
    </xf>
    <xf numFmtId="38" fontId="7" fillId="0" borderId="10" xfId="48" applyFont="1" applyFill="1" applyBorder="1" applyAlignment="1">
      <alignment horizontal="center" vertical="center" wrapText="1"/>
    </xf>
    <xf numFmtId="38" fontId="0" fillId="0" borderId="10" xfId="48" applyFont="1" applyFill="1" applyBorder="1" applyAlignment="1">
      <alignment horizontal="center" vertical="center" wrapText="1"/>
    </xf>
    <xf numFmtId="38" fontId="7" fillId="0" borderId="10" xfId="48" applyFont="1" applyFill="1" applyBorder="1" applyAlignment="1">
      <alignment horizontal="center" vertical="center"/>
    </xf>
    <xf numFmtId="38" fontId="0" fillId="0" borderId="10" xfId="48"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72"/>
  <sheetViews>
    <sheetView tabSelected="1" view="pageBreakPreview" zoomScale="75" zoomScaleNormal="50" zoomScaleSheetLayoutView="75" zoomScalePageLayoutView="0" workbookViewId="0" topLeftCell="B1">
      <selection activeCell="E6" sqref="E6"/>
    </sheetView>
  </sheetViews>
  <sheetFormatPr defaultColWidth="9.00390625" defaultRowHeight="13.5"/>
  <cols>
    <col min="1" max="1" width="6.125" style="29" customWidth="1"/>
    <col min="2" max="2" width="23.625" style="30" customWidth="1"/>
    <col min="3" max="4" width="13.125" style="31" customWidth="1"/>
    <col min="5" max="5" width="48.625" style="2" customWidth="1"/>
    <col min="6" max="9" width="16.625" style="2" customWidth="1"/>
    <col min="10" max="10" width="9.75390625" style="2" customWidth="1"/>
    <col min="11" max="16384" width="9.00390625" style="2" customWidth="1"/>
  </cols>
  <sheetData>
    <row r="1" spans="1:10" ht="24">
      <c r="A1" s="34" t="s">
        <v>180</v>
      </c>
      <c r="B1" s="34"/>
      <c r="C1" s="34"/>
      <c r="D1" s="34"/>
      <c r="E1" s="34"/>
      <c r="F1" s="34"/>
      <c r="G1" s="34"/>
      <c r="H1" s="34"/>
      <c r="I1" s="34"/>
      <c r="J1" s="34"/>
    </row>
    <row r="2" spans="1:10" ht="19.5" customHeight="1">
      <c r="A2" s="1"/>
      <c r="B2" s="1"/>
      <c r="C2" s="1"/>
      <c r="D2" s="1"/>
      <c r="I2" s="3"/>
      <c r="J2" s="3"/>
    </row>
    <row r="3" spans="1:10" ht="19.5" customHeight="1">
      <c r="A3" s="4"/>
      <c r="B3" s="1"/>
      <c r="C3" s="1"/>
      <c r="D3" s="5"/>
      <c r="E3" s="5"/>
      <c r="J3" s="6" t="s">
        <v>0</v>
      </c>
    </row>
    <row r="4" spans="1:10" ht="21" customHeight="1">
      <c r="A4" s="35" t="s">
        <v>1</v>
      </c>
      <c r="B4" s="35" t="s">
        <v>2</v>
      </c>
      <c r="C4" s="35" t="s">
        <v>3</v>
      </c>
      <c r="D4" s="36" t="s">
        <v>181</v>
      </c>
      <c r="E4" s="37" t="s">
        <v>4</v>
      </c>
      <c r="F4" s="36" t="s">
        <v>5</v>
      </c>
      <c r="G4" s="36" t="s">
        <v>6</v>
      </c>
      <c r="H4" s="36" t="s">
        <v>182</v>
      </c>
      <c r="I4" s="36" t="s">
        <v>183</v>
      </c>
      <c r="J4" s="38" t="s">
        <v>7</v>
      </c>
    </row>
    <row r="5" spans="1:10" ht="40.5" customHeight="1">
      <c r="A5" s="35"/>
      <c r="B5" s="35"/>
      <c r="C5" s="35"/>
      <c r="D5" s="35"/>
      <c r="E5" s="37"/>
      <c r="F5" s="36"/>
      <c r="G5" s="36"/>
      <c r="H5" s="36"/>
      <c r="I5" s="36"/>
      <c r="J5" s="38"/>
    </row>
    <row r="6" spans="1:10" ht="198" customHeight="1">
      <c r="A6" s="9">
        <v>1</v>
      </c>
      <c r="B6" s="10" t="s">
        <v>8</v>
      </c>
      <c r="C6" s="11" t="s">
        <v>9</v>
      </c>
      <c r="D6" s="11" t="s">
        <v>9</v>
      </c>
      <c r="E6" s="10" t="s">
        <v>10</v>
      </c>
      <c r="F6" s="12">
        <v>6993295</v>
      </c>
      <c r="G6" s="12">
        <v>6811065</v>
      </c>
      <c r="H6" s="12">
        <v>5359000</v>
      </c>
      <c r="I6" s="12">
        <v>3405000</v>
      </c>
      <c r="J6" s="12"/>
    </row>
    <row r="7" spans="1:10" ht="174.75" customHeight="1">
      <c r="A7" s="7">
        <f>A6+1</f>
        <v>2</v>
      </c>
      <c r="B7" s="13" t="s">
        <v>11</v>
      </c>
      <c r="C7" s="14" t="s">
        <v>12</v>
      </c>
      <c r="D7" s="14" t="s">
        <v>195</v>
      </c>
      <c r="E7" s="13" t="s">
        <v>13</v>
      </c>
      <c r="F7" s="15">
        <v>30245250</v>
      </c>
      <c r="G7" s="15">
        <v>28805000</v>
      </c>
      <c r="H7" s="15">
        <v>14725000</v>
      </c>
      <c r="I7" s="15">
        <v>14402000</v>
      </c>
      <c r="J7" s="15"/>
    </row>
    <row r="8" spans="1:10" ht="220.5" customHeight="1">
      <c r="A8" s="7">
        <f aca="true" t="shared" si="0" ref="A8:A28">A7+1</f>
        <v>3</v>
      </c>
      <c r="B8" s="13" t="s">
        <v>14</v>
      </c>
      <c r="C8" s="14" t="s">
        <v>15</v>
      </c>
      <c r="D8" s="14" t="s">
        <v>16</v>
      </c>
      <c r="E8" s="13" t="s">
        <v>17</v>
      </c>
      <c r="F8" s="15">
        <v>33345606</v>
      </c>
      <c r="G8" s="15">
        <v>33186254</v>
      </c>
      <c r="H8" s="15">
        <v>22241000</v>
      </c>
      <c r="I8" s="15">
        <v>22124000</v>
      </c>
      <c r="J8" s="8"/>
    </row>
    <row r="9" spans="1:10" s="17" customFormat="1" ht="240" customHeight="1">
      <c r="A9" s="7">
        <f t="shared" si="0"/>
        <v>4</v>
      </c>
      <c r="B9" s="13" t="s">
        <v>18</v>
      </c>
      <c r="C9" s="16" t="s">
        <v>19</v>
      </c>
      <c r="D9" s="16" t="s">
        <v>19</v>
      </c>
      <c r="E9" s="13" t="s">
        <v>20</v>
      </c>
      <c r="F9" s="15">
        <v>5813713</v>
      </c>
      <c r="G9" s="15">
        <v>5542948</v>
      </c>
      <c r="H9" s="15">
        <v>937000</v>
      </c>
      <c r="I9" s="15">
        <v>924000</v>
      </c>
      <c r="J9" s="15"/>
    </row>
    <row r="10" spans="1:10" s="17" customFormat="1" ht="219" customHeight="1">
      <c r="A10" s="7">
        <f t="shared" si="0"/>
        <v>5</v>
      </c>
      <c r="B10" s="13" t="s">
        <v>21</v>
      </c>
      <c r="C10" s="16" t="s">
        <v>22</v>
      </c>
      <c r="D10" s="16" t="s">
        <v>23</v>
      </c>
      <c r="E10" s="13" t="s">
        <v>24</v>
      </c>
      <c r="F10" s="15">
        <v>63572435</v>
      </c>
      <c r="G10" s="15">
        <v>59651124</v>
      </c>
      <c r="H10" s="15">
        <v>42756000</v>
      </c>
      <c r="I10" s="15">
        <v>39767000</v>
      </c>
      <c r="J10" s="15"/>
    </row>
    <row r="11" spans="1:10" s="17" customFormat="1" ht="150" customHeight="1">
      <c r="A11" s="7">
        <f t="shared" si="0"/>
        <v>6</v>
      </c>
      <c r="B11" s="13" t="s">
        <v>25</v>
      </c>
      <c r="C11" s="16" t="s">
        <v>26</v>
      </c>
      <c r="D11" s="16" t="s">
        <v>27</v>
      </c>
      <c r="E11" s="13" t="s">
        <v>28</v>
      </c>
      <c r="F11" s="15">
        <v>70810950</v>
      </c>
      <c r="G11" s="15">
        <v>70166533</v>
      </c>
      <c r="H11" s="15">
        <v>46777000</v>
      </c>
      <c r="I11" s="15">
        <v>46777000</v>
      </c>
      <c r="J11" s="15"/>
    </row>
    <row r="12" spans="1:10" ht="184.5" customHeight="1">
      <c r="A12" s="7">
        <f t="shared" si="0"/>
        <v>7</v>
      </c>
      <c r="B12" s="13" t="s">
        <v>29</v>
      </c>
      <c r="C12" s="16" t="s">
        <v>30</v>
      </c>
      <c r="D12" s="16" t="s">
        <v>31</v>
      </c>
      <c r="E12" s="13" t="s">
        <v>32</v>
      </c>
      <c r="F12" s="15">
        <v>20933946</v>
      </c>
      <c r="G12" s="15">
        <v>20900236</v>
      </c>
      <c r="H12" s="15">
        <v>14375000</v>
      </c>
      <c r="I12" s="15">
        <v>13933000</v>
      </c>
      <c r="J12" s="15"/>
    </row>
    <row r="13" spans="1:10" ht="186" customHeight="1">
      <c r="A13" s="7">
        <f t="shared" si="0"/>
        <v>8</v>
      </c>
      <c r="B13" s="13" t="s">
        <v>33</v>
      </c>
      <c r="C13" s="16" t="s">
        <v>34</v>
      </c>
      <c r="D13" s="16" t="s">
        <v>35</v>
      </c>
      <c r="E13" s="13" t="s">
        <v>36</v>
      </c>
      <c r="F13" s="18">
        <v>2751053</v>
      </c>
      <c r="G13" s="18">
        <v>2751053</v>
      </c>
      <c r="H13" s="18">
        <v>1942000</v>
      </c>
      <c r="I13" s="15">
        <v>1834000</v>
      </c>
      <c r="J13" s="15"/>
    </row>
    <row r="14" spans="1:10" ht="178.5" customHeight="1">
      <c r="A14" s="7">
        <f t="shared" si="0"/>
        <v>9</v>
      </c>
      <c r="B14" s="13" t="s">
        <v>37</v>
      </c>
      <c r="C14" s="16" t="s">
        <v>34</v>
      </c>
      <c r="D14" s="16" t="s">
        <v>38</v>
      </c>
      <c r="E14" s="19" t="s">
        <v>39</v>
      </c>
      <c r="F14" s="15">
        <v>63885990</v>
      </c>
      <c r="G14" s="15">
        <v>37169690</v>
      </c>
      <c r="H14" s="15">
        <v>33095000</v>
      </c>
      <c r="I14" s="15">
        <v>24779000</v>
      </c>
      <c r="J14" s="15"/>
    </row>
    <row r="15" spans="1:10" ht="207" customHeight="1">
      <c r="A15" s="7">
        <f t="shared" si="0"/>
        <v>10</v>
      </c>
      <c r="B15" s="13" t="s">
        <v>40</v>
      </c>
      <c r="C15" s="16" t="s">
        <v>41</v>
      </c>
      <c r="D15" s="16" t="s">
        <v>42</v>
      </c>
      <c r="E15" s="13" t="s">
        <v>43</v>
      </c>
      <c r="F15" s="15">
        <v>56516873</v>
      </c>
      <c r="G15" s="15">
        <v>53841272</v>
      </c>
      <c r="H15" s="15">
        <v>36577000</v>
      </c>
      <c r="I15" s="15">
        <v>35894000</v>
      </c>
      <c r="J15" s="15"/>
    </row>
    <row r="16" spans="1:10" ht="215.25" customHeight="1">
      <c r="A16" s="7">
        <v>11</v>
      </c>
      <c r="B16" s="13" t="s">
        <v>44</v>
      </c>
      <c r="C16" s="16" t="s">
        <v>45</v>
      </c>
      <c r="D16" s="16" t="s">
        <v>46</v>
      </c>
      <c r="E16" s="13" t="s">
        <v>47</v>
      </c>
      <c r="F16" s="15">
        <v>158544750</v>
      </c>
      <c r="G16" s="15">
        <v>130777000</v>
      </c>
      <c r="H16" s="15">
        <v>50000000</v>
      </c>
      <c r="I16" s="15">
        <v>39667000</v>
      </c>
      <c r="J16" s="15"/>
    </row>
    <row r="17" spans="1:10" ht="240.75" customHeight="1">
      <c r="A17" s="7">
        <f t="shared" si="0"/>
        <v>12</v>
      </c>
      <c r="B17" s="13" t="s">
        <v>44</v>
      </c>
      <c r="C17" s="16" t="s">
        <v>48</v>
      </c>
      <c r="D17" s="16" t="s">
        <v>49</v>
      </c>
      <c r="E17" s="13" t="s">
        <v>50</v>
      </c>
      <c r="F17" s="15">
        <v>691790400</v>
      </c>
      <c r="G17" s="15">
        <v>619698000</v>
      </c>
      <c r="H17" s="15">
        <v>50000000</v>
      </c>
      <c r="I17" s="15">
        <v>50000000</v>
      </c>
      <c r="J17" s="15"/>
    </row>
    <row r="18" spans="1:10" s="20" customFormat="1" ht="212.25" customHeight="1">
      <c r="A18" s="7">
        <f t="shared" si="0"/>
        <v>13</v>
      </c>
      <c r="B18" s="13" t="s">
        <v>51</v>
      </c>
      <c r="C18" s="16" t="s">
        <v>52</v>
      </c>
      <c r="D18" s="16" t="s">
        <v>52</v>
      </c>
      <c r="E18" s="19" t="s">
        <v>53</v>
      </c>
      <c r="F18" s="15">
        <v>97965000</v>
      </c>
      <c r="G18" s="15">
        <v>93300000</v>
      </c>
      <c r="H18" s="15">
        <v>50000000</v>
      </c>
      <c r="I18" s="15">
        <v>50000000</v>
      </c>
      <c r="J18" s="15"/>
    </row>
    <row r="19" spans="1:10" s="20" customFormat="1" ht="207" customHeight="1">
      <c r="A19" s="7">
        <f t="shared" si="0"/>
        <v>14</v>
      </c>
      <c r="B19" s="13" t="s">
        <v>54</v>
      </c>
      <c r="C19" s="21" t="s">
        <v>55</v>
      </c>
      <c r="D19" s="16" t="s">
        <v>56</v>
      </c>
      <c r="E19" s="13" t="s">
        <v>57</v>
      </c>
      <c r="F19" s="15">
        <v>83422500</v>
      </c>
      <c r="G19" s="15">
        <v>79450000</v>
      </c>
      <c r="H19" s="15">
        <v>50000000</v>
      </c>
      <c r="I19" s="15">
        <v>50000000</v>
      </c>
      <c r="J19" s="15"/>
    </row>
    <row r="20" spans="1:10" s="20" customFormat="1" ht="178.5" customHeight="1">
      <c r="A20" s="7">
        <f t="shared" si="0"/>
        <v>15</v>
      </c>
      <c r="B20" s="13" t="s">
        <v>58</v>
      </c>
      <c r="C20" s="16" t="s">
        <v>59</v>
      </c>
      <c r="D20" s="16" t="s">
        <v>184</v>
      </c>
      <c r="E20" s="13" t="s">
        <v>60</v>
      </c>
      <c r="F20" s="15">
        <v>3142813</v>
      </c>
      <c r="G20" s="15">
        <v>2937956</v>
      </c>
      <c r="H20" s="15">
        <v>1499000</v>
      </c>
      <c r="I20" s="15">
        <v>1468000</v>
      </c>
      <c r="J20" s="15"/>
    </row>
    <row r="21" spans="1:10" s="20" customFormat="1" ht="182.25" customHeight="1">
      <c r="A21" s="7">
        <f t="shared" si="0"/>
        <v>16</v>
      </c>
      <c r="B21" s="13" t="s">
        <v>61</v>
      </c>
      <c r="C21" s="16" t="s">
        <v>59</v>
      </c>
      <c r="D21" s="16" t="s">
        <v>62</v>
      </c>
      <c r="E21" s="13" t="s">
        <v>63</v>
      </c>
      <c r="F21" s="15">
        <v>18535070</v>
      </c>
      <c r="G21" s="15">
        <v>17656453</v>
      </c>
      <c r="H21" s="15">
        <v>13333000</v>
      </c>
      <c r="I21" s="15">
        <v>11770000</v>
      </c>
      <c r="J21" s="15"/>
    </row>
    <row r="22" spans="1:10" s="20" customFormat="1" ht="242.25" customHeight="1">
      <c r="A22" s="7">
        <f t="shared" si="0"/>
        <v>17</v>
      </c>
      <c r="B22" s="13" t="s">
        <v>64</v>
      </c>
      <c r="C22" s="16" t="s">
        <v>65</v>
      </c>
      <c r="D22" s="16" t="s">
        <v>66</v>
      </c>
      <c r="E22" s="13" t="s">
        <v>67</v>
      </c>
      <c r="F22" s="15">
        <v>76670482</v>
      </c>
      <c r="G22" s="15">
        <v>76518403</v>
      </c>
      <c r="H22" s="15">
        <v>49867000</v>
      </c>
      <c r="I22" s="15">
        <v>49867000</v>
      </c>
      <c r="J22" s="15"/>
    </row>
    <row r="23" spans="1:10" s="20" customFormat="1" ht="230.25" customHeight="1">
      <c r="A23" s="7">
        <f t="shared" si="0"/>
        <v>18</v>
      </c>
      <c r="B23" s="13" t="s">
        <v>68</v>
      </c>
      <c r="C23" s="16" t="s">
        <v>69</v>
      </c>
      <c r="D23" s="16" t="s">
        <v>70</v>
      </c>
      <c r="E23" s="13" t="s">
        <v>71</v>
      </c>
      <c r="F23" s="15">
        <v>11705265</v>
      </c>
      <c r="G23" s="15">
        <v>11147871</v>
      </c>
      <c r="H23" s="15">
        <v>7514000</v>
      </c>
      <c r="I23" s="15">
        <v>7429000</v>
      </c>
      <c r="J23" s="15"/>
    </row>
    <row r="24" spans="1:10" s="20" customFormat="1" ht="209.25" customHeight="1">
      <c r="A24" s="7">
        <f t="shared" si="0"/>
        <v>19</v>
      </c>
      <c r="B24" s="13" t="s">
        <v>72</v>
      </c>
      <c r="C24" s="21" t="s">
        <v>73</v>
      </c>
      <c r="D24" s="16" t="s">
        <v>185</v>
      </c>
      <c r="E24" s="13" t="s">
        <v>74</v>
      </c>
      <c r="F24" s="15">
        <v>10876496</v>
      </c>
      <c r="G24" s="15">
        <v>10876496</v>
      </c>
      <c r="H24" s="15">
        <v>5301000</v>
      </c>
      <c r="I24" s="15">
        <v>5301000</v>
      </c>
      <c r="J24" s="8"/>
    </row>
    <row r="25" spans="1:10" s="20" customFormat="1" ht="211.5" customHeight="1">
      <c r="A25" s="7">
        <f t="shared" si="0"/>
        <v>20</v>
      </c>
      <c r="B25" s="13" t="s">
        <v>75</v>
      </c>
      <c r="C25" s="21" t="s">
        <v>73</v>
      </c>
      <c r="D25" s="16" t="s">
        <v>186</v>
      </c>
      <c r="E25" s="10" t="s">
        <v>76</v>
      </c>
      <c r="F25" s="15">
        <v>45788820</v>
      </c>
      <c r="G25" s="15">
        <v>43608400</v>
      </c>
      <c r="H25" s="15">
        <v>22894000</v>
      </c>
      <c r="I25" s="15">
        <v>21804000</v>
      </c>
      <c r="J25" s="15"/>
    </row>
    <row r="26" spans="1:10" s="20" customFormat="1" ht="166.5" customHeight="1">
      <c r="A26" s="7">
        <f t="shared" si="0"/>
        <v>21</v>
      </c>
      <c r="B26" s="13" t="s">
        <v>77</v>
      </c>
      <c r="C26" s="21" t="s">
        <v>78</v>
      </c>
      <c r="D26" s="16" t="s">
        <v>79</v>
      </c>
      <c r="E26" s="13" t="s">
        <v>80</v>
      </c>
      <c r="F26" s="15">
        <v>1900000</v>
      </c>
      <c r="G26" s="15">
        <v>1900000</v>
      </c>
      <c r="H26" s="15">
        <v>1266000</v>
      </c>
      <c r="I26" s="15">
        <v>1266000</v>
      </c>
      <c r="J26" s="15"/>
    </row>
    <row r="27" spans="1:10" s="20" customFormat="1" ht="202.5" customHeight="1">
      <c r="A27" s="7">
        <f t="shared" si="0"/>
        <v>22</v>
      </c>
      <c r="B27" s="13" t="s">
        <v>81</v>
      </c>
      <c r="C27" s="21" t="s">
        <v>26</v>
      </c>
      <c r="D27" s="16" t="s">
        <v>187</v>
      </c>
      <c r="E27" s="13" t="s">
        <v>82</v>
      </c>
      <c r="F27" s="15">
        <v>86154525</v>
      </c>
      <c r="G27" s="15">
        <v>80974040</v>
      </c>
      <c r="H27" s="15">
        <v>40152000</v>
      </c>
      <c r="I27" s="15">
        <v>39782000</v>
      </c>
      <c r="J27" s="8"/>
    </row>
    <row r="28" spans="1:10" s="20" customFormat="1" ht="259.5" customHeight="1">
      <c r="A28" s="7">
        <f t="shared" si="0"/>
        <v>23</v>
      </c>
      <c r="B28" s="13" t="s">
        <v>83</v>
      </c>
      <c r="C28" s="21" t="s">
        <v>84</v>
      </c>
      <c r="D28" s="16" t="s">
        <v>49</v>
      </c>
      <c r="E28" s="19" t="s">
        <v>85</v>
      </c>
      <c r="F28" s="15">
        <v>66151225</v>
      </c>
      <c r="G28" s="15">
        <v>54770882</v>
      </c>
      <c r="H28" s="15">
        <v>40837000</v>
      </c>
      <c r="I28" s="15">
        <v>36513000</v>
      </c>
      <c r="J28" s="8"/>
    </row>
    <row r="29" spans="1:10" s="20" customFormat="1" ht="210.75" customHeight="1">
      <c r="A29" s="7">
        <v>24</v>
      </c>
      <c r="B29" s="13" t="s">
        <v>86</v>
      </c>
      <c r="C29" s="21" t="s">
        <v>55</v>
      </c>
      <c r="D29" s="16" t="s">
        <v>87</v>
      </c>
      <c r="E29" s="13" t="s">
        <v>88</v>
      </c>
      <c r="F29" s="15">
        <v>14044478</v>
      </c>
      <c r="G29" s="15">
        <v>13566000</v>
      </c>
      <c r="H29" s="15">
        <v>10364000</v>
      </c>
      <c r="I29" s="15">
        <v>9044000</v>
      </c>
      <c r="J29" s="15"/>
    </row>
    <row r="30" spans="1:10" s="20" customFormat="1" ht="192.75" customHeight="1">
      <c r="A30" s="7">
        <v>25</v>
      </c>
      <c r="B30" s="13" t="s">
        <v>89</v>
      </c>
      <c r="C30" s="14" t="s">
        <v>26</v>
      </c>
      <c r="D30" s="14" t="s">
        <v>90</v>
      </c>
      <c r="E30" s="13" t="s">
        <v>91</v>
      </c>
      <c r="F30" s="15">
        <v>108832500</v>
      </c>
      <c r="G30" s="15">
        <v>102172000</v>
      </c>
      <c r="H30" s="15">
        <v>50000000</v>
      </c>
      <c r="I30" s="15">
        <v>50000000</v>
      </c>
      <c r="J30" s="15"/>
    </row>
    <row r="31" spans="1:10" s="20" customFormat="1" ht="218.25" customHeight="1">
      <c r="A31" s="7">
        <v>26</v>
      </c>
      <c r="B31" s="13" t="s">
        <v>92</v>
      </c>
      <c r="C31" s="14" t="s">
        <v>93</v>
      </c>
      <c r="D31" s="14" t="s">
        <v>94</v>
      </c>
      <c r="E31" s="13" t="s">
        <v>95</v>
      </c>
      <c r="F31" s="15">
        <v>29613070</v>
      </c>
      <c r="G31" s="15">
        <v>28667664</v>
      </c>
      <c r="H31" s="15">
        <v>20920000</v>
      </c>
      <c r="I31" s="15">
        <v>19111000</v>
      </c>
      <c r="J31" s="8"/>
    </row>
    <row r="32" spans="1:10" s="20" customFormat="1" ht="195" customHeight="1">
      <c r="A32" s="7">
        <v>27</v>
      </c>
      <c r="B32" s="13" t="s">
        <v>96</v>
      </c>
      <c r="C32" s="14" t="s">
        <v>73</v>
      </c>
      <c r="D32" s="14" t="s">
        <v>73</v>
      </c>
      <c r="E32" s="13" t="s">
        <v>97</v>
      </c>
      <c r="F32" s="15">
        <v>153985800</v>
      </c>
      <c r="G32" s="15">
        <v>150578550</v>
      </c>
      <c r="H32" s="15">
        <v>32537000</v>
      </c>
      <c r="I32" s="15">
        <v>32182000</v>
      </c>
      <c r="J32" s="8"/>
    </row>
    <row r="33" spans="1:10" s="20" customFormat="1" ht="187.5" customHeight="1">
      <c r="A33" s="7">
        <v>28</v>
      </c>
      <c r="B33" s="13" t="s">
        <v>98</v>
      </c>
      <c r="C33" s="14" t="s">
        <v>73</v>
      </c>
      <c r="D33" s="14" t="s">
        <v>73</v>
      </c>
      <c r="E33" s="13" t="s">
        <v>99</v>
      </c>
      <c r="F33" s="15">
        <v>26775000</v>
      </c>
      <c r="G33" s="15">
        <v>26775000</v>
      </c>
      <c r="H33" s="15">
        <v>18639000</v>
      </c>
      <c r="I33" s="15">
        <v>17850000</v>
      </c>
      <c r="J33" s="15"/>
    </row>
    <row r="34" spans="1:10" s="20" customFormat="1" ht="208.5" customHeight="1">
      <c r="A34" s="7">
        <v>29</v>
      </c>
      <c r="B34" s="13" t="s">
        <v>100</v>
      </c>
      <c r="C34" s="14" t="s">
        <v>73</v>
      </c>
      <c r="D34" s="14" t="s">
        <v>101</v>
      </c>
      <c r="E34" s="13" t="s">
        <v>102</v>
      </c>
      <c r="F34" s="15">
        <v>38500530</v>
      </c>
      <c r="G34" s="15">
        <v>33642655</v>
      </c>
      <c r="H34" s="15">
        <v>25460000</v>
      </c>
      <c r="I34" s="15">
        <v>22428000</v>
      </c>
      <c r="J34" s="8"/>
    </row>
    <row r="35" spans="1:10" s="20" customFormat="1" ht="239.25" customHeight="1">
      <c r="A35" s="7">
        <v>30</v>
      </c>
      <c r="B35" s="13" t="s">
        <v>103</v>
      </c>
      <c r="C35" s="14" t="s">
        <v>104</v>
      </c>
      <c r="D35" s="14" t="s">
        <v>105</v>
      </c>
      <c r="E35" s="13" t="s">
        <v>106</v>
      </c>
      <c r="F35" s="15">
        <f>9602250+16532625</f>
        <v>26134875</v>
      </c>
      <c r="G35" s="15">
        <f>9384900+13800890</f>
        <v>23185790</v>
      </c>
      <c r="H35" s="15">
        <f>7900000+9226000</f>
        <v>17126000</v>
      </c>
      <c r="I35" s="15">
        <f>6256000+9162000</f>
        <v>15418000</v>
      </c>
      <c r="J35" s="8"/>
    </row>
    <row r="36" spans="1:10" s="20" customFormat="1" ht="276.75" customHeight="1">
      <c r="A36" s="7">
        <v>31</v>
      </c>
      <c r="B36" s="13" t="s">
        <v>200</v>
      </c>
      <c r="C36" s="14" t="s">
        <v>59</v>
      </c>
      <c r="D36" s="14" t="s">
        <v>59</v>
      </c>
      <c r="E36" s="13" t="s">
        <v>107</v>
      </c>
      <c r="F36" s="15">
        <v>2835000</v>
      </c>
      <c r="G36" s="15">
        <v>2835000</v>
      </c>
      <c r="H36" s="15">
        <v>1000000</v>
      </c>
      <c r="I36" s="15">
        <v>1000000</v>
      </c>
      <c r="J36" s="8"/>
    </row>
    <row r="37" spans="1:10" s="20" customFormat="1" ht="218.25" customHeight="1">
      <c r="A37" s="7">
        <v>32</v>
      </c>
      <c r="B37" s="13" t="s">
        <v>201</v>
      </c>
      <c r="C37" s="14" t="s">
        <v>108</v>
      </c>
      <c r="D37" s="14" t="s">
        <v>109</v>
      </c>
      <c r="E37" s="13" t="s">
        <v>110</v>
      </c>
      <c r="F37" s="15">
        <v>2000611</v>
      </c>
      <c r="G37" s="15">
        <v>1999611</v>
      </c>
      <c r="H37" s="15">
        <v>1000000</v>
      </c>
      <c r="I37" s="15">
        <v>999000</v>
      </c>
      <c r="J37" s="8"/>
    </row>
    <row r="38" spans="1:10" s="20" customFormat="1" ht="213.75" customHeight="1">
      <c r="A38" s="7">
        <v>33</v>
      </c>
      <c r="B38" s="13" t="s">
        <v>111</v>
      </c>
      <c r="C38" s="14" t="s">
        <v>112</v>
      </c>
      <c r="D38" s="14" t="s">
        <v>188</v>
      </c>
      <c r="E38" s="13" t="s">
        <v>113</v>
      </c>
      <c r="F38" s="15">
        <v>25932690</v>
      </c>
      <c r="G38" s="15">
        <v>25145190</v>
      </c>
      <c r="H38" s="15">
        <v>12572000</v>
      </c>
      <c r="I38" s="15">
        <v>12572000</v>
      </c>
      <c r="J38" s="8"/>
    </row>
    <row r="39" spans="1:10" s="20" customFormat="1" ht="213" customHeight="1">
      <c r="A39" s="7">
        <v>34</v>
      </c>
      <c r="B39" s="13" t="s">
        <v>114</v>
      </c>
      <c r="C39" s="14" t="s">
        <v>115</v>
      </c>
      <c r="D39" s="14" t="s">
        <v>115</v>
      </c>
      <c r="E39" s="13" t="s">
        <v>116</v>
      </c>
      <c r="F39" s="15">
        <v>8758030</v>
      </c>
      <c r="G39" s="15">
        <v>8758030</v>
      </c>
      <c r="H39" s="15">
        <v>5701000</v>
      </c>
      <c r="I39" s="15">
        <v>5701000</v>
      </c>
      <c r="J39" s="8"/>
    </row>
    <row r="40" spans="1:10" s="20" customFormat="1" ht="277.5" customHeight="1">
      <c r="A40" s="7">
        <v>35</v>
      </c>
      <c r="B40" s="13" t="s">
        <v>117</v>
      </c>
      <c r="C40" s="14" t="s">
        <v>118</v>
      </c>
      <c r="D40" s="14" t="s">
        <v>119</v>
      </c>
      <c r="E40" s="13" t="s">
        <v>120</v>
      </c>
      <c r="F40" s="15">
        <v>4142834</v>
      </c>
      <c r="G40" s="15">
        <v>4067834</v>
      </c>
      <c r="H40" s="15">
        <v>2760000</v>
      </c>
      <c r="I40" s="15">
        <v>2711000</v>
      </c>
      <c r="J40" s="8"/>
    </row>
    <row r="41" spans="1:10" s="20" customFormat="1" ht="273" customHeight="1">
      <c r="A41" s="7">
        <v>36</v>
      </c>
      <c r="B41" s="13" t="s">
        <v>121</v>
      </c>
      <c r="C41" s="14" t="s">
        <v>122</v>
      </c>
      <c r="D41" s="14" t="s">
        <v>123</v>
      </c>
      <c r="E41" s="22" t="s">
        <v>124</v>
      </c>
      <c r="F41" s="15">
        <v>11252184</v>
      </c>
      <c r="G41" s="15">
        <v>11160015</v>
      </c>
      <c r="H41" s="15">
        <v>7374000</v>
      </c>
      <c r="I41" s="15">
        <v>7374000</v>
      </c>
      <c r="J41" s="8"/>
    </row>
    <row r="42" spans="1:10" s="20" customFormat="1" ht="233.25" customHeight="1">
      <c r="A42" s="7">
        <v>37</v>
      </c>
      <c r="B42" s="13" t="s">
        <v>125</v>
      </c>
      <c r="C42" s="14" t="s">
        <v>34</v>
      </c>
      <c r="D42" s="14" t="s">
        <v>126</v>
      </c>
      <c r="E42" s="13" t="s">
        <v>127</v>
      </c>
      <c r="F42" s="15">
        <v>3307900</v>
      </c>
      <c r="G42" s="15">
        <v>3307900</v>
      </c>
      <c r="H42" s="15">
        <v>2207000</v>
      </c>
      <c r="I42" s="15">
        <v>2204000</v>
      </c>
      <c r="J42" s="8"/>
    </row>
    <row r="43" spans="1:10" s="20" customFormat="1" ht="289.5" customHeight="1">
      <c r="A43" s="7">
        <v>38</v>
      </c>
      <c r="B43" s="13" t="s">
        <v>128</v>
      </c>
      <c r="C43" s="14" t="s">
        <v>129</v>
      </c>
      <c r="D43" s="14" t="s">
        <v>129</v>
      </c>
      <c r="E43" s="13" t="s">
        <v>130</v>
      </c>
      <c r="F43" s="15">
        <v>63000000</v>
      </c>
      <c r="G43" s="15">
        <v>61978383</v>
      </c>
      <c r="H43" s="15">
        <v>41643000</v>
      </c>
      <c r="I43" s="15">
        <v>41318000</v>
      </c>
      <c r="J43" s="8"/>
    </row>
    <row r="44" spans="1:10" s="20" customFormat="1" ht="179.25" customHeight="1">
      <c r="A44" s="7">
        <v>39</v>
      </c>
      <c r="B44" s="13" t="s">
        <v>202</v>
      </c>
      <c r="C44" s="14" t="s">
        <v>131</v>
      </c>
      <c r="D44" s="14" t="s">
        <v>131</v>
      </c>
      <c r="E44" s="23" t="s">
        <v>132</v>
      </c>
      <c r="F44" s="15">
        <v>1155000</v>
      </c>
      <c r="G44" s="15">
        <v>1155000</v>
      </c>
      <c r="H44" s="15">
        <v>630000</v>
      </c>
      <c r="I44" s="15">
        <v>577000</v>
      </c>
      <c r="J44" s="8"/>
    </row>
    <row r="45" spans="1:10" s="20" customFormat="1" ht="324.75" customHeight="1">
      <c r="A45" s="7">
        <v>40</v>
      </c>
      <c r="B45" s="13" t="s">
        <v>203</v>
      </c>
      <c r="C45" s="14" t="s">
        <v>133</v>
      </c>
      <c r="D45" s="14" t="s">
        <v>189</v>
      </c>
      <c r="E45" s="13" t="s">
        <v>134</v>
      </c>
      <c r="F45" s="15">
        <v>1474755</v>
      </c>
      <c r="G45" s="15">
        <v>1404527</v>
      </c>
      <c r="H45" s="15">
        <v>741000</v>
      </c>
      <c r="I45" s="15">
        <v>702000</v>
      </c>
      <c r="J45" s="8"/>
    </row>
    <row r="46" spans="1:10" s="20" customFormat="1" ht="319.5" customHeight="1">
      <c r="A46" s="7">
        <v>41</v>
      </c>
      <c r="B46" s="13" t="s">
        <v>135</v>
      </c>
      <c r="C46" s="14" t="s">
        <v>12</v>
      </c>
      <c r="D46" s="14" t="s">
        <v>136</v>
      </c>
      <c r="E46" s="13" t="s">
        <v>137</v>
      </c>
      <c r="F46" s="15">
        <v>23100000</v>
      </c>
      <c r="G46" s="15">
        <v>22000000</v>
      </c>
      <c r="H46" s="15">
        <v>4800000</v>
      </c>
      <c r="I46" s="15">
        <v>3666000</v>
      </c>
      <c r="J46" s="8"/>
    </row>
    <row r="47" spans="1:10" s="20" customFormat="1" ht="251.25" customHeight="1">
      <c r="A47" s="7">
        <v>42</v>
      </c>
      <c r="B47" s="13" t="s">
        <v>138</v>
      </c>
      <c r="C47" s="14" t="s">
        <v>139</v>
      </c>
      <c r="D47" s="14" t="s">
        <v>190</v>
      </c>
      <c r="E47" s="13" t="s">
        <v>140</v>
      </c>
      <c r="F47" s="15">
        <v>12836250</v>
      </c>
      <c r="G47" s="15">
        <v>12225000</v>
      </c>
      <c r="H47" s="15">
        <v>7519000</v>
      </c>
      <c r="I47" s="15">
        <v>6112000</v>
      </c>
      <c r="J47" s="8"/>
    </row>
    <row r="48" spans="1:10" s="20" customFormat="1" ht="245.25" customHeight="1">
      <c r="A48" s="7">
        <v>43</v>
      </c>
      <c r="B48" s="13" t="s">
        <v>141</v>
      </c>
      <c r="C48" s="14" t="s">
        <v>142</v>
      </c>
      <c r="D48" s="14" t="s">
        <v>143</v>
      </c>
      <c r="E48" s="13" t="s">
        <v>144</v>
      </c>
      <c r="F48" s="15">
        <v>1024673</v>
      </c>
      <c r="G48" s="15">
        <v>917808</v>
      </c>
      <c r="H48" s="15">
        <v>623000</v>
      </c>
      <c r="I48" s="15">
        <v>374000</v>
      </c>
      <c r="J48" s="8"/>
    </row>
    <row r="49" spans="1:10" s="20" customFormat="1" ht="266.25" customHeight="1">
      <c r="A49" s="7">
        <v>44</v>
      </c>
      <c r="B49" s="13" t="s">
        <v>145</v>
      </c>
      <c r="C49" s="14" t="s">
        <v>146</v>
      </c>
      <c r="D49" s="14" t="s">
        <v>191</v>
      </c>
      <c r="E49" s="13" t="s">
        <v>147</v>
      </c>
      <c r="F49" s="15">
        <v>133655500</v>
      </c>
      <c r="G49" s="15">
        <v>114290957</v>
      </c>
      <c r="H49" s="15">
        <v>50000000</v>
      </c>
      <c r="I49" s="15">
        <v>50000000</v>
      </c>
      <c r="J49" s="8"/>
    </row>
    <row r="50" spans="1:10" s="20" customFormat="1" ht="214.5" customHeight="1">
      <c r="A50" s="7">
        <v>45</v>
      </c>
      <c r="B50" s="13" t="s">
        <v>148</v>
      </c>
      <c r="C50" s="14" t="s">
        <v>149</v>
      </c>
      <c r="D50" s="14" t="s">
        <v>150</v>
      </c>
      <c r="E50" s="13" t="s">
        <v>151</v>
      </c>
      <c r="F50" s="15">
        <v>16950483</v>
      </c>
      <c r="G50" s="15">
        <v>16126649</v>
      </c>
      <c r="H50" s="15">
        <v>15891000</v>
      </c>
      <c r="I50" s="15">
        <v>10750000</v>
      </c>
      <c r="J50" s="8"/>
    </row>
    <row r="51" spans="1:10" s="20" customFormat="1" ht="202.5" customHeight="1">
      <c r="A51" s="7">
        <v>46</v>
      </c>
      <c r="B51" s="13" t="s">
        <v>204</v>
      </c>
      <c r="C51" s="14" t="s">
        <v>34</v>
      </c>
      <c r="D51" s="14" t="s">
        <v>152</v>
      </c>
      <c r="E51" s="13" t="s">
        <v>153</v>
      </c>
      <c r="F51" s="15">
        <v>1945016</v>
      </c>
      <c r="G51" s="15">
        <v>1945016</v>
      </c>
      <c r="H51" s="15">
        <v>1000000</v>
      </c>
      <c r="I51" s="15">
        <v>972000</v>
      </c>
      <c r="J51" s="8"/>
    </row>
    <row r="52" spans="1:10" s="20" customFormat="1" ht="271.5" customHeight="1">
      <c r="A52" s="7">
        <v>47</v>
      </c>
      <c r="B52" s="13" t="s">
        <v>205</v>
      </c>
      <c r="C52" s="14" t="s">
        <v>15</v>
      </c>
      <c r="D52" s="14" t="s">
        <v>154</v>
      </c>
      <c r="E52" s="13" t="s">
        <v>155</v>
      </c>
      <c r="F52" s="15">
        <v>671012</v>
      </c>
      <c r="G52" s="15">
        <v>539885</v>
      </c>
      <c r="H52" s="15">
        <v>250000</v>
      </c>
      <c r="I52" s="15">
        <v>250000</v>
      </c>
      <c r="J52" s="8"/>
    </row>
    <row r="53" spans="1:10" s="20" customFormat="1" ht="248.25" customHeight="1">
      <c r="A53" s="7">
        <v>48</v>
      </c>
      <c r="B53" s="13" t="s">
        <v>156</v>
      </c>
      <c r="C53" s="14" t="s">
        <v>12</v>
      </c>
      <c r="D53" s="14" t="s">
        <v>192</v>
      </c>
      <c r="E53" s="13" t="s">
        <v>157</v>
      </c>
      <c r="F53" s="15">
        <v>31829314</v>
      </c>
      <c r="G53" s="15">
        <v>30313633</v>
      </c>
      <c r="H53" s="15">
        <v>15000000</v>
      </c>
      <c r="I53" s="15">
        <v>15000000</v>
      </c>
      <c r="J53" s="8"/>
    </row>
    <row r="54" spans="1:10" s="20" customFormat="1" ht="202.5" customHeight="1">
      <c r="A54" s="7">
        <v>49</v>
      </c>
      <c r="B54" s="13" t="s">
        <v>158</v>
      </c>
      <c r="C54" s="14" t="s">
        <v>78</v>
      </c>
      <c r="D54" s="14" t="s">
        <v>159</v>
      </c>
      <c r="E54" s="13" t="s">
        <v>160</v>
      </c>
      <c r="F54" s="15">
        <v>68775000</v>
      </c>
      <c r="G54" s="15">
        <v>65500000</v>
      </c>
      <c r="H54" s="15">
        <v>43666000</v>
      </c>
      <c r="I54" s="15">
        <v>43666000</v>
      </c>
      <c r="J54" s="8"/>
    </row>
    <row r="55" spans="1:10" s="20" customFormat="1" ht="268.5" customHeight="1">
      <c r="A55" s="7">
        <v>50</v>
      </c>
      <c r="B55" s="13" t="s">
        <v>161</v>
      </c>
      <c r="C55" s="14" t="s">
        <v>146</v>
      </c>
      <c r="D55" s="14" t="s">
        <v>162</v>
      </c>
      <c r="E55" s="13" t="s">
        <v>163</v>
      </c>
      <c r="F55" s="15">
        <v>1537338</v>
      </c>
      <c r="G55" s="15">
        <v>1471875</v>
      </c>
      <c r="H55" s="15">
        <v>950000</v>
      </c>
      <c r="I55" s="15">
        <v>950000</v>
      </c>
      <c r="J55" s="8"/>
    </row>
    <row r="56" spans="1:10" s="20" customFormat="1" ht="240" customHeight="1">
      <c r="A56" s="7">
        <v>51</v>
      </c>
      <c r="B56" s="13" t="s">
        <v>206</v>
      </c>
      <c r="C56" s="14" t="s">
        <v>164</v>
      </c>
      <c r="D56" s="14" t="s">
        <v>165</v>
      </c>
      <c r="E56" s="13" t="s">
        <v>166</v>
      </c>
      <c r="F56" s="15">
        <v>1487850</v>
      </c>
      <c r="G56" s="15">
        <v>1487850</v>
      </c>
      <c r="H56" s="15">
        <v>993000</v>
      </c>
      <c r="I56" s="15">
        <v>743000</v>
      </c>
      <c r="J56" s="8"/>
    </row>
    <row r="57" spans="1:10" s="20" customFormat="1" ht="253.5" customHeight="1">
      <c r="A57" s="7">
        <v>52</v>
      </c>
      <c r="B57" s="13" t="s">
        <v>207</v>
      </c>
      <c r="C57" s="14" t="s">
        <v>167</v>
      </c>
      <c r="D57" s="14" t="s">
        <v>168</v>
      </c>
      <c r="E57" s="13" t="s">
        <v>169</v>
      </c>
      <c r="F57" s="15">
        <v>2069000</v>
      </c>
      <c r="G57" s="15">
        <v>2069000</v>
      </c>
      <c r="H57" s="15">
        <v>1000000</v>
      </c>
      <c r="I57" s="15">
        <v>1000000</v>
      </c>
      <c r="J57" s="8"/>
    </row>
    <row r="58" spans="1:10" s="20" customFormat="1" ht="196.5" customHeight="1">
      <c r="A58" s="7">
        <v>53</v>
      </c>
      <c r="B58" s="13" t="s">
        <v>170</v>
      </c>
      <c r="C58" s="14" t="s">
        <v>171</v>
      </c>
      <c r="D58" s="14" t="s">
        <v>172</v>
      </c>
      <c r="E58" s="13" t="s">
        <v>173</v>
      </c>
      <c r="F58" s="15">
        <v>47068350</v>
      </c>
      <c r="G58" s="15">
        <v>42093941</v>
      </c>
      <c r="H58" s="15">
        <v>27964000</v>
      </c>
      <c r="I58" s="15">
        <v>27964000</v>
      </c>
      <c r="J58" s="8"/>
    </row>
    <row r="59" spans="1:10" s="20" customFormat="1" ht="191.25" customHeight="1">
      <c r="A59" s="7">
        <v>54</v>
      </c>
      <c r="B59" s="13" t="s">
        <v>208</v>
      </c>
      <c r="C59" s="14" t="s">
        <v>112</v>
      </c>
      <c r="D59" s="14" t="s">
        <v>193</v>
      </c>
      <c r="E59" s="13" t="s">
        <v>174</v>
      </c>
      <c r="F59" s="15">
        <v>2084670</v>
      </c>
      <c r="G59" s="15">
        <v>2084670</v>
      </c>
      <c r="H59" s="15">
        <v>1000000</v>
      </c>
      <c r="I59" s="15">
        <v>1000000</v>
      </c>
      <c r="J59" s="8"/>
    </row>
    <row r="60" spans="1:10" s="20" customFormat="1" ht="217.5" customHeight="1">
      <c r="A60" s="7">
        <v>55</v>
      </c>
      <c r="B60" s="13" t="s">
        <v>175</v>
      </c>
      <c r="C60" s="14" t="s">
        <v>115</v>
      </c>
      <c r="D60" s="14" t="s">
        <v>115</v>
      </c>
      <c r="E60" s="13" t="s">
        <v>176</v>
      </c>
      <c r="F60" s="15">
        <v>10636110</v>
      </c>
      <c r="G60" s="15">
        <v>10628510</v>
      </c>
      <c r="H60" s="15">
        <v>7749000</v>
      </c>
      <c r="I60" s="15">
        <v>7085000</v>
      </c>
      <c r="J60" s="8"/>
    </row>
    <row r="61" spans="1:10" s="20" customFormat="1" ht="249" customHeight="1">
      <c r="A61" s="7">
        <v>56</v>
      </c>
      <c r="B61" s="13" t="s">
        <v>177</v>
      </c>
      <c r="C61" s="14" t="s">
        <v>178</v>
      </c>
      <c r="D61" s="14" t="s">
        <v>194</v>
      </c>
      <c r="E61" s="13" t="s">
        <v>179</v>
      </c>
      <c r="F61" s="15">
        <v>23349900</v>
      </c>
      <c r="G61" s="15">
        <v>22238000</v>
      </c>
      <c r="H61" s="15">
        <v>11443000</v>
      </c>
      <c r="I61" s="15">
        <v>11119000</v>
      </c>
      <c r="J61" s="8"/>
    </row>
    <row r="62" spans="1:10" s="20" customFormat="1" ht="88.5" customHeight="1">
      <c r="A62" s="35" t="s">
        <v>196</v>
      </c>
      <c r="B62" s="35"/>
      <c r="C62" s="35"/>
      <c r="D62" s="35"/>
      <c r="E62" s="35"/>
      <c r="F62" s="15">
        <f>SUM(F6:F61)</f>
        <v>2608282180</v>
      </c>
      <c r="G62" s="15">
        <f>SUM(G6:G61)</f>
        <v>2388772619</v>
      </c>
      <c r="H62" s="15">
        <f>SUM(H6:H61)</f>
        <v>1041969000</v>
      </c>
      <c r="I62" s="15">
        <f>SUM(I6:I61)</f>
        <v>990548000</v>
      </c>
      <c r="J62" s="15"/>
    </row>
    <row r="63" spans="1:10" s="20" customFormat="1" ht="36" customHeight="1">
      <c r="A63" s="24"/>
      <c r="B63" s="25"/>
      <c r="C63" s="26"/>
      <c r="D63" s="27"/>
      <c r="E63" s="7" t="s">
        <v>197</v>
      </c>
      <c r="F63" s="15">
        <v>1925629835</v>
      </c>
      <c r="G63" s="15">
        <v>1765080615</v>
      </c>
      <c r="H63" s="15">
        <v>607129000</v>
      </c>
      <c r="I63" s="15">
        <v>585537000</v>
      </c>
      <c r="J63" s="15"/>
    </row>
    <row r="64" spans="1:10" s="20" customFormat="1" ht="36" customHeight="1">
      <c r="A64" s="24"/>
      <c r="B64" s="25"/>
      <c r="C64" s="26"/>
      <c r="D64" s="27"/>
      <c r="E64" s="7" t="s">
        <v>198</v>
      </c>
      <c r="F64" s="15">
        <v>682652345</v>
      </c>
      <c r="G64" s="15">
        <v>623692004</v>
      </c>
      <c r="H64" s="15">
        <v>434840000</v>
      </c>
      <c r="I64" s="15">
        <v>405011000</v>
      </c>
      <c r="J64" s="15"/>
    </row>
    <row r="65" spans="1:10" s="20" customFormat="1" ht="36" customHeight="1">
      <c r="A65" s="24"/>
      <c r="B65" s="25"/>
      <c r="C65" s="26"/>
      <c r="D65" s="27"/>
      <c r="E65" s="7" t="s">
        <v>199</v>
      </c>
      <c r="F65" s="15">
        <f>SUM(F63:F64)</f>
        <v>2608282180</v>
      </c>
      <c r="G65" s="15">
        <f>SUM(G63:G64)</f>
        <v>2388772619</v>
      </c>
      <c r="H65" s="15">
        <f>SUM(H63:H64)</f>
        <v>1041969000</v>
      </c>
      <c r="I65" s="15">
        <f>SUM(I63:I64)</f>
        <v>990548000</v>
      </c>
      <c r="J65" s="15"/>
    </row>
    <row r="66" spans="1:10" s="20" customFormat="1" ht="36" customHeight="1">
      <c r="A66" s="24"/>
      <c r="B66" s="25"/>
      <c r="C66" s="26"/>
      <c r="D66" s="27"/>
      <c r="E66" s="25"/>
      <c r="F66" s="28"/>
      <c r="G66" s="28"/>
      <c r="H66" s="28"/>
      <c r="I66" s="28"/>
      <c r="J66" s="28"/>
    </row>
    <row r="67" spans="1:10" s="20" customFormat="1" ht="191.25" customHeight="1">
      <c r="A67" s="24"/>
      <c r="B67" s="25"/>
      <c r="C67" s="26"/>
      <c r="D67" s="27"/>
      <c r="E67" s="25"/>
      <c r="F67" s="28"/>
      <c r="G67" s="28"/>
      <c r="H67" s="28"/>
      <c r="I67" s="28"/>
      <c r="J67" s="28"/>
    </row>
    <row r="68" spans="1:10" s="20" customFormat="1" ht="177" customHeight="1">
      <c r="A68" s="24"/>
      <c r="B68" s="25"/>
      <c r="C68" s="26"/>
      <c r="D68" s="27"/>
      <c r="E68" s="25"/>
      <c r="F68" s="28"/>
      <c r="G68" s="28"/>
      <c r="H68" s="28"/>
      <c r="I68" s="28"/>
      <c r="J68" s="28"/>
    </row>
    <row r="69" spans="1:10" s="20" customFormat="1" ht="249" customHeight="1">
      <c r="A69" s="24"/>
      <c r="B69" s="25"/>
      <c r="C69" s="26"/>
      <c r="D69" s="27"/>
      <c r="E69" s="25"/>
      <c r="F69" s="28"/>
      <c r="G69" s="28"/>
      <c r="H69" s="28"/>
      <c r="I69" s="28"/>
      <c r="J69" s="28"/>
    </row>
    <row r="70" spans="1:10" ht="163.5" customHeight="1">
      <c r="A70" s="32"/>
      <c r="B70" s="25"/>
      <c r="C70" s="26"/>
      <c r="D70" s="27"/>
      <c r="E70" s="25"/>
      <c r="F70" s="33"/>
      <c r="G70" s="33"/>
      <c r="H70" s="33"/>
      <c r="I70" s="33"/>
      <c r="J70" s="33"/>
    </row>
    <row r="71" spans="1:10" ht="163.5" customHeight="1">
      <c r="A71" s="32"/>
      <c r="B71" s="25"/>
      <c r="C71" s="26"/>
      <c r="D71" s="27"/>
      <c r="E71" s="25"/>
      <c r="F71" s="33"/>
      <c r="G71" s="33"/>
      <c r="H71" s="33"/>
      <c r="I71" s="33"/>
      <c r="J71" s="33"/>
    </row>
    <row r="72" spans="1:10" ht="163.5" customHeight="1">
      <c r="A72" s="32"/>
      <c r="B72" s="25"/>
      <c r="C72" s="26"/>
      <c r="D72" s="27"/>
      <c r="E72" s="25"/>
      <c r="F72" s="33"/>
      <c r="G72" s="33"/>
      <c r="H72" s="33"/>
      <c r="I72" s="33"/>
      <c r="J72" s="33"/>
    </row>
  </sheetData>
  <sheetProtection/>
  <mergeCells count="12">
    <mergeCell ref="J4:J5"/>
    <mergeCell ref="A62:E62"/>
    <mergeCell ref="A1:J1"/>
    <mergeCell ref="A4:A5"/>
    <mergeCell ref="B4:B5"/>
    <mergeCell ref="C4:C5"/>
    <mergeCell ref="D4:D5"/>
    <mergeCell ref="E4:E5"/>
    <mergeCell ref="F4:F5"/>
    <mergeCell ref="G4:G5"/>
    <mergeCell ref="H4:H5"/>
    <mergeCell ref="I4:I5"/>
  </mergeCells>
  <printOptions horizontalCentered="1"/>
  <pageMargins left="0.5905511811023623" right="0.5905511811023623" top="0.7874015748031497" bottom="0.5905511811023623" header="0" footer="0.3937007874015748"/>
  <pageSetup fitToHeight="0" fitToWidth="1" horizontalDpi="600" verticalDpi="600" orientation="portrait" paperSize="9" scale="50" r:id="rId1"/>
  <headerFooter scaleWithDoc="0" alignWithMargins="0">
    <oddFooter>&amp;C&amp;P / &amp;N ページ</oddFooter>
  </headerFooter>
  <rowBreaks count="1" manualBreakCount="1">
    <brk id="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2012-03-12T07:23:03Z</cp:lastPrinted>
  <dcterms:created xsi:type="dcterms:W3CDTF">2011-10-03T02:34:56Z</dcterms:created>
  <dcterms:modified xsi:type="dcterms:W3CDTF">2012-03-12T07:23:12Z</dcterms:modified>
  <cp:category/>
  <cp:version/>
  <cp:contentType/>
  <cp:contentStatus/>
</cp:coreProperties>
</file>