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5480" windowHeight="8220"/>
  </bookViews>
  <sheets>
    <sheet name="月報 (４月）" sheetId="12" r:id="rId1"/>
    <sheet name="月報 (５月)" sheetId="1" r:id="rId2"/>
    <sheet name="月報 (６月)" sheetId="2" r:id="rId3"/>
    <sheet name="月報 (７月)" sheetId="3" r:id="rId4"/>
    <sheet name="月報 (８月)" sheetId="4" r:id="rId5"/>
    <sheet name="月報 (９月)" sheetId="5" r:id="rId6"/>
    <sheet name="月報 (１０月)" sheetId="6" r:id="rId7"/>
    <sheet name="月報 (１１月) " sheetId="7" r:id="rId8"/>
    <sheet name="月報 (１２月）" sheetId="8" r:id="rId9"/>
    <sheet name="月報 (１月）" sheetId="9" r:id="rId10"/>
    <sheet name="月報 (２月）" sheetId="10" r:id="rId11"/>
    <sheet name="月報 (３月）" sheetId="11" r:id="rId12"/>
  </sheets>
  <definedNames>
    <definedName name="_xlnm.Print_Area" localSheetId="6">'月報 (１０月)'!$A$1:$E$44</definedName>
    <definedName name="_xlnm.Print_Area" localSheetId="7">'月報 (１１月) '!$A$1:$E$44</definedName>
    <definedName name="_xlnm.Print_Area" localSheetId="8">'月報 (１２月）'!$A$1:$E$44</definedName>
    <definedName name="_xlnm.Print_Area" localSheetId="9">'月報 (１月）'!$A$1:$E$44</definedName>
    <definedName name="_xlnm.Print_Area" localSheetId="10">'月報 (２月）'!$A$1:$E$44</definedName>
    <definedName name="_xlnm.Print_Area" localSheetId="11">'月報 (３月）'!$A$1:$E$44</definedName>
    <definedName name="_xlnm.Print_Area" localSheetId="0">'月報 (４月）'!$A$1:$E$44</definedName>
    <definedName name="_xlnm.Print_Area" localSheetId="1">'月報 (５月)'!$A$1:$E$44</definedName>
    <definedName name="_xlnm.Print_Area" localSheetId="2">'月報 (６月)'!$A$1:$E$44</definedName>
    <definedName name="_xlnm.Print_Area" localSheetId="3">'月報 (７月)'!$A$1:$E$44</definedName>
    <definedName name="_xlnm.Print_Area" localSheetId="4">'月報 (８月)'!$A$1:$E$44</definedName>
    <definedName name="_xlnm.Print_Area" localSheetId="5">'月報 (９月)'!$A$1:$E$44</definedName>
  </definedNames>
  <calcPr calcId="125725" calcMode="manual"/>
</workbook>
</file>

<file path=xl/calcChain.xml><?xml version="1.0" encoding="utf-8"?>
<calcChain xmlns="http://schemas.openxmlformats.org/spreadsheetml/2006/main">
  <c r="D42" i="12"/>
  <c r="D43"/>
  <c r="C42"/>
  <c r="C43"/>
  <c r="B42"/>
  <c r="B43"/>
  <c r="D40"/>
  <c r="D41"/>
  <c r="C40"/>
  <c r="C41"/>
  <c r="B40"/>
  <c r="B41"/>
  <c r="D39"/>
  <c r="C39"/>
  <c r="B39"/>
  <c r="D42" i="11"/>
  <c r="D43"/>
  <c r="C42"/>
  <c r="C43"/>
  <c r="B42"/>
  <c r="B43"/>
  <c r="D40"/>
  <c r="D41"/>
  <c r="C40"/>
  <c r="C41"/>
  <c r="B40"/>
  <c r="B41"/>
  <c r="D39"/>
  <c r="C39"/>
  <c r="B39"/>
  <c r="D42" i="10"/>
  <c r="D43"/>
  <c r="C42"/>
  <c r="C43"/>
  <c r="B42"/>
  <c r="B43"/>
  <c r="D40"/>
  <c r="D41"/>
  <c r="C40"/>
  <c r="C41"/>
  <c r="B40"/>
  <c r="B41"/>
  <c r="D39"/>
  <c r="C39"/>
  <c r="B39"/>
  <c r="D42" i="9"/>
  <c r="D43"/>
  <c r="C42"/>
  <c r="C43"/>
  <c r="B42"/>
  <c r="B43"/>
  <c r="D40"/>
  <c r="D41"/>
  <c r="C40"/>
  <c r="C41"/>
  <c r="B40"/>
  <c r="B41"/>
  <c r="D39"/>
  <c r="C39"/>
  <c r="B39"/>
  <c r="D42" i="8"/>
  <c r="D43"/>
  <c r="C42"/>
  <c r="C43"/>
  <c r="B42"/>
  <c r="B43"/>
  <c r="D40"/>
  <c r="D41"/>
  <c r="C40"/>
  <c r="C41"/>
  <c r="B40"/>
  <c r="B41"/>
  <c r="D39"/>
  <c r="C39"/>
  <c r="B39"/>
  <c r="B39" i="7"/>
  <c r="C39"/>
  <c r="D39"/>
  <c r="B40"/>
  <c r="C40"/>
  <c r="D40"/>
  <c r="B41"/>
  <c r="C41"/>
  <c r="D41"/>
  <c r="B42"/>
  <c r="C42"/>
  <c r="D42"/>
  <c r="B43"/>
  <c r="C43"/>
  <c r="D43"/>
  <c r="D42" i="6"/>
  <c r="D43"/>
  <c r="C42"/>
  <c r="C43"/>
  <c r="B42"/>
  <c r="B43"/>
  <c r="D40"/>
  <c r="D41"/>
  <c r="C40"/>
  <c r="C41"/>
  <c r="B40"/>
  <c r="B41"/>
  <c r="D39"/>
  <c r="C39"/>
  <c r="B39"/>
  <c r="D42" i="5"/>
  <c r="D43"/>
  <c r="C42"/>
  <c r="C43"/>
  <c r="B42"/>
  <c r="B43"/>
  <c r="D40"/>
  <c r="D41"/>
  <c r="C40"/>
  <c r="C41"/>
  <c r="B40"/>
  <c r="B41"/>
  <c r="D39"/>
  <c r="C39"/>
  <c r="B39"/>
  <c r="D42" i="4"/>
  <c r="D43"/>
  <c r="C42"/>
  <c r="C43"/>
  <c r="B42"/>
  <c r="B43"/>
  <c r="D40"/>
  <c r="D41"/>
  <c r="C40"/>
  <c r="C41"/>
  <c r="B40"/>
  <c r="B41"/>
  <c r="D39"/>
  <c r="C39"/>
  <c r="B39"/>
  <c r="D42" i="3"/>
  <c r="D43"/>
  <c r="C42"/>
  <c r="C43"/>
  <c r="B42"/>
  <c r="B43"/>
  <c r="D40"/>
  <c r="D41"/>
  <c r="C40"/>
  <c r="C41"/>
  <c r="B40"/>
  <c r="B41"/>
  <c r="D39"/>
  <c r="C39"/>
  <c r="B39"/>
  <c r="C42" i="1"/>
  <c r="C43"/>
  <c r="C40"/>
  <c r="C41"/>
  <c r="C39"/>
  <c r="C42" i="2"/>
  <c r="C43"/>
  <c r="C40"/>
  <c r="C41"/>
  <c r="C39"/>
  <c r="D42"/>
  <c r="D43"/>
  <c r="B42"/>
  <c r="B43"/>
  <c r="D40"/>
  <c r="D41"/>
  <c r="B40"/>
  <c r="B41"/>
  <c r="D39"/>
  <c r="B39"/>
  <c r="D42" i="1"/>
  <c r="D43"/>
  <c r="B42"/>
  <c r="B43"/>
  <c r="D40"/>
  <c r="D41"/>
  <c r="B40"/>
  <c r="B41"/>
  <c r="D39"/>
  <c r="B39"/>
</calcChain>
</file>

<file path=xl/sharedStrings.xml><?xml version="1.0" encoding="utf-8"?>
<sst xmlns="http://schemas.openxmlformats.org/spreadsheetml/2006/main" count="185" uniqueCount="19">
  <si>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</si>
  <si>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</si>
  <si>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水位</t>
    <rPh sb="0" eb="2">
      <t>スイイ</t>
    </rPh>
    <phoneticPr fontId="2"/>
  </si>
  <si>
    <t>水温</t>
    <rPh sb="0" eb="2">
      <t>スイオン</t>
    </rPh>
    <phoneticPr fontId="2"/>
  </si>
  <si>
    <t>濁度</t>
    <rPh sb="0" eb="1">
      <t>ダク</t>
    </rPh>
    <rPh sb="1" eb="2">
      <t>ド</t>
    </rPh>
    <phoneticPr fontId="2"/>
  </si>
  <si>
    <t>備考</t>
    <rPh sb="0" eb="2">
      <t>ビコウ</t>
    </rPh>
    <phoneticPr fontId="2"/>
  </si>
  <si>
    <t>[ ｍ ]</t>
    <phoneticPr fontId="2"/>
  </si>
  <si>
    <t>[ ℃ ]</t>
    <phoneticPr fontId="2"/>
  </si>
  <si>
    <t>[ FTU ]</t>
    <phoneticPr fontId="2"/>
  </si>
  <si>
    <t>単位　　　　　　　　　　　　　　　　合計</t>
    <rPh sb="0" eb="2">
      <t>タンイ</t>
    </rPh>
    <rPh sb="18" eb="20">
      <t>ゴウケイ</t>
    </rPh>
    <phoneticPr fontId="2"/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</si>
  <si>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</si>
  <si>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</si>
  <si>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</si>
  <si>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</si>
  <si>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</si>
  <si>
    <t>[ ｍ ]</t>
    <phoneticPr fontId="2"/>
  </si>
  <si>
    <t>[ FTU ]</t>
    <phoneticPr fontId="2"/>
  </si>
  <si>
    <t>[ ℃ ]</t>
    <phoneticPr fontId="2"/>
  </si>
  <si>
    <t>データ欠測（濁度計不具合のため）</t>
  </si>
</sst>
</file>

<file path=xl/styles.xml><?xml version="1.0" encoding="utf-8"?>
<styleSheet xmlns="http://schemas.openxmlformats.org/spreadsheetml/2006/main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4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55" fontId="3" fillId="0" borderId="0" xfId="0" applyNumberFormat="1" applyFont="1"/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/>
    <xf numFmtId="178" fontId="3" fillId="0" borderId="3" xfId="0" applyNumberFormat="1" applyFont="1" applyBorder="1"/>
    <xf numFmtId="0" fontId="3" fillId="0" borderId="4" xfId="0" applyNumberFormat="1" applyFont="1" applyBorder="1"/>
    <xf numFmtId="176" fontId="3" fillId="0" borderId="5" xfId="0" applyNumberFormat="1" applyFont="1" applyBorder="1" applyAlignment="1">
      <alignment horizontal="right"/>
    </xf>
    <xf numFmtId="177" fontId="3" fillId="0" borderId="6" xfId="0" applyNumberFormat="1" applyFont="1" applyBorder="1"/>
    <xf numFmtId="178" fontId="3" fillId="0" borderId="6" xfId="0" applyNumberFormat="1" applyFont="1" applyBorder="1"/>
    <xf numFmtId="0" fontId="3" fillId="0" borderId="7" xfId="0" applyNumberFormat="1" applyFont="1" applyBorder="1"/>
    <xf numFmtId="177" fontId="3" fillId="0" borderId="8" xfId="0" applyNumberFormat="1" applyFont="1" applyBorder="1"/>
    <xf numFmtId="178" fontId="3" fillId="0" borderId="8" xfId="0" applyNumberFormat="1" applyFont="1" applyBorder="1"/>
    <xf numFmtId="0" fontId="3" fillId="0" borderId="9" xfId="0" applyNumberFormat="1" applyFont="1" applyBorder="1"/>
    <xf numFmtId="177" fontId="3" fillId="0" borderId="10" xfId="0" applyNumberFormat="1" applyFont="1" applyBorder="1"/>
    <xf numFmtId="178" fontId="3" fillId="0" borderId="10" xfId="0" applyNumberFormat="1" applyFont="1" applyBorder="1"/>
    <xf numFmtId="0" fontId="3" fillId="0" borderId="11" xfId="0" applyNumberFormat="1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Border="1"/>
    <xf numFmtId="179" fontId="3" fillId="0" borderId="6" xfId="0" applyNumberFormat="1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/>
    </xf>
    <xf numFmtId="0" fontId="0" fillId="0" borderId="14" xfId="0" applyNumberFormat="1" applyBorder="1"/>
    <xf numFmtId="176" fontId="3" fillId="0" borderId="2" xfId="0" applyNumberFormat="1" applyFont="1" applyBorder="1" applyAlignment="1">
      <alignment horizontal="right" shrinkToFit="1"/>
    </xf>
    <xf numFmtId="0" fontId="3" fillId="0" borderId="7" xfId="0" applyNumberFormat="1" applyFont="1" applyBorder="1" applyAlignment="1">
      <alignment shrinkToFit="1"/>
    </xf>
    <xf numFmtId="0" fontId="0" fillId="0" borderId="0" xfId="0" applyBorder="1"/>
    <xf numFmtId="178" fontId="3" fillId="0" borderId="0" xfId="0" applyNumberFormat="1" applyFont="1" applyBorder="1"/>
    <xf numFmtId="177" fontId="3" fillId="0" borderId="6" xfId="0" applyNumberFormat="1" applyFont="1" applyBorder="1" applyAlignment="1">
      <alignment horizontal="right"/>
    </xf>
    <xf numFmtId="178" fontId="3" fillId="0" borderId="6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7" fontId="3" fillId="0" borderId="15" xfId="0" applyNumberFormat="1" applyFont="1" applyBorder="1" applyAlignment="1"/>
    <xf numFmtId="177" fontId="3" fillId="0" borderId="1" xfId="0" applyNumberFormat="1" applyFont="1" applyBorder="1" applyAlignment="1"/>
    <xf numFmtId="177" fontId="3" fillId="0" borderId="16" xfId="0" applyNumberFormat="1" applyFont="1" applyBorder="1" applyAlignment="1"/>
    <xf numFmtId="178" fontId="3" fillId="0" borderId="15" xfId="0" applyNumberFormat="1" applyFont="1" applyBorder="1" applyAlignment="1"/>
    <xf numFmtId="178" fontId="3" fillId="0" borderId="1" xfId="0" applyNumberFormat="1" applyFont="1" applyBorder="1" applyAlignment="1"/>
    <xf numFmtId="178" fontId="3" fillId="0" borderId="16" xfId="0" applyNumberFormat="1" applyFont="1" applyBorder="1" applyAlignment="1"/>
    <xf numFmtId="0" fontId="0" fillId="0" borderId="17" xfId="0" applyNumberFormat="1" applyBorder="1" applyAlignment="1"/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39539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39539.375</v>
      </c>
      <c r="B5" s="4">
        <v>44.02</v>
      </c>
      <c r="C5" s="5">
        <v>2.9</v>
      </c>
      <c r="D5" s="5">
        <v>10.7</v>
      </c>
      <c r="E5" s="6"/>
    </row>
    <row r="6" spans="1:5">
      <c r="A6" s="3">
        <v>39540.375</v>
      </c>
      <c r="B6" s="8">
        <v>44</v>
      </c>
      <c r="C6" s="9">
        <v>2.9</v>
      </c>
      <c r="D6" s="9">
        <v>11.3</v>
      </c>
      <c r="E6" s="10"/>
    </row>
    <row r="7" spans="1:5">
      <c r="A7" s="3">
        <v>39541.375</v>
      </c>
      <c r="B7" s="8">
        <v>43.99</v>
      </c>
      <c r="C7" s="9">
        <v>2.6</v>
      </c>
      <c r="D7" s="9">
        <v>11.1</v>
      </c>
      <c r="E7" s="10"/>
    </row>
    <row r="8" spans="1:5">
      <c r="A8" s="3">
        <v>39542.375</v>
      </c>
      <c r="B8" s="8">
        <v>44</v>
      </c>
      <c r="C8" s="9">
        <v>2.2999999999999998</v>
      </c>
      <c r="D8" s="9">
        <v>11.1</v>
      </c>
      <c r="E8" s="10"/>
    </row>
    <row r="9" spans="1:5">
      <c r="A9" s="3">
        <v>39543.375</v>
      </c>
      <c r="B9" s="8">
        <v>44</v>
      </c>
      <c r="C9" s="9">
        <v>2.6</v>
      </c>
      <c r="D9" s="9">
        <v>11.3</v>
      </c>
      <c r="E9" s="10"/>
    </row>
    <row r="10" spans="1:5">
      <c r="A10" s="3">
        <v>39544.375</v>
      </c>
      <c r="B10" s="8">
        <v>44</v>
      </c>
      <c r="C10" s="9">
        <v>2.6</v>
      </c>
      <c r="D10" s="9">
        <v>11.3</v>
      </c>
      <c r="E10" s="24"/>
    </row>
    <row r="11" spans="1:5">
      <c r="A11" s="3">
        <v>39545.375</v>
      </c>
      <c r="B11" s="8">
        <v>44</v>
      </c>
      <c r="C11" s="9">
        <v>2.6</v>
      </c>
      <c r="D11" s="9">
        <v>11.4</v>
      </c>
      <c r="E11" s="10"/>
    </row>
    <row r="12" spans="1:5">
      <c r="A12" s="3">
        <v>39546.375</v>
      </c>
      <c r="B12" s="8">
        <v>44</v>
      </c>
      <c r="C12" s="9">
        <v>2.6</v>
      </c>
      <c r="D12" s="9">
        <v>11.5</v>
      </c>
      <c r="E12" s="10"/>
    </row>
    <row r="13" spans="1:5">
      <c r="A13" s="3">
        <v>39547.375</v>
      </c>
      <c r="B13" s="8">
        <v>44</v>
      </c>
      <c r="C13" s="9">
        <v>3.6</v>
      </c>
      <c r="D13" s="9">
        <v>11.8</v>
      </c>
      <c r="E13" s="10"/>
    </row>
    <row r="14" spans="1:5">
      <c r="A14" s="3">
        <v>39548.375</v>
      </c>
      <c r="B14" s="8">
        <v>44.16</v>
      </c>
      <c r="C14" s="9">
        <v>3.9</v>
      </c>
      <c r="D14" s="9">
        <v>11.8</v>
      </c>
      <c r="E14" s="10"/>
    </row>
    <row r="15" spans="1:5">
      <c r="A15" s="3">
        <v>39549.375</v>
      </c>
      <c r="B15" s="8">
        <v>44.16</v>
      </c>
      <c r="C15" s="9">
        <v>4.5999999999999996</v>
      </c>
      <c r="D15" s="9">
        <v>11.8</v>
      </c>
      <c r="E15" s="24"/>
    </row>
    <row r="16" spans="1:5">
      <c r="A16" s="3">
        <v>39550.375</v>
      </c>
      <c r="B16" s="8">
        <v>44.12</v>
      </c>
      <c r="C16" s="9">
        <v>4.5999999999999996</v>
      </c>
      <c r="D16" s="9">
        <v>12.2</v>
      </c>
      <c r="E16" s="10"/>
    </row>
    <row r="17" spans="1:5">
      <c r="A17" s="3">
        <v>39551.375</v>
      </c>
      <c r="B17" s="8">
        <v>44.09</v>
      </c>
      <c r="C17" s="9">
        <v>3.9</v>
      </c>
      <c r="D17" s="9">
        <v>12.5</v>
      </c>
      <c r="E17" s="10"/>
    </row>
    <row r="18" spans="1:5">
      <c r="A18" s="3">
        <v>39552.375</v>
      </c>
      <c r="B18" s="8">
        <v>44.05</v>
      </c>
      <c r="C18" s="9">
        <v>3.6</v>
      </c>
      <c r="D18" s="9">
        <v>12.8</v>
      </c>
      <c r="E18" s="10"/>
    </row>
    <row r="19" spans="1:5">
      <c r="A19" s="3">
        <v>39553.375</v>
      </c>
      <c r="B19" s="8">
        <v>44.03</v>
      </c>
      <c r="C19" s="9">
        <v>3.3</v>
      </c>
      <c r="D19" s="9">
        <v>13.3</v>
      </c>
      <c r="E19" s="10"/>
    </row>
    <row r="20" spans="1:5">
      <c r="A20" s="3">
        <v>39554.375</v>
      </c>
      <c r="B20" s="8">
        <v>44.03</v>
      </c>
      <c r="C20" s="9">
        <v>3.3</v>
      </c>
      <c r="D20" s="9">
        <v>13.5</v>
      </c>
      <c r="E20" s="10"/>
    </row>
    <row r="21" spans="1:5">
      <c r="A21" s="3">
        <v>39555.375</v>
      </c>
      <c r="B21" s="8">
        <v>44.07</v>
      </c>
      <c r="C21" s="9">
        <v>2.9</v>
      </c>
      <c r="D21" s="9">
        <v>13.3</v>
      </c>
      <c r="E21" s="10"/>
    </row>
    <row r="22" spans="1:5">
      <c r="A22" s="3">
        <v>39556.375</v>
      </c>
      <c r="B22" s="8">
        <v>44.03</v>
      </c>
      <c r="C22" s="9">
        <v>2.2999999999999998</v>
      </c>
      <c r="D22" s="9">
        <v>13.2</v>
      </c>
      <c r="E22" s="10"/>
    </row>
    <row r="23" spans="1:5">
      <c r="A23" s="3">
        <v>39557.375</v>
      </c>
      <c r="B23" s="8">
        <v>44.03</v>
      </c>
      <c r="C23" s="9">
        <v>2</v>
      </c>
      <c r="D23" s="9">
        <v>13.1</v>
      </c>
      <c r="E23" s="10"/>
    </row>
    <row r="24" spans="1:5">
      <c r="A24" s="3">
        <v>39558.375</v>
      </c>
      <c r="B24" s="8">
        <v>44.03</v>
      </c>
      <c r="C24" s="9">
        <v>2</v>
      </c>
      <c r="D24" s="9">
        <v>13.4</v>
      </c>
      <c r="E24" s="10"/>
    </row>
    <row r="25" spans="1:5">
      <c r="A25" s="3">
        <v>39559.375</v>
      </c>
      <c r="B25" s="8">
        <v>44.03</v>
      </c>
      <c r="C25" s="9">
        <v>1.3</v>
      </c>
      <c r="D25" s="9">
        <v>13.5</v>
      </c>
      <c r="E25" s="10"/>
    </row>
    <row r="26" spans="1:5">
      <c r="A26" s="3">
        <v>39560.375</v>
      </c>
      <c r="B26" s="27">
        <v>44</v>
      </c>
      <c r="C26" s="28">
        <v>1</v>
      </c>
      <c r="D26" s="28">
        <v>14.1</v>
      </c>
      <c r="E26" s="10"/>
    </row>
    <row r="27" spans="1:5">
      <c r="A27" s="3">
        <v>39561.375</v>
      </c>
      <c r="B27" s="27">
        <v>44</v>
      </c>
      <c r="C27" s="28">
        <v>1</v>
      </c>
      <c r="D27" s="28">
        <v>14.6</v>
      </c>
      <c r="E27" s="10"/>
    </row>
    <row r="28" spans="1:5">
      <c r="A28" s="3">
        <v>39562.375</v>
      </c>
      <c r="B28" s="8">
        <v>44.29</v>
      </c>
      <c r="C28" s="9">
        <v>2</v>
      </c>
      <c r="D28" s="9">
        <v>14.7</v>
      </c>
      <c r="E28" s="13"/>
    </row>
    <row r="29" spans="1:5">
      <c r="A29" s="3">
        <v>39563.375</v>
      </c>
      <c r="B29" s="8">
        <v>44.18</v>
      </c>
      <c r="C29" s="9">
        <v>3.3</v>
      </c>
      <c r="D29" s="9">
        <v>14.9</v>
      </c>
      <c r="E29" s="13"/>
    </row>
    <row r="30" spans="1:5">
      <c r="A30" s="3">
        <v>39564.375</v>
      </c>
      <c r="B30" s="8">
        <v>44.13</v>
      </c>
      <c r="C30" s="9">
        <v>3</v>
      </c>
      <c r="D30" s="9">
        <v>14.3</v>
      </c>
      <c r="E30" s="13"/>
    </row>
    <row r="31" spans="1:5">
      <c r="A31" s="3">
        <v>39565.375</v>
      </c>
      <c r="B31" s="8">
        <v>44.09</v>
      </c>
      <c r="C31" s="9">
        <v>2.2999999999999998</v>
      </c>
      <c r="D31" s="9">
        <v>14.3</v>
      </c>
      <c r="E31" s="13"/>
    </row>
    <row r="32" spans="1:5">
      <c r="A32" s="3">
        <v>39566.375</v>
      </c>
      <c r="B32" s="8">
        <v>44.05</v>
      </c>
      <c r="C32" s="9">
        <v>2</v>
      </c>
      <c r="D32" s="9">
        <v>14.3</v>
      </c>
      <c r="E32" s="13"/>
    </row>
    <row r="33" spans="1:5">
      <c r="A33" s="3">
        <v>39567.375</v>
      </c>
      <c r="B33" s="11">
        <v>44.04</v>
      </c>
      <c r="C33" s="12">
        <v>2</v>
      </c>
      <c r="D33" s="12">
        <v>14.6</v>
      </c>
      <c r="E33" s="13"/>
    </row>
    <row r="34" spans="1:5">
      <c r="A34" s="3">
        <v>39568.375</v>
      </c>
      <c r="B34" s="8">
        <v>44.04</v>
      </c>
      <c r="C34" s="9">
        <v>2</v>
      </c>
      <c r="D34" s="9">
        <v>15</v>
      </c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44.06</v>
      </c>
      <c r="C39" s="9">
        <f>ROUND(AVERAGE(C5:C35),2)</f>
        <v>2.7</v>
      </c>
      <c r="D39" s="9">
        <f>ROUND(AVERAGE(D5:D35),1)</f>
        <v>12.9</v>
      </c>
      <c r="E39" s="18"/>
    </row>
    <row r="40" spans="1:5">
      <c r="A40" s="17" t="s">
        <v>11</v>
      </c>
      <c r="B40" s="8">
        <f>MAX(B5:B35)</f>
        <v>44.29</v>
      </c>
      <c r="C40" s="9">
        <f>MAX(C5:C35)</f>
        <v>4.5999999999999996</v>
      </c>
      <c r="D40" s="9">
        <f>MAX(D5:D35)</f>
        <v>15</v>
      </c>
      <c r="E40" s="18"/>
    </row>
    <row r="41" spans="1:5">
      <c r="A41" s="17" t="s">
        <v>12</v>
      </c>
      <c r="B41" s="19">
        <f>INDEX($A$5:$A$35,MATCH(B40,B5:B35,0),0)</f>
        <v>39562.375</v>
      </c>
      <c r="C41" s="19">
        <f>INDEX($A$5:$A$35,MATCH(C40,C5:C35,0),0)</f>
        <v>39549.375</v>
      </c>
      <c r="D41" s="19">
        <f>INDEX($A$5:$A$35,MATCH(D40,D5:D35,0),0)</f>
        <v>39568.375</v>
      </c>
      <c r="E41" s="18"/>
    </row>
    <row r="42" spans="1:5">
      <c r="A42" s="17" t="s">
        <v>13</v>
      </c>
      <c r="B42" s="8">
        <f>MIN(B5:B35)</f>
        <v>43.99</v>
      </c>
      <c r="C42" s="9">
        <f>MIN(C5:C35)</f>
        <v>1</v>
      </c>
      <c r="D42" s="9">
        <f>MIN(D5:D35)</f>
        <v>10.7</v>
      </c>
      <c r="E42" s="18"/>
    </row>
    <row r="43" spans="1:5" ht="14.25" thickBot="1">
      <c r="A43" s="20" t="s">
        <v>14</v>
      </c>
      <c r="B43" s="21">
        <f>INDEX($A$5:$A$35,MATCH(B42,B5:B35,0),0)</f>
        <v>39541.375</v>
      </c>
      <c r="C43" s="21">
        <f>INDEX($A$5:$A$35,MATCH(C42,C5:C35,0),0)</f>
        <v>39560.375</v>
      </c>
      <c r="D43" s="21">
        <f>INDEX($A$5:$A$35,MATCH(D42,D5:D35,0),0)</f>
        <v>39539.375</v>
      </c>
      <c r="E43" s="22"/>
    </row>
  </sheetData>
  <mergeCells count="11">
    <mergeCell ref="E2:E4"/>
    <mergeCell ref="A1:D1"/>
    <mergeCell ref="A2:A4"/>
    <mergeCell ref="B2:B3"/>
    <mergeCell ref="C2:C3"/>
    <mergeCell ref="D2:D3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39814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39814.375</v>
      </c>
      <c r="B5" s="4">
        <v>43.84</v>
      </c>
      <c r="C5" s="5">
        <v>0</v>
      </c>
      <c r="D5" s="5">
        <v>8.6999999999999993</v>
      </c>
      <c r="E5" s="6"/>
    </row>
    <row r="6" spans="1:5">
      <c r="A6" s="3">
        <v>39815.375</v>
      </c>
      <c r="B6" s="8">
        <v>43.84</v>
      </c>
      <c r="C6" s="9">
        <v>0</v>
      </c>
      <c r="D6" s="9">
        <v>8.8000000000000007</v>
      </c>
      <c r="E6" s="10"/>
    </row>
    <row r="7" spans="1:5">
      <c r="A7" s="3">
        <v>39816.375</v>
      </c>
      <c r="B7" s="8">
        <v>43.83</v>
      </c>
      <c r="C7" s="9">
        <v>0</v>
      </c>
      <c r="D7" s="9">
        <v>8.6999999999999993</v>
      </c>
      <c r="E7" s="10"/>
    </row>
    <row r="8" spans="1:5">
      <c r="A8" s="3">
        <v>39817.375</v>
      </c>
      <c r="B8" s="8">
        <v>43.83</v>
      </c>
      <c r="C8" s="9">
        <v>0</v>
      </c>
      <c r="D8" s="9">
        <v>8.6</v>
      </c>
      <c r="E8" s="10"/>
    </row>
    <row r="9" spans="1:5">
      <c r="A9" s="3">
        <v>39818.375</v>
      </c>
      <c r="B9" s="8">
        <v>43.84</v>
      </c>
      <c r="C9" s="9">
        <v>0</v>
      </c>
      <c r="D9" s="9">
        <v>8.6999999999999993</v>
      </c>
      <c r="E9" s="10"/>
    </row>
    <row r="10" spans="1:5">
      <c r="A10" s="3">
        <v>39819.375</v>
      </c>
      <c r="B10" s="8">
        <v>43.83</v>
      </c>
      <c r="C10" s="9">
        <v>0</v>
      </c>
      <c r="D10" s="9">
        <v>8.4</v>
      </c>
      <c r="E10" s="10"/>
    </row>
    <row r="11" spans="1:5">
      <c r="A11" s="3">
        <v>39820.375</v>
      </c>
      <c r="B11" s="8">
        <v>43.83</v>
      </c>
      <c r="C11" s="9">
        <v>0</v>
      </c>
      <c r="D11" s="9">
        <v>8.4</v>
      </c>
      <c r="E11" s="10"/>
    </row>
    <row r="12" spans="1:5">
      <c r="A12" s="3">
        <v>39821.375</v>
      </c>
      <c r="B12" s="8">
        <v>43.83</v>
      </c>
      <c r="C12" s="9">
        <v>0</v>
      </c>
      <c r="D12" s="9">
        <v>8.3000000000000007</v>
      </c>
      <c r="E12" s="10"/>
    </row>
    <row r="13" spans="1:5">
      <c r="A13" s="3">
        <v>39822.375</v>
      </c>
      <c r="B13" s="8">
        <v>43.84</v>
      </c>
      <c r="C13" s="9">
        <v>0</v>
      </c>
      <c r="D13" s="9">
        <v>8.4</v>
      </c>
      <c r="E13" s="10"/>
    </row>
    <row r="14" spans="1:5">
      <c r="A14" s="3">
        <v>39823.375</v>
      </c>
      <c r="B14" s="8">
        <v>43.84</v>
      </c>
      <c r="C14" s="9">
        <v>0</v>
      </c>
      <c r="D14" s="9">
        <v>8.1</v>
      </c>
      <c r="E14" s="10"/>
    </row>
    <row r="15" spans="1:5">
      <c r="A15" s="3">
        <v>39824.375</v>
      </c>
      <c r="B15" s="8">
        <v>43.83</v>
      </c>
      <c r="C15" s="9">
        <v>0</v>
      </c>
      <c r="D15" s="9">
        <v>7.9</v>
      </c>
      <c r="E15" s="10"/>
    </row>
    <row r="16" spans="1:5">
      <c r="A16" s="3">
        <v>39825.375</v>
      </c>
      <c r="B16" s="8">
        <v>43.83</v>
      </c>
      <c r="C16" s="9">
        <v>0</v>
      </c>
      <c r="D16" s="9">
        <v>8</v>
      </c>
      <c r="E16" s="10"/>
    </row>
    <row r="17" spans="1:7">
      <c r="A17" s="3">
        <v>39826.375</v>
      </c>
      <c r="B17" s="8">
        <v>43.83</v>
      </c>
      <c r="C17" s="9">
        <v>0</v>
      </c>
      <c r="D17" s="9">
        <v>7.7</v>
      </c>
      <c r="E17" s="10"/>
    </row>
    <row r="18" spans="1:7">
      <c r="A18" s="3">
        <v>39827.375</v>
      </c>
      <c r="B18" s="8">
        <v>43.83</v>
      </c>
      <c r="C18" s="9">
        <v>0</v>
      </c>
      <c r="D18" s="9">
        <v>7.6</v>
      </c>
      <c r="E18" s="10"/>
    </row>
    <row r="19" spans="1:7">
      <c r="A19" s="3">
        <v>39828.375</v>
      </c>
      <c r="B19" s="8">
        <v>43.83</v>
      </c>
      <c r="C19" s="9">
        <v>0</v>
      </c>
      <c r="D19" s="9">
        <v>7.7</v>
      </c>
      <c r="E19" s="10"/>
    </row>
    <row r="20" spans="1:7">
      <c r="A20" s="3">
        <v>39829.375</v>
      </c>
      <c r="B20" s="8">
        <v>43.83</v>
      </c>
      <c r="C20" s="9">
        <v>0</v>
      </c>
      <c r="D20" s="9">
        <v>7.4</v>
      </c>
      <c r="E20" s="10"/>
    </row>
    <row r="21" spans="1:7">
      <c r="A21" s="3">
        <v>39830.375</v>
      </c>
      <c r="B21" s="8">
        <v>43.83</v>
      </c>
      <c r="C21" s="9">
        <v>0</v>
      </c>
      <c r="D21" s="9">
        <v>7.3</v>
      </c>
      <c r="E21" s="10"/>
      <c r="G21" s="25"/>
    </row>
    <row r="22" spans="1:7">
      <c r="A22" s="3">
        <v>39831.375</v>
      </c>
      <c r="B22" s="8">
        <v>43.84</v>
      </c>
      <c r="C22" s="9">
        <v>0</v>
      </c>
      <c r="D22" s="9">
        <v>7.3</v>
      </c>
      <c r="E22" s="10"/>
      <c r="G22" s="26"/>
    </row>
    <row r="23" spans="1:7">
      <c r="A23" s="3">
        <v>39832.375</v>
      </c>
      <c r="B23" s="8">
        <v>43.84</v>
      </c>
      <c r="C23" s="9">
        <v>0</v>
      </c>
      <c r="D23" s="9">
        <v>7.3</v>
      </c>
      <c r="E23" s="10"/>
      <c r="G23" s="26"/>
    </row>
    <row r="24" spans="1:7">
      <c r="A24" s="3">
        <v>39833.375</v>
      </c>
      <c r="B24" s="8">
        <v>43.83</v>
      </c>
      <c r="C24" s="9">
        <v>0</v>
      </c>
      <c r="D24" s="9">
        <v>7.2</v>
      </c>
      <c r="E24" s="10"/>
      <c r="G24" s="26"/>
    </row>
    <row r="25" spans="1:7">
      <c r="A25" s="3">
        <v>39834.375</v>
      </c>
      <c r="B25" s="8">
        <v>43.84</v>
      </c>
      <c r="C25" s="9">
        <v>0</v>
      </c>
      <c r="D25" s="9">
        <v>7.3</v>
      </c>
      <c r="E25" s="10"/>
      <c r="G25" s="26"/>
    </row>
    <row r="26" spans="1:7">
      <c r="A26" s="3">
        <v>39835.375</v>
      </c>
      <c r="B26" s="8">
        <v>43.84</v>
      </c>
      <c r="C26" s="9">
        <v>0</v>
      </c>
      <c r="D26" s="9">
        <v>7.4</v>
      </c>
      <c r="E26" s="10"/>
      <c r="G26" s="26"/>
    </row>
    <row r="27" spans="1:7">
      <c r="A27" s="3">
        <v>39836.375</v>
      </c>
      <c r="B27" s="8">
        <v>43.94</v>
      </c>
      <c r="C27" s="9">
        <v>0</v>
      </c>
      <c r="D27" s="9">
        <v>7.4</v>
      </c>
      <c r="E27" s="13"/>
      <c r="G27" s="26"/>
    </row>
    <row r="28" spans="1:7">
      <c r="A28" s="3">
        <v>39837.375</v>
      </c>
      <c r="B28" s="8">
        <v>43.96</v>
      </c>
      <c r="C28" s="9">
        <v>0</v>
      </c>
      <c r="D28" s="9">
        <v>7.2</v>
      </c>
      <c r="E28" s="13"/>
      <c r="G28" s="25"/>
    </row>
    <row r="29" spans="1:7">
      <c r="A29" s="3">
        <v>39838.375</v>
      </c>
      <c r="B29" s="8">
        <v>43.88</v>
      </c>
      <c r="C29" s="9">
        <v>0</v>
      </c>
      <c r="D29" s="9">
        <v>7.1</v>
      </c>
      <c r="E29" s="13"/>
    </row>
    <row r="30" spans="1:7">
      <c r="A30" s="3">
        <v>39839.375</v>
      </c>
      <c r="B30" s="8">
        <v>43.86</v>
      </c>
      <c r="C30" s="9">
        <v>0</v>
      </c>
      <c r="D30" s="9">
        <v>7.1</v>
      </c>
      <c r="E30" s="13"/>
    </row>
    <row r="31" spans="1:7">
      <c r="A31" s="3">
        <v>39840.375</v>
      </c>
      <c r="B31" s="8">
        <v>43.86</v>
      </c>
      <c r="C31" s="9">
        <v>0</v>
      </c>
      <c r="D31" s="9">
        <v>7.1</v>
      </c>
      <c r="E31" s="13"/>
    </row>
    <row r="32" spans="1:7">
      <c r="A32" s="3">
        <v>39841.375</v>
      </c>
      <c r="B32" s="8">
        <v>43.85</v>
      </c>
      <c r="C32" s="9">
        <v>0</v>
      </c>
      <c r="D32" s="9">
        <v>7.2</v>
      </c>
      <c r="E32" s="13"/>
    </row>
    <row r="33" spans="1:5">
      <c r="A33" s="3">
        <v>39842.375</v>
      </c>
      <c r="B33" s="11">
        <v>43.85</v>
      </c>
      <c r="C33" s="12">
        <v>0</v>
      </c>
      <c r="D33" s="12">
        <v>7.2</v>
      </c>
      <c r="E33" s="13"/>
    </row>
    <row r="34" spans="1:5">
      <c r="A34" s="3">
        <v>39843.375</v>
      </c>
      <c r="B34" s="8">
        <v>43.92</v>
      </c>
      <c r="C34" s="9">
        <v>0</v>
      </c>
      <c r="D34" s="9">
        <v>7.5</v>
      </c>
      <c r="E34" s="13"/>
    </row>
    <row r="35" spans="1:5" ht="14.25" thickBot="1">
      <c r="A35" s="3">
        <v>39844.375</v>
      </c>
      <c r="B35" s="14">
        <v>44.04</v>
      </c>
      <c r="C35" s="15">
        <v>0</v>
      </c>
      <c r="D35" s="15">
        <v>7.5</v>
      </c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43.86</v>
      </c>
      <c r="C39" s="9">
        <f>ROUND(AVERAGE(C5:C35),2)</f>
        <v>0</v>
      </c>
      <c r="D39" s="9">
        <f>ROUND(AVERAGE(D5:D35),1)</f>
        <v>7.8</v>
      </c>
      <c r="E39" s="18"/>
    </row>
    <row r="40" spans="1:5">
      <c r="A40" s="17" t="s">
        <v>11</v>
      </c>
      <c r="B40" s="8">
        <f>MAX(B5:B35)</f>
        <v>44.04</v>
      </c>
      <c r="C40" s="9">
        <f>MAX(C5:C35)</f>
        <v>0</v>
      </c>
      <c r="D40" s="9">
        <f>MAX(D5:D35)</f>
        <v>8.8000000000000007</v>
      </c>
      <c r="E40" s="18"/>
    </row>
    <row r="41" spans="1:5">
      <c r="A41" s="17" t="s">
        <v>12</v>
      </c>
      <c r="B41" s="19">
        <f>INDEX($A$5:$A$35,MATCH(B40,B5:B35,0),0)</f>
        <v>39844.375</v>
      </c>
      <c r="C41" s="19">
        <f>INDEX($A$5:$A$35,MATCH(C40,C5:C35,0),0)</f>
        <v>39814.375</v>
      </c>
      <c r="D41" s="19">
        <f>INDEX($A$5:$A$35,MATCH(D40,D5:D35,0),0)</f>
        <v>39815.375</v>
      </c>
      <c r="E41" s="18"/>
    </row>
    <row r="42" spans="1:5">
      <c r="A42" s="17" t="s">
        <v>13</v>
      </c>
      <c r="B42" s="8">
        <f>MIN(B5:B35)</f>
        <v>43.83</v>
      </c>
      <c r="C42" s="9">
        <f>MIN(C5:C35)</f>
        <v>0</v>
      </c>
      <c r="D42" s="9">
        <f>MIN(D5:D35)</f>
        <v>7.1</v>
      </c>
      <c r="E42" s="18"/>
    </row>
    <row r="43" spans="1:5" ht="14.25" thickBot="1">
      <c r="A43" s="20" t="s">
        <v>14</v>
      </c>
      <c r="B43" s="21">
        <f>INDEX($A$5:$A$35,MATCH(B42,B5:B35,0),0)</f>
        <v>39816.375</v>
      </c>
      <c r="C43" s="21">
        <f>INDEX($A$5:$A$35,MATCH(C42,C5:C35,0),0)</f>
        <v>39814.375</v>
      </c>
      <c r="D43" s="21">
        <f>INDEX($A$5:$A$35,MATCH(D42,D5:D35,0),0)</f>
        <v>39838.375</v>
      </c>
      <c r="E43" s="22"/>
    </row>
  </sheetData>
  <mergeCells count="11">
    <mergeCell ref="E2:E4"/>
    <mergeCell ref="A1:D1"/>
    <mergeCell ref="A2:A4"/>
    <mergeCell ref="B2:B3"/>
    <mergeCell ref="C2:C3"/>
    <mergeCell ref="D2:D3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39845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39845.375</v>
      </c>
      <c r="B5" s="4">
        <v>44.03</v>
      </c>
      <c r="C5" s="5">
        <v>0</v>
      </c>
      <c r="D5" s="5">
        <v>7.2</v>
      </c>
      <c r="E5" s="6"/>
    </row>
    <row r="6" spans="1:5">
      <c r="A6" s="3">
        <v>39846.375</v>
      </c>
      <c r="B6" s="8">
        <v>43.97</v>
      </c>
      <c r="C6" s="9">
        <v>0</v>
      </c>
      <c r="D6" s="9">
        <v>7.2</v>
      </c>
      <c r="E6" s="10"/>
    </row>
    <row r="7" spans="1:5">
      <c r="A7" s="3">
        <v>39847.375</v>
      </c>
      <c r="B7" s="8">
        <v>43.95</v>
      </c>
      <c r="C7" s="9">
        <v>0</v>
      </c>
      <c r="D7" s="9">
        <v>7.3</v>
      </c>
      <c r="E7" s="10"/>
    </row>
    <row r="8" spans="1:5">
      <c r="A8" s="3">
        <v>39848.375</v>
      </c>
      <c r="B8" s="8">
        <v>43.92</v>
      </c>
      <c r="C8" s="9">
        <v>0</v>
      </c>
      <c r="D8" s="9">
        <v>7.4</v>
      </c>
      <c r="E8" s="10"/>
    </row>
    <row r="9" spans="1:5">
      <c r="A9" s="3">
        <v>39849.375</v>
      </c>
      <c r="B9" s="8">
        <v>43.89</v>
      </c>
      <c r="C9" s="9">
        <v>0</v>
      </c>
      <c r="D9" s="9">
        <v>7.6</v>
      </c>
      <c r="E9" s="10"/>
    </row>
    <row r="10" spans="1:5">
      <c r="A10" s="3">
        <v>39850.375</v>
      </c>
      <c r="B10" s="8">
        <v>43.86</v>
      </c>
      <c r="C10" s="9">
        <v>0</v>
      </c>
      <c r="D10" s="9">
        <v>8</v>
      </c>
      <c r="E10" s="24"/>
    </row>
    <row r="11" spans="1:5">
      <c r="A11" s="3">
        <v>39851.375</v>
      </c>
      <c r="B11" s="8">
        <v>43.84</v>
      </c>
      <c r="C11" s="9">
        <v>0</v>
      </c>
      <c r="D11" s="9">
        <v>7.8</v>
      </c>
      <c r="E11" s="10"/>
    </row>
    <row r="12" spans="1:5">
      <c r="A12" s="3">
        <v>39852.375</v>
      </c>
      <c r="B12" s="8">
        <v>43.84</v>
      </c>
      <c r="C12" s="9">
        <v>0</v>
      </c>
      <c r="D12" s="9">
        <v>7.7</v>
      </c>
      <c r="E12" s="10"/>
    </row>
    <row r="13" spans="1:5">
      <c r="A13" s="3">
        <v>39853.375</v>
      </c>
      <c r="B13" s="8">
        <v>43.84</v>
      </c>
      <c r="C13" s="9">
        <v>0</v>
      </c>
      <c r="D13" s="9">
        <v>7.9</v>
      </c>
      <c r="E13" s="10"/>
    </row>
    <row r="14" spans="1:5">
      <c r="A14" s="3">
        <v>39854.375</v>
      </c>
      <c r="B14" s="8">
        <v>43.84</v>
      </c>
      <c r="C14" s="9">
        <v>0</v>
      </c>
      <c r="D14" s="9">
        <v>8.1</v>
      </c>
      <c r="E14" s="10"/>
    </row>
    <row r="15" spans="1:5">
      <c r="A15" s="3">
        <v>39855.375</v>
      </c>
      <c r="B15" s="8">
        <v>43.84</v>
      </c>
      <c r="C15" s="9">
        <v>0</v>
      </c>
      <c r="D15" s="9">
        <v>8.3000000000000007</v>
      </c>
      <c r="E15" s="24"/>
    </row>
    <row r="16" spans="1:5">
      <c r="A16" s="3">
        <v>39856.375</v>
      </c>
      <c r="B16" s="8">
        <v>43.86</v>
      </c>
      <c r="C16" s="9">
        <v>0</v>
      </c>
      <c r="D16" s="9">
        <v>8</v>
      </c>
      <c r="E16" s="10"/>
    </row>
    <row r="17" spans="1:7">
      <c r="A17" s="3">
        <v>39857.375</v>
      </c>
      <c r="B17" s="8">
        <v>43.86</v>
      </c>
      <c r="C17" s="9">
        <v>0</v>
      </c>
      <c r="D17" s="9">
        <v>8.1999999999999993</v>
      </c>
      <c r="E17" s="10"/>
    </row>
    <row r="18" spans="1:7">
      <c r="A18" s="3">
        <v>39858.375</v>
      </c>
      <c r="B18" s="8">
        <v>45.15</v>
      </c>
      <c r="C18" s="9">
        <v>0</v>
      </c>
      <c r="D18" s="9">
        <v>8.4</v>
      </c>
      <c r="E18" s="10"/>
    </row>
    <row r="19" spans="1:7">
      <c r="A19" s="3">
        <v>39859.375</v>
      </c>
      <c r="B19" s="8">
        <v>44.37</v>
      </c>
      <c r="C19" s="9">
        <v>36.1</v>
      </c>
      <c r="D19" s="9">
        <v>9.3000000000000007</v>
      </c>
      <c r="E19" s="10"/>
    </row>
    <row r="20" spans="1:7">
      <c r="A20" s="3">
        <v>39860.375</v>
      </c>
      <c r="B20" s="8">
        <v>44.29</v>
      </c>
      <c r="C20" s="9">
        <v>19.3</v>
      </c>
      <c r="D20" s="9">
        <v>9.9</v>
      </c>
      <c r="E20" s="10"/>
    </row>
    <row r="21" spans="1:7">
      <c r="A21" s="3">
        <v>39861.375</v>
      </c>
      <c r="B21" s="8"/>
      <c r="C21" s="9"/>
      <c r="D21" s="9"/>
      <c r="E21" s="10" t="s">
        <v>18</v>
      </c>
      <c r="G21" s="25"/>
    </row>
    <row r="22" spans="1:7">
      <c r="A22" s="3">
        <v>39862.375</v>
      </c>
      <c r="B22" s="8">
        <v>44.12</v>
      </c>
      <c r="C22" s="9">
        <v>19.3</v>
      </c>
      <c r="D22" s="9">
        <v>9.9</v>
      </c>
      <c r="E22" s="10"/>
      <c r="G22" s="26"/>
    </row>
    <row r="23" spans="1:7">
      <c r="A23" s="3">
        <v>39863.375</v>
      </c>
      <c r="B23" s="8">
        <v>44.07</v>
      </c>
      <c r="C23" s="9">
        <v>15.1</v>
      </c>
      <c r="D23" s="9">
        <v>9.3000000000000007</v>
      </c>
      <c r="E23" s="10"/>
      <c r="G23" s="26"/>
    </row>
    <row r="24" spans="1:7">
      <c r="A24" s="3">
        <v>39864.375</v>
      </c>
      <c r="B24" s="8">
        <v>44.3</v>
      </c>
      <c r="C24" s="9">
        <v>8.8000000000000007</v>
      </c>
      <c r="D24" s="9">
        <v>8.9</v>
      </c>
      <c r="E24" s="10"/>
      <c r="G24" s="26"/>
    </row>
    <row r="25" spans="1:7">
      <c r="A25" s="3">
        <v>39865.375</v>
      </c>
      <c r="B25" s="8">
        <v>44.17</v>
      </c>
      <c r="C25" s="9">
        <v>5.0999999999999996</v>
      </c>
      <c r="D25" s="9">
        <v>8.4</v>
      </c>
      <c r="E25" s="10"/>
    </row>
    <row r="26" spans="1:7">
      <c r="A26" s="3">
        <v>39866.375</v>
      </c>
      <c r="B26" s="8">
        <v>44.16</v>
      </c>
      <c r="C26" s="9">
        <v>4.0999999999999996</v>
      </c>
      <c r="D26" s="9">
        <v>8.5</v>
      </c>
      <c r="E26" s="10"/>
    </row>
    <row r="27" spans="1:7">
      <c r="A27" s="3">
        <v>39867.375</v>
      </c>
      <c r="B27" s="27">
        <v>45.02</v>
      </c>
      <c r="C27" s="28">
        <v>8.8000000000000007</v>
      </c>
      <c r="D27" s="28">
        <v>8.1999999999999993</v>
      </c>
      <c r="E27" s="10"/>
    </row>
    <row r="28" spans="1:7">
      <c r="A28" s="3">
        <v>39868.375</v>
      </c>
      <c r="B28" s="8">
        <v>44.48</v>
      </c>
      <c r="C28" s="9">
        <v>21.2</v>
      </c>
      <c r="D28" s="9">
        <v>9.1999999999999993</v>
      </c>
      <c r="E28" s="13"/>
    </row>
    <row r="29" spans="1:7">
      <c r="A29" s="3">
        <v>39869.375</v>
      </c>
      <c r="B29" s="8">
        <v>44.52</v>
      </c>
      <c r="C29" s="9">
        <v>10.9</v>
      </c>
      <c r="D29" s="9">
        <v>9.3000000000000007</v>
      </c>
      <c r="E29" s="13"/>
    </row>
    <row r="30" spans="1:7">
      <c r="A30" s="3">
        <v>39870.375</v>
      </c>
      <c r="B30" s="8">
        <v>44.45</v>
      </c>
      <c r="C30" s="9">
        <v>6.2</v>
      </c>
      <c r="D30" s="9">
        <v>9.6</v>
      </c>
      <c r="E30" s="13"/>
    </row>
    <row r="31" spans="1:7">
      <c r="A31" s="3">
        <v>39871.375</v>
      </c>
      <c r="B31" s="8">
        <v>44.36</v>
      </c>
      <c r="C31" s="9">
        <v>6.2</v>
      </c>
      <c r="D31" s="9">
        <v>9.9</v>
      </c>
      <c r="E31" s="13"/>
    </row>
    <row r="32" spans="1:7">
      <c r="A32" s="3">
        <v>39872.375</v>
      </c>
      <c r="B32" s="8">
        <v>44.38</v>
      </c>
      <c r="C32" s="9">
        <v>4.0999999999999996</v>
      </c>
      <c r="D32" s="9">
        <v>9.9</v>
      </c>
      <c r="E32" s="13"/>
    </row>
    <row r="33" spans="1:5">
      <c r="A33" s="3"/>
      <c r="B33" s="11"/>
      <c r="C33" s="12"/>
      <c r="D33" s="12"/>
      <c r="E33" s="13"/>
    </row>
    <row r="34" spans="1:5">
      <c r="A34" s="3"/>
      <c r="B34" s="8"/>
      <c r="C34" s="9"/>
      <c r="D34" s="9"/>
      <c r="E34" s="13"/>
    </row>
    <row r="35" spans="1:5" ht="14.25" thickBot="1">
      <c r="A35" s="3"/>
      <c r="B35" s="14"/>
      <c r="C35" s="15"/>
      <c r="D35" s="15"/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44.16</v>
      </c>
      <c r="C39" s="9">
        <f>ROUND(AVERAGE(C5:C35),2)</f>
        <v>6.12</v>
      </c>
      <c r="D39" s="9">
        <f>ROUND(AVERAGE(D5:D35),1)</f>
        <v>8.5</v>
      </c>
      <c r="E39" s="18"/>
    </row>
    <row r="40" spans="1:5">
      <c r="A40" s="17" t="s">
        <v>11</v>
      </c>
      <c r="B40" s="8">
        <f>MAX(B5:B35)</f>
        <v>45.15</v>
      </c>
      <c r="C40" s="9">
        <f>MAX(C5:C35)</f>
        <v>36.1</v>
      </c>
      <c r="D40" s="9">
        <f>MAX(D5:D35)</f>
        <v>9.9</v>
      </c>
      <c r="E40" s="18"/>
    </row>
    <row r="41" spans="1:5">
      <c r="A41" s="17" t="s">
        <v>12</v>
      </c>
      <c r="B41" s="19">
        <f>INDEX($A$5:$A$35,MATCH(B40,B5:B35,0),0)</f>
        <v>39858.375</v>
      </c>
      <c r="C41" s="19">
        <f>INDEX($A$5:$A$35,MATCH(C40,C5:C35,0),0)</f>
        <v>39859.375</v>
      </c>
      <c r="D41" s="19">
        <f>INDEX($A$5:$A$35,MATCH(D40,D5:D35,0),0)</f>
        <v>39860.375</v>
      </c>
      <c r="E41" s="18"/>
    </row>
    <row r="42" spans="1:5">
      <c r="A42" s="17" t="s">
        <v>13</v>
      </c>
      <c r="B42" s="8">
        <f>MIN(B5:B35)</f>
        <v>43.84</v>
      </c>
      <c r="C42" s="9">
        <f>MIN(C5:C35)</f>
        <v>0</v>
      </c>
      <c r="D42" s="9">
        <f>MIN(D5:D35)</f>
        <v>7.2</v>
      </c>
      <c r="E42" s="18"/>
    </row>
    <row r="43" spans="1:5" ht="14.25" thickBot="1">
      <c r="A43" s="20" t="s">
        <v>14</v>
      </c>
      <c r="B43" s="21">
        <f>INDEX($A$5:$A$35,MATCH(B42,B5:B35,0),0)</f>
        <v>39851.375</v>
      </c>
      <c r="C43" s="21">
        <f>INDEX($A$5:$A$35,MATCH(C42,C5:C35,0),0)</f>
        <v>39845.375</v>
      </c>
      <c r="D43" s="21">
        <f>INDEX($A$5:$A$35,MATCH(D42,D5:D35,0),0)</f>
        <v>39845.375</v>
      </c>
      <c r="E43" s="22"/>
    </row>
  </sheetData>
  <mergeCells count="11">
    <mergeCell ref="E2:E4"/>
    <mergeCell ref="A1:D1"/>
    <mergeCell ref="A2:A4"/>
    <mergeCell ref="B2:B3"/>
    <mergeCell ref="C2:C3"/>
    <mergeCell ref="D2:D3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39873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39873.375</v>
      </c>
      <c r="B5" s="4">
        <v>44.23</v>
      </c>
      <c r="C5" s="5">
        <v>2</v>
      </c>
      <c r="D5" s="5">
        <v>9.8000000000000007</v>
      </c>
      <c r="E5" s="6"/>
    </row>
    <row r="6" spans="1:5">
      <c r="A6" s="3">
        <v>39874.375</v>
      </c>
      <c r="B6" s="8">
        <v>44.17</v>
      </c>
      <c r="C6" s="9">
        <v>1</v>
      </c>
      <c r="D6" s="9">
        <v>9.8000000000000007</v>
      </c>
      <c r="E6" s="10"/>
    </row>
    <row r="7" spans="1:5">
      <c r="A7" s="3">
        <v>39875.375</v>
      </c>
      <c r="B7" s="8">
        <v>44.12</v>
      </c>
      <c r="C7" s="9">
        <v>0.5</v>
      </c>
      <c r="D7" s="9">
        <v>9.8000000000000007</v>
      </c>
      <c r="E7" s="10"/>
    </row>
    <row r="8" spans="1:5">
      <c r="A8" s="3">
        <v>39876.375</v>
      </c>
      <c r="B8" s="8">
        <v>44.07</v>
      </c>
      <c r="C8" s="9">
        <v>0</v>
      </c>
      <c r="D8" s="9">
        <v>9.6999999999999993</v>
      </c>
      <c r="E8" s="10"/>
    </row>
    <row r="9" spans="1:5">
      <c r="A9" s="3">
        <v>39877.375</v>
      </c>
      <c r="B9" s="8">
        <v>44.03</v>
      </c>
      <c r="C9" s="9">
        <v>0</v>
      </c>
      <c r="D9" s="9">
        <v>9.5</v>
      </c>
      <c r="E9" s="10"/>
    </row>
    <row r="10" spans="1:5">
      <c r="A10" s="3">
        <v>39878.375</v>
      </c>
      <c r="B10" s="8">
        <v>44.07</v>
      </c>
      <c r="C10" s="9">
        <v>0.5</v>
      </c>
      <c r="D10" s="9">
        <v>9.6999999999999993</v>
      </c>
      <c r="E10" s="24"/>
    </row>
    <row r="11" spans="1:5">
      <c r="A11" s="3">
        <v>39879.375</v>
      </c>
      <c r="B11" s="8">
        <v>43.98</v>
      </c>
      <c r="C11" s="9">
        <v>0.5</v>
      </c>
      <c r="D11" s="9">
        <v>10</v>
      </c>
      <c r="E11" s="10"/>
    </row>
    <row r="12" spans="1:5">
      <c r="A12" s="3">
        <v>39880.375</v>
      </c>
      <c r="B12" s="8">
        <v>43.98</v>
      </c>
      <c r="C12" s="9">
        <v>0</v>
      </c>
      <c r="D12" s="9">
        <v>10.3</v>
      </c>
      <c r="E12" s="10"/>
    </row>
    <row r="13" spans="1:5">
      <c r="A13" s="3">
        <v>39881.375</v>
      </c>
      <c r="B13" s="8">
        <v>44.02</v>
      </c>
      <c r="C13" s="9">
        <v>0</v>
      </c>
      <c r="D13" s="9">
        <v>10.199999999999999</v>
      </c>
      <c r="E13" s="10"/>
    </row>
    <row r="14" spans="1:5">
      <c r="A14" s="3">
        <v>39882.375</v>
      </c>
      <c r="B14" s="8">
        <v>44.09</v>
      </c>
      <c r="C14" s="9">
        <v>0</v>
      </c>
      <c r="D14" s="9">
        <v>10.1</v>
      </c>
      <c r="E14" s="10"/>
    </row>
    <row r="15" spans="1:5">
      <c r="A15" s="3">
        <v>39883.375</v>
      </c>
      <c r="B15" s="8">
        <v>44.09</v>
      </c>
      <c r="C15" s="9">
        <v>0</v>
      </c>
      <c r="D15" s="9">
        <v>10.4</v>
      </c>
      <c r="E15" s="24"/>
    </row>
    <row r="16" spans="1:5">
      <c r="A16" s="3">
        <v>39884.375</v>
      </c>
      <c r="B16" s="8">
        <v>44.06</v>
      </c>
      <c r="C16" s="9">
        <v>0</v>
      </c>
      <c r="D16" s="9">
        <v>10.3</v>
      </c>
      <c r="E16" s="10"/>
    </row>
    <row r="17" spans="1:5">
      <c r="A17" s="3">
        <v>39885.375</v>
      </c>
      <c r="B17" s="8">
        <v>44.07</v>
      </c>
      <c r="C17" s="9">
        <v>0</v>
      </c>
      <c r="D17" s="9">
        <v>10.3</v>
      </c>
      <c r="E17" s="10"/>
    </row>
    <row r="18" spans="1:5">
      <c r="A18" s="3">
        <v>39886.375</v>
      </c>
      <c r="B18" s="8">
        <v>44.94</v>
      </c>
      <c r="C18" s="9">
        <v>11.1</v>
      </c>
      <c r="D18" s="9">
        <v>10.4</v>
      </c>
      <c r="E18" s="10"/>
    </row>
    <row r="19" spans="1:5">
      <c r="A19" s="3">
        <v>39887.375</v>
      </c>
      <c r="B19" s="8">
        <v>44.5</v>
      </c>
      <c r="C19" s="9">
        <v>20.9</v>
      </c>
      <c r="D19" s="9">
        <v>10.6</v>
      </c>
      <c r="E19" s="10"/>
    </row>
    <row r="20" spans="1:5">
      <c r="A20" s="3">
        <v>39888.375</v>
      </c>
      <c r="B20" s="8">
        <v>44.42</v>
      </c>
      <c r="C20" s="9">
        <v>7</v>
      </c>
      <c r="D20" s="9">
        <v>10</v>
      </c>
      <c r="E20" s="10"/>
    </row>
    <row r="21" spans="1:5">
      <c r="A21" s="3">
        <v>39889.375</v>
      </c>
      <c r="B21" s="8">
        <v>44.3</v>
      </c>
      <c r="C21" s="9">
        <v>2.2999999999999998</v>
      </c>
      <c r="D21" s="9">
        <v>10</v>
      </c>
      <c r="E21" s="10"/>
    </row>
    <row r="22" spans="1:5">
      <c r="A22" s="3">
        <v>39890.375</v>
      </c>
      <c r="B22" s="8">
        <v>44.22</v>
      </c>
      <c r="C22" s="9">
        <v>1.2</v>
      </c>
      <c r="D22" s="9">
        <v>10.199999999999999</v>
      </c>
      <c r="E22" s="10"/>
    </row>
    <row r="23" spans="1:5">
      <c r="A23" s="3">
        <v>39891.375</v>
      </c>
      <c r="B23" s="8">
        <v>44.19</v>
      </c>
      <c r="C23" s="9">
        <v>1.2</v>
      </c>
      <c r="D23" s="9">
        <v>10.5</v>
      </c>
      <c r="E23" s="10"/>
    </row>
    <row r="24" spans="1:5">
      <c r="A24" s="3">
        <v>39892.375</v>
      </c>
      <c r="B24" s="8">
        <v>44.3</v>
      </c>
      <c r="C24" s="9">
        <v>1.7</v>
      </c>
      <c r="D24" s="9">
        <v>10.7</v>
      </c>
      <c r="E24" s="10"/>
    </row>
    <row r="25" spans="1:5">
      <c r="A25" s="3">
        <v>39893.375</v>
      </c>
      <c r="B25" s="8">
        <v>44.29</v>
      </c>
      <c r="C25" s="9">
        <v>1.7</v>
      </c>
      <c r="D25" s="9">
        <v>10.9</v>
      </c>
      <c r="E25" s="10"/>
    </row>
    <row r="26" spans="1:5">
      <c r="A26" s="3">
        <v>39894.375</v>
      </c>
      <c r="B26" s="8">
        <v>44.29</v>
      </c>
      <c r="C26" s="9">
        <v>1.7</v>
      </c>
      <c r="D26" s="9">
        <v>10.9</v>
      </c>
      <c r="E26" s="10"/>
    </row>
    <row r="27" spans="1:5">
      <c r="A27" s="3">
        <v>39895.375</v>
      </c>
      <c r="B27" s="8">
        <v>44.42</v>
      </c>
      <c r="C27" s="9">
        <v>3.5</v>
      </c>
      <c r="D27" s="9">
        <v>11.3</v>
      </c>
      <c r="E27" s="10"/>
    </row>
    <row r="28" spans="1:5">
      <c r="A28" s="3">
        <v>39896.375</v>
      </c>
      <c r="B28" s="8">
        <v>44.33</v>
      </c>
      <c r="C28" s="9">
        <v>1.7</v>
      </c>
      <c r="D28" s="9">
        <v>11.6</v>
      </c>
      <c r="E28" s="13"/>
    </row>
    <row r="29" spans="1:5">
      <c r="A29" s="3">
        <v>39897.375</v>
      </c>
      <c r="B29" s="8">
        <v>44.3</v>
      </c>
      <c r="C29" s="9">
        <v>0</v>
      </c>
      <c r="D29" s="9">
        <v>11.7</v>
      </c>
      <c r="E29" s="13"/>
    </row>
    <row r="30" spans="1:5">
      <c r="A30" s="3">
        <v>39898.375</v>
      </c>
      <c r="B30" s="8">
        <v>44.27</v>
      </c>
      <c r="C30" s="9">
        <v>0</v>
      </c>
      <c r="D30" s="9">
        <v>11.7</v>
      </c>
      <c r="E30" s="13"/>
    </row>
    <row r="31" spans="1:5">
      <c r="A31" s="3">
        <v>39899.375</v>
      </c>
      <c r="B31" s="8">
        <v>44.25</v>
      </c>
      <c r="C31" s="9">
        <v>0</v>
      </c>
      <c r="D31" s="9">
        <v>11.3</v>
      </c>
      <c r="E31" s="13"/>
    </row>
    <row r="32" spans="1:5">
      <c r="A32" s="3">
        <v>39900.375</v>
      </c>
      <c r="B32" s="8">
        <v>44.21</v>
      </c>
      <c r="C32" s="9">
        <v>0</v>
      </c>
      <c r="D32" s="9">
        <v>11.2</v>
      </c>
      <c r="E32" s="13"/>
    </row>
    <row r="33" spans="1:5">
      <c r="A33" s="3">
        <v>39901.375</v>
      </c>
      <c r="B33" s="11">
        <v>44.16</v>
      </c>
      <c r="C33" s="12">
        <v>0</v>
      </c>
      <c r="D33" s="12">
        <v>10.9</v>
      </c>
      <c r="E33" s="13"/>
    </row>
    <row r="34" spans="1:5">
      <c r="A34" s="3">
        <v>39902.375</v>
      </c>
      <c r="B34" s="8">
        <v>44.12</v>
      </c>
      <c r="C34" s="9">
        <v>0</v>
      </c>
      <c r="D34" s="9">
        <v>10.7</v>
      </c>
      <c r="E34" s="13"/>
    </row>
    <row r="35" spans="1:5" ht="14.25" thickBot="1">
      <c r="A35" s="3">
        <v>39903.375</v>
      </c>
      <c r="B35" s="14">
        <v>44.07</v>
      </c>
      <c r="C35" s="15">
        <v>0</v>
      </c>
      <c r="D35" s="15">
        <v>10.6</v>
      </c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44.21</v>
      </c>
      <c r="C39" s="9">
        <f>ROUND(AVERAGE(C5:C35),2)</f>
        <v>1.89</v>
      </c>
      <c r="D39" s="9">
        <f>ROUND(AVERAGE(D5:D35),1)</f>
        <v>10.5</v>
      </c>
      <c r="E39" s="18"/>
    </row>
    <row r="40" spans="1:5">
      <c r="A40" s="17" t="s">
        <v>11</v>
      </c>
      <c r="B40" s="8">
        <f>MAX(B5:B35)</f>
        <v>44.94</v>
      </c>
      <c r="C40" s="9">
        <f>MAX(C5:C35)</f>
        <v>20.9</v>
      </c>
      <c r="D40" s="9">
        <f>MAX(D5:D35)</f>
        <v>11.7</v>
      </c>
      <c r="E40" s="18"/>
    </row>
    <row r="41" spans="1:5">
      <c r="A41" s="17" t="s">
        <v>12</v>
      </c>
      <c r="B41" s="19">
        <f>INDEX($A$5:$A$35,MATCH(B40,B5:B35,0),0)</f>
        <v>39886.375</v>
      </c>
      <c r="C41" s="19">
        <f>INDEX($A$5:$A$35,MATCH(C40,C5:C35,0),0)</f>
        <v>39887.375</v>
      </c>
      <c r="D41" s="19">
        <f>INDEX($A$5:$A$35,MATCH(D40,D5:D35,0),0)</f>
        <v>39897.375</v>
      </c>
      <c r="E41" s="18"/>
    </row>
    <row r="42" spans="1:5">
      <c r="A42" s="17" t="s">
        <v>13</v>
      </c>
      <c r="B42" s="8">
        <f>MIN(B5:B35)</f>
        <v>43.98</v>
      </c>
      <c r="C42" s="9">
        <f>MIN(C5:C35)</f>
        <v>0</v>
      </c>
      <c r="D42" s="9">
        <f>MIN(D5:D35)</f>
        <v>9.5</v>
      </c>
      <c r="E42" s="18"/>
    </row>
    <row r="43" spans="1:5" ht="14.25" thickBot="1">
      <c r="A43" s="20" t="s">
        <v>14</v>
      </c>
      <c r="B43" s="21">
        <f>INDEX($A$5:$A$35,MATCH(B42,B5:B35,0),0)</f>
        <v>39879.375</v>
      </c>
      <c r="C43" s="21">
        <f>INDEX($A$5:$A$35,MATCH(C42,C5:C35,0),0)</f>
        <v>39876.375</v>
      </c>
      <c r="D43" s="21">
        <f>INDEX($A$5:$A$35,MATCH(D42,D5:D35,0),0)</f>
        <v>39877.375</v>
      </c>
      <c r="E43" s="22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39569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39569.375</v>
      </c>
      <c r="B5" s="4">
        <v>44.04</v>
      </c>
      <c r="C5" s="5">
        <v>2.6</v>
      </c>
      <c r="D5" s="5">
        <v>15.4</v>
      </c>
      <c r="E5" s="6"/>
    </row>
    <row r="6" spans="1:5">
      <c r="A6" s="3">
        <v>39570.375</v>
      </c>
      <c r="B6" s="8">
        <v>44.05</v>
      </c>
      <c r="C6" s="9">
        <v>2.2999999999999998</v>
      </c>
      <c r="D6" s="9">
        <v>15.4</v>
      </c>
      <c r="E6" s="10"/>
    </row>
    <row r="7" spans="1:5">
      <c r="A7" s="3">
        <v>39571.375</v>
      </c>
      <c r="B7" s="8">
        <v>44.04</v>
      </c>
      <c r="C7" s="9">
        <v>2.2999999999999998</v>
      </c>
      <c r="D7" s="9">
        <v>15.5</v>
      </c>
      <c r="E7" s="10"/>
    </row>
    <row r="8" spans="1:5">
      <c r="A8" s="3">
        <v>39572.375</v>
      </c>
      <c r="B8" s="8">
        <v>44.04</v>
      </c>
      <c r="C8" s="9">
        <v>2</v>
      </c>
      <c r="D8" s="9">
        <v>16</v>
      </c>
      <c r="E8" s="10"/>
    </row>
    <row r="9" spans="1:5">
      <c r="A9" s="3">
        <v>39573.375</v>
      </c>
      <c r="B9" s="8">
        <v>44.04</v>
      </c>
      <c r="C9" s="9">
        <v>2.2999999999999998</v>
      </c>
      <c r="D9" s="9">
        <v>16.2</v>
      </c>
      <c r="E9" s="10"/>
    </row>
    <row r="10" spans="1:5">
      <c r="A10" s="3">
        <v>39574.375</v>
      </c>
      <c r="B10" s="8">
        <v>44.04</v>
      </c>
      <c r="C10" s="9">
        <v>1.7</v>
      </c>
      <c r="D10" s="9">
        <v>16.399999999999999</v>
      </c>
      <c r="E10" s="10"/>
    </row>
    <row r="11" spans="1:5">
      <c r="A11" s="3">
        <v>39575.375</v>
      </c>
      <c r="B11" s="8">
        <v>44.04</v>
      </c>
      <c r="C11" s="9">
        <v>1.3</v>
      </c>
      <c r="D11" s="9">
        <v>16.100000000000001</v>
      </c>
      <c r="E11" s="10"/>
    </row>
    <row r="12" spans="1:5">
      <c r="A12" s="3">
        <v>39576.375</v>
      </c>
      <c r="B12" s="8">
        <v>44.04</v>
      </c>
      <c r="C12" s="9">
        <v>1.7</v>
      </c>
      <c r="D12" s="9">
        <v>16.399999999999999</v>
      </c>
      <c r="E12" s="10"/>
    </row>
    <row r="13" spans="1:5">
      <c r="A13" s="3">
        <v>39577.375</v>
      </c>
      <c r="B13" s="8">
        <v>44.04</v>
      </c>
      <c r="C13" s="9">
        <v>1.7</v>
      </c>
      <c r="D13" s="9">
        <v>16.600000000000001</v>
      </c>
      <c r="E13" s="10"/>
    </row>
    <row r="14" spans="1:5">
      <c r="A14" s="3">
        <v>39578.375</v>
      </c>
      <c r="B14" s="8">
        <v>44.03</v>
      </c>
      <c r="C14" s="9">
        <v>1.7</v>
      </c>
      <c r="D14" s="9">
        <v>16.5</v>
      </c>
      <c r="E14" s="10"/>
    </row>
    <row r="15" spans="1:5">
      <c r="A15" s="3">
        <v>39579.375</v>
      </c>
      <c r="B15" s="8">
        <v>44.03</v>
      </c>
      <c r="C15" s="9">
        <v>1.3</v>
      </c>
      <c r="D15" s="9">
        <v>16.2</v>
      </c>
      <c r="E15" s="10"/>
    </row>
    <row r="16" spans="1:5">
      <c r="A16" s="3">
        <v>39580.375</v>
      </c>
      <c r="B16" s="8">
        <v>44.03</v>
      </c>
      <c r="C16" s="9">
        <v>1.7</v>
      </c>
      <c r="D16" s="9">
        <v>16.600000000000001</v>
      </c>
      <c r="E16" s="10"/>
    </row>
    <row r="17" spans="1:5">
      <c r="A17" s="3">
        <v>39581.375</v>
      </c>
      <c r="B17" s="8">
        <v>44.03</v>
      </c>
      <c r="C17" s="9">
        <v>1.3</v>
      </c>
      <c r="D17" s="9">
        <v>16.600000000000001</v>
      </c>
      <c r="E17" s="10"/>
    </row>
    <row r="18" spans="1:5">
      <c r="A18" s="3">
        <v>39582.375</v>
      </c>
      <c r="B18" s="8">
        <v>44.74</v>
      </c>
      <c r="C18" s="9">
        <v>21.7</v>
      </c>
      <c r="D18" s="9">
        <v>14.9</v>
      </c>
      <c r="E18" s="10"/>
    </row>
    <row r="19" spans="1:5">
      <c r="A19" s="3">
        <v>39583.375</v>
      </c>
      <c r="B19" s="8">
        <v>44.39</v>
      </c>
      <c r="C19" s="9">
        <v>30.3</v>
      </c>
      <c r="D19" s="9">
        <v>14.4</v>
      </c>
      <c r="E19" s="10"/>
    </row>
    <row r="20" spans="1:5">
      <c r="A20" s="3">
        <v>39584.375</v>
      </c>
      <c r="B20" s="8">
        <v>44.32</v>
      </c>
      <c r="C20" s="9">
        <v>20.6</v>
      </c>
      <c r="D20" s="9">
        <v>14.8</v>
      </c>
      <c r="E20" s="10"/>
    </row>
    <row r="21" spans="1:5">
      <c r="A21" s="3">
        <v>39585.375</v>
      </c>
      <c r="B21" s="8">
        <v>44.27</v>
      </c>
      <c r="C21" s="9">
        <v>14.8</v>
      </c>
      <c r="D21" s="9">
        <v>15.4</v>
      </c>
      <c r="E21" s="10"/>
    </row>
    <row r="22" spans="1:5">
      <c r="A22" s="3">
        <v>39586.375</v>
      </c>
      <c r="B22" s="8">
        <v>44.23</v>
      </c>
      <c r="C22" s="9">
        <v>20.7</v>
      </c>
      <c r="D22" s="9">
        <v>15.8</v>
      </c>
      <c r="E22" s="10"/>
    </row>
    <row r="23" spans="1:5">
      <c r="A23" s="3">
        <v>39587.375</v>
      </c>
      <c r="B23" s="8">
        <v>44.18</v>
      </c>
      <c r="C23" s="9">
        <v>19.899999999999999</v>
      </c>
      <c r="D23" s="9">
        <v>16.100000000000001</v>
      </c>
      <c r="E23" s="10"/>
    </row>
    <row r="24" spans="1:5">
      <c r="A24" s="3">
        <v>39588.375</v>
      </c>
      <c r="B24" s="8">
        <v>44.37</v>
      </c>
      <c r="C24" s="9">
        <v>23.6</v>
      </c>
      <c r="D24" s="9">
        <v>15.8</v>
      </c>
      <c r="E24" s="10"/>
    </row>
    <row r="25" spans="1:5">
      <c r="A25" s="3">
        <v>39589.375</v>
      </c>
      <c r="B25" s="8">
        <v>44.17</v>
      </c>
      <c r="C25" s="9">
        <v>15.3</v>
      </c>
      <c r="D25" s="9">
        <v>16.100000000000001</v>
      </c>
      <c r="E25" s="10"/>
    </row>
    <row r="26" spans="1:5">
      <c r="A26" s="3">
        <v>39590.375</v>
      </c>
      <c r="B26" s="8">
        <v>44.18</v>
      </c>
      <c r="C26" s="9">
        <v>12.4</v>
      </c>
      <c r="D26" s="9">
        <v>16.100000000000001</v>
      </c>
      <c r="E26" s="10"/>
    </row>
    <row r="27" spans="1:5">
      <c r="A27" s="3">
        <v>39591.375</v>
      </c>
      <c r="B27" s="11">
        <v>44.13</v>
      </c>
      <c r="C27" s="12">
        <v>9.3000000000000007</v>
      </c>
      <c r="D27" s="12">
        <v>16.600000000000001</v>
      </c>
      <c r="E27" s="13"/>
    </row>
    <row r="28" spans="1:5">
      <c r="A28" s="3">
        <v>39592.375</v>
      </c>
      <c r="B28" s="11">
        <v>44.11</v>
      </c>
      <c r="C28" s="12">
        <v>6.5</v>
      </c>
      <c r="D28" s="12">
        <v>16.8</v>
      </c>
      <c r="E28" s="13"/>
    </row>
    <row r="29" spans="1:5">
      <c r="A29" s="3">
        <v>39593.375</v>
      </c>
      <c r="B29" s="11">
        <v>44.6</v>
      </c>
      <c r="C29" s="12">
        <v>8.9</v>
      </c>
      <c r="D29" s="12">
        <v>16.5</v>
      </c>
      <c r="E29" s="13"/>
    </row>
    <row r="30" spans="1:5">
      <c r="A30" s="3">
        <v>39594.375</v>
      </c>
      <c r="B30" s="11">
        <v>44.66</v>
      </c>
      <c r="C30" s="12">
        <v>11.7</v>
      </c>
      <c r="D30" s="12">
        <v>16.8</v>
      </c>
      <c r="E30" s="13"/>
    </row>
    <row r="31" spans="1:5">
      <c r="A31" s="3">
        <v>39595.375</v>
      </c>
      <c r="B31" s="11">
        <v>44.43</v>
      </c>
      <c r="C31" s="12">
        <v>8.6</v>
      </c>
      <c r="D31" s="12">
        <v>17.100000000000001</v>
      </c>
      <c r="E31" s="13"/>
    </row>
    <row r="32" spans="1:5">
      <c r="A32" s="3">
        <v>39596.375</v>
      </c>
      <c r="B32" s="11">
        <v>44.29</v>
      </c>
      <c r="C32" s="12">
        <v>16.7</v>
      </c>
      <c r="D32" s="12">
        <v>17.5</v>
      </c>
      <c r="E32" s="13"/>
    </row>
    <row r="33" spans="1:5">
      <c r="A33" s="3">
        <v>39597.375</v>
      </c>
      <c r="B33" s="11">
        <v>44.78</v>
      </c>
      <c r="C33" s="12">
        <v>33.799999999999997</v>
      </c>
      <c r="D33" s="12">
        <v>17.3</v>
      </c>
      <c r="E33" s="13"/>
    </row>
    <row r="34" spans="1:5">
      <c r="A34" s="3">
        <v>39598.375</v>
      </c>
      <c r="B34" s="11">
        <v>44.57</v>
      </c>
      <c r="C34" s="12">
        <v>28.1</v>
      </c>
      <c r="D34" s="12">
        <v>17.7</v>
      </c>
      <c r="E34" s="13"/>
    </row>
    <row r="35" spans="1:5" ht="14.25" thickBot="1">
      <c r="A35" s="3">
        <v>39599.375</v>
      </c>
      <c r="B35" s="14">
        <v>44.42</v>
      </c>
      <c r="C35" s="15">
        <v>21.5</v>
      </c>
      <c r="D35" s="15">
        <v>17.2</v>
      </c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44.24</v>
      </c>
      <c r="C39" s="9">
        <f>ROUND(AVERAGE(C5:C35),2)</f>
        <v>11.24</v>
      </c>
      <c r="D39" s="9">
        <f>ROUND(AVERAGE(D5:D35),1)</f>
        <v>16.2</v>
      </c>
      <c r="E39" s="18"/>
    </row>
    <row r="40" spans="1:5">
      <c r="A40" s="17" t="s">
        <v>11</v>
      </c>
      <c r="B40" s="8">
        <f>MAX(B5:B35)</f>
        <v>44.78</v>
      </c>
      <c r="C40" s="9">
        <f>MAX(C5:C35)</f>
        <v>33.799999999999997</v>
      </c>
      <c r="D40" s="9">
        <f>MAX(D5:D35)</f>
        <v>17.7</v>
      </c>
      <c r="E40" s="18"/>
    </row>
    <row r="41" spans="1:5">
      <c r="A41" s="17" t="s">
        <v>12</v>
      </c>
      <c r="B41" s="19">
        <f>INDEX($A$5:$A$35,MATCH(B40,B5:B35,0),0)</f>
        <v>39597.375</v>
      </c>
      <c r="C41" s="19">
        <f>INDEX($A$5:$A$35,MATCH(C40,C5:C35,0),0)</f>
        <v>39597.375</v>
      </c>
      <c r="D41" s="19">
        <f>INDEX($A$5:$A$35,MATCH(D40,D5:D35,0),0)</f>
        <v>39598.375</v>
      </c>
      <c r="E41" s="18"/>
    </row>
    <row r="42" spans="1:5">
      <c r="A42" s="17" t="s">
        <v>13</v>
      </c>
      <c r="B42" s="8">
        <f>MIN(B5:B35)</f>
        <v>44.03</v>
      </c>
      <c r="C42" s="9">
        <f>MIN(C5:C35)</f>
        <v>1.3</v>
      </c>
      <c r="D42" s="9">
        <f>MIN(D5:D35)</f>
        <v>14.4</v>
      </c>
      <c r="E42" s="18"/>
    </row>
    <row r="43" spans="1:5" ht="14.25" thickBot="1">
      <c r="A43" s="20" t="s">
        <v>14</v>
      </c>
      <c r="B43" s="21">
        <f>INDEX($A$5:$A$35,MATCH(B42,B5:B35,0),0)</f>
        <v>39578.375</v>
      </c>
      <c r="C43" s="21">
        <f>INDEX($A$5:$A$35,MATCH(C42,C5:C35,0),0)</f>
        <v>39575.375</v>
      </c>
      <c r="D43" s="21">
        <f>INDEX($A$5:$A$35,MATCH(D42,D5:D35,0),0)</f>
        <v>39583.375</v>
      </c>
      <c r="E43" s="22"/>
    </row>
  </sheetData>
  <mergeCells count="11">
    <mergeCell ref="E36:E38"/>
    <mergeCell ref="E2:E4"/>
    <mergeCell ref="C2:C3"/>
    <mergeCell ref="C36:C38"/>
    <mergeCell ref="D36:D38"/>
    <mergeCell ref="A1:D1"/>
    <mergeCell ref="A2:A4"/>
    <mergeCell ref="B2:B3"/>
    <mergeCell ref="D2:D3"/>
    <mergeCell ref="A36:A38"/>
    <mergeCell ref="B36:B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39600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39600.375</v>
      </c>
      <c r="B5" s="4">
        <v>44.33</v>
      </c>
      <c r="C5" s="5">
        <v>15.7</v>
      </c>
      <c r="D5" s="5">
        <v>17.100000000000001</v>
      </c>
      <c r="E5" s="6"/>
    </row>
    <row r="6" spans="1:5">
      <c r="A6" s="3">
        <v>39601.375</v>
      </c>
      <c r="B6" s="8">
        <v>44.28</v>
      </c>
      <c r="C6" s="9">
        <v>15</v>
      </c>
      <c r="D6" s="9">
        <v>17.2</v>
      </c>
      <c r="E6" s="10"/>
    </row>
    <row r="7" spans="1:5">
      <c r="A7" s="3">
        <v>39602.375</v>
      </c>
      <c r="B7" s="8">
        <v>44.7</v>
      </c>
      <c r="C7" s="9">
        <v>15.7</v>
      </c>
      <c r="D7" s="9">
        <v>16.899999999999999</v>
      </c>
      <c r="E7" s="10"/>
    </row>
    <row r="8" spans="1:5">
      <c r="A8" s="3">
        <v>39603.375</v>
      </c>
      <c r="B8" s="8">
        <v>44.58</v>
      </c>
      <c r="C8" s="9">
        <v>12.1</v>
      </c>
      <c r="D8" s="9">
        <v>16.600000000000001</v>
      </c>
      <c r="E8" s="10"/>
    </row>
    <row r="9" spans="1:5">
      <c r="A9" s="3">
        <v>39604.375</v>
      </c>
      <c r="B9" s="8">
        <v>44.4</v>
      </c>
      <c r="C9" s="9">
        <v>10.7</v>
      </c>
      <c r="D9" s="9">
        <v>16.600000000000001</v>
      </c>
      <c r="E9" s="10"/>
    </row>
    <row r="10" spans="1:5">
      <c r="A10" s="3">
        <v>39605.375</v>
      </c>
      <c r="B10" s="8">
        <v>44.65</v>
      </c>
      <c r="C10" s="9">
        <v>9</v>
      </c>
      <c r="D10" s="9">
        <v>16.8</v>
      </c>
      <c r="E10" s="10"/>
    </row>
    <row r="11" spans="1:5">
      <c r="A11" s="3">
        <v>39606.375</v>
      </c>
      <c r="B11" s="8">
        <v>44.41</v>
      </c>
      <c r="C11" s="9">
        <v>7.9</v>
      </c>
      <c r="D11" s="9">
        <v>16.8</v>
      </c>
      <c r="E11" s="10"/>
    </row>
    <row r="12" spans="1:5">
      <c r="A12" s="3">
        <v>39607.375</v>
      </c>
      <c r="B12" s="8">
        <v>44.37</v>
      </c>
      <c r="C12" s="9">
        <v>7.2</v>
      </c>
      <c r="D12" s="9">
        <v>16.8</v>
      </c>
      <c r="E12" s="10"/>
    </row>
    <row r="13" spans="1:5">
      <c r="A13" s="3">
        <v>39608.375</v>
      </c>
      <c r="B13" s="8">
        <v>44.24</v>
      </c>
      <c r="C13" s="9">
        <v>7.2</v>
      </c>
      <c r="D13" s="9">
        <v>17</v>
      </c>
      <c r="E13" s="10"/>
    </row>
    <row r="14" spans="1:5">
      <c r="A14" s="3">
        <v>39609.375</v>
      </c>
      <c r="B14" s="8">
        <v>44.21</v>
      </c>
      <c r="C14" s="9">
        <v>7.3</v>
      </c>
      <c r="D14" s="9">
        <v>17.2</v>
      </c>
      <c r="E14" s="10"/>
    </row>
    <row r="15" spans="1:5">
      <c r="A15" s="3">
        <v>39610.375</v>
      </c>
      <c r="B15" s="8"/>
      <c r="C15" s="9"/>
      <c r="D15" s="9"/>
      <c r="E15" s="10" t="s">
        <v>18</v>
      </c>
    </row>
    <row r="16" spans="1:5">
      <c r="A16" s="3">
        <v>39611.375</v>
      </c>
      <c r="B16" s="8"/>
      <c r="C16" s="9"/>
      <c r="D16" s="9"/>
      <c r="E16" s="10" t="s">
        <v>18</v>
      </c>
    </row>
    <row r="17" spans="1:5">
      <c r="A17" s="3">
        <v>39612.375</v>
      </c>
      <c r="B17" s="8">
        <v>44.27</v>
      </c>
      <c r="C17" s="9">
        <v>6.6</v>
      </c>
      <c r="D17" s="9">
        <v>17.399999999999999</v>
      </c>
      <c r="E17" s="10"/>
    </row>
    <row r="18" spans="1:5">
      <c r="A18" s="3">
        <v>39613.375</v>
      </c>
      <c r="B18" s="8">
        <v>44.23</v>
      </c>
      <c r="C18" s="9">
        <v>5.2</v>
      </c>
      <c r="D18" s="9">
        <v>17.8</v>
      </c>
      <c r="E18" s="10"/>
    </row>
    <row r="19" spans="1:5">
      <c r="A19" s="3">
        <v>39614.375</v>
      </c>
      <c r="B19" s="8">
        <v>44.27</v>
      </c>
      <c r="C19" s="9">
        <v>5.2</v>
      </c>
      <c r="D19" s="9">
        <v>17.8</v>
      </c>
      <c r="E19" s="10"/>
    </row>
    <row r="20" spans="1:5">
      <c r="A20" s="3">
        <v>39615.375</v>
      </c>
      <c r="B20" s="8">
        <v>44.16</v>
      </c>
      <c r="C20" s="9">
        <v>3.8</v>
      </c>
      <c r="D20" s="9">
        <v>17.7</v>
      </c>
      <c r="E20" s="10"/>
    </row>
    <row r="21" spans="1:5">
      <c r="A21" s="3">
        <v>39616.375</v>
      </c>
      <c r="B21" s="8">
        <v>44.23</v>
      </c>
      <c r="C21" s="9">
        <v>3.8</v>
      </c>
      <c r="D21" s="9">
        <v>17.8</v>
      </c>
      <c r="E21" s="10"/>
    </row>
    <row r="22" spans="1:5">
      <c r="A22" s="3">
        <v>39617.375</v>
      </c>
      <c r="B22" s="8">
        <v>44.21</v>
      </c>
      <c r="C22" s="9">
        <v>3.5</v>
      </c>
      <c r="D22" s="9">
        <v>18.2</v>
      </c>
      <c r="E22" s="10"/>
    </row>
    <row r="23" spans="1:5">
      <c r="A23" s="3">
        <v>39618.375</v>
      </c>
      <c r="B23" s="8">
        <v>44.15</v>
      </c>
      <c r="C23" s="9">
        <v>3.1</v>
      </c>
      <c r="D23" s="9">
        <v>18.5</v>
      </c>
      <c r="E23" s="10"/>
    </row>
    <row r="24" spans="1:5">
      <c r="A24" s="3">
        <v>39619.375</v>
      </c>
      <c r="B24" s="8">
        <v>44.22</v>
      </c>
      <c r="C24" s="9">
        <v>3.1</v>
      </c>
      <c r="D24" s="9">
        <v>18.2</v>
      </c>
      <c r="E24" s="10"/>
    </row>
    <row r="25" spans="1:5">
      <c r="A25" s="3">
        <v>39620.375</v>
      </c>
      <c r="B25" s="8">
        <v>44.27</v>
      </c>
      <c r="C25" s="9">
        <v>2.8</v>
      </c>
      <c r="D25" s="9">
        <v>18.3</v>
      </c>
      <c r="E25" s="10"/>
    </row>
    <row r="26" spans="1:5">
      <c r="A26" s="3">
        <v>39621.375</v>
      </c>
      <c r="B26" s="8">
        <v>44.62</v>
      </c>
      <c r="C26" s="9">
        <v>3.8</v>
      </c>
      <c r="D26" s="9">
        <v>18.399999999999999</v>
      </c>
      <c r="E26" s="10"/>
    </row>
    <row r="27" spans="1:5">
      <c r="A27" s="3">
        <v>39622.375</v>
      </c>
      <c r="B27" s="11">
        <v>44.5</v>
      </c>
      <c r="C27" s="12">
        <v>4.2</v>
      </c>
      <c r="D27" s="12">
        <v>18.600000000000001</v>
      </c>
      <c r="E27" s="13"/>
    </row>
    <row r="28" spans="1:5">
      <c r="A28" s="3">
        <v>39623.375</v>
      </c>
      <c r="B28" s="11">
        <v>44.39</v>
      </c>
      <c r="C28" s="12">
        <v>4.2</v>
      </c>
      <c r="D28" s="12">
        <v>18.8</v>
      </c>
      <c r="E28" s="13"/>
    </row>
    <row r="29" spans="1:5">
      <c r="A29" s="3">
        <v>39624.375</v>
      </c>
      <c r="B29" s="11">
        <v>44.45</v>
      </c>
      <c r="C29" s="12">
        <v>3.8</v>
      </c>
      <c r="D29" s="12">
        <v>18.600000000000001</v>
      </c>
      <c r="E29" s="13"/>
    </row>
    <row r="30" spans="1:5">
      <c r="A30" s="3">
        <v>39625.375</v>
      </c>
      <c r="B30" s="11">
        <v>44.35</v>
      </c>
      <c r="C30" s="12">
        <v>4.2</v>
      </c>
      <c r="D30" s="12">
        <v>18.399999999999999</v>
      </c>
      <c r="E30" s="13"/>
    </row>
    <row r="31" spans="1:5">
      <c r="A31" s="3">
        <v>39626.375</v>
      </c>
      <c r="B31" s="11">
        <v>44.27</v>
      </c>
      <c r="C31" s="12">
        <v>3.8</v>
      </c>
      <c r="D31" s="12">
        <v>18.5</v>
      </c>
      <c r="E31" s="13"/>
    </row>
    <row r="32" spans="1:5">
      <c r="A32" s="3">
        <v>39627.375</v>
      </c>
      <c r="B32" s="11">
        <v>44.2</v>
      </c>
      <c r="C32" s="12">
        <v>3.1</v>
      </c>
      <c r="D32" s="12">
        <v>18.7</v>
      </c>
      <c r="E32" s="13"/>
    </row>
    <row r="33" spans="1:5">
      <c r="A33" s="3">
        <v>39628.375</v>
      </c>
      <c r="B33" s="11">
        <v>45.41</v>
      </c>
      <c r="C33" s="12">
        <v>11.7</v>
      </c>
      <c r="D33" s="12">
        <v>18.5</v>
      </c>
      <c r="E33" s="13"/>
    </row>
    <row r="34" spans="1:5">
      <c r="A34" s="3">
        <v>39629.375</v>
      </c>
      <c r="B34" s="11">
        <v>44.65</v>
      </c>
      <c r="C34" s="12">
        <v>11</v>
      </c>
      <c r="D34" s="12">
        <v>18.3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44.39</v>
      </c>
      <c r="C39" s="9">
        <f>ROUND(AVERAGE(C5:C35),2)</f>
        <v>6.95</v>
      </c>
      <c r="D39" s="9">
        <f>ROUND(AVERAGE(D5:D35),1)</f>
        <v>17.8</v>
      </c>
      <c r="E39" s="18"/>
    </row>
    <row r="40" spans="1:5">
      <c r="A40" s="17" t="s">
        <v>11</v>
      </c>
      <c r="B40" s="8">
        <f>MAX(B5:B35)</f>
        <v>45.41</v>
      </c>
      <c r="C40" s="9">
        <f>MAX(C5:C35)</f>
        <v>15.7</v>
      </c>
      <c r="D40" s="9">
        <f>MAX(D5:D35)</f>
        <v>18.8</v>
      </c>
      <c r="E40" s="18"/>
    </row>
    <row r="41" spans="1:5">
      <c r="A41" s="17" t="s">
        <v>12</v>
      </c>
      <c r="B41" s="19">
        <f>INDEX($A$5:$A$35,MATCH(B40,B5:B35,0),0)</f>
        <v>39628.375</v>
      </c>
      <c r="C41" s="19">
        <f>INDEX($A$5:$A$35,MATCH(C40,C5:C35,0),0)</f>
        <v>39600.375</v>
      </c>
      <c r="D41" s="19">
        <f>INDEX($A$5:$A$35,MATCH(D40,D5:D35,0),0)</f>
        <v>39623.375</v>
      </c>
      <c r="E41" s="18"/>
    </row>
    <row r="42" spans="1:5">
      <c r="A42" s="17" t="s">
        <v>13</v>
      </c>
      <c r="B42" s="8">
        <f>MIN(B5:B35)</f>
        <v>44.15</v>
      </c>
      <c r="C42" s="9">
        <f>MIN(C5:C35)</f>
        <v>2.8</v>
      </c>
      <c r="D42" s="9">
        <f>MIN(D5:D35)</f>
        <v>16.600000000000001</v>
      </c>
      <c r="E42" s="18"/>
    </row>
    <row r="43" spans="1:5" ht="14.25" thickBot="1">
      <c r="A43" s="20" t="s">
        <v>14</v>
      </c>
      <c r="B43" s="21">
        <f>INDEX($A$5:$A$35,MATCH(B42,B5:B35,0),0)</f>
        <v>39618.375</v>
      </c>
      <c r="C43" s="21">
        <f>INDEX($A$5:$A$35,MATCH(C42,C5:C35,0),0)</f>
        <v>39620.375</v>
      </c>
      <c r="D43" s="21">
        <f>INDEX($A$5:$A$35,MATCH(D42,D5:D35,0),0)</f>
        <v>39603.375</v>
      </c>
      <c r="E43" s="22"/>
    </row>
  </sheetData>
  <mergeCells count="11">
    <mergeCell ref="E36:E38"/>
    <mergeCell ref="C36:C38"/>
    <mergeCell ref="E2:E4"/>
    <mergeCell ref="A36:A38"/>
    <mergeCell ref="B36:B38"/>
    <mergeCell ref="D36:D38"/>
    <mergeCell ref="A1:D1"/>
    <mergeCell ref="A2:A4"/>
    <mergeCell ref="B2:B3"/>
    <mergeCell ref="D2:D3"/>
    <mergeCell ref="C2:C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39630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39630.375</v>
      </c>
      <c r="B5" s="4">
        <v>44.52</v>
      </c>
      <c r="C5" s="5">
        <v>12.1</v>
      </c>
      <c r="D5" s="5">
        <v>18.600000000000001</v>
      </c>
      <c r="E5" s="6"/>
    </row>
    <row r="6" spans="1:5">
      <c r="A6" s="3">
        <v>39631.375</v>
      </c>
      <c r="B6" s="8">
        <v>44.39</v>
      </c>
      <c r="C6" s="9">
        <v>14.3</v>
      </c>
      <c r="D6" s="9">
        <v>18.8</v>
      </c>
      <c r="E6" s="10"/>
    </row>
    <row r="7" spans="1:5">
      <c r="A7" s="3">
        <v>39632.375</v>
      </c>
      <c r="B7" s="8">
        <v>44.28</v>
      </c>
      <c r="C7" s="9">
        <v>15</v>
      </c>
      <c r="D7" s="9">
        <v>18.7</v>
      </c>
      <c r="E7" s="10"/>
    </row>
    <row r="8" spans="1:5">
      <c r="A8" s="3">
        <v>39633.375</v>
      </c>
      <c r="B8" s="8">
        <v>44.36</v>
      </c>
      <c r="C8" s="9">
        <v>14.7</v>
      </c>
      <c r="D8" s="9">
        <v>18.7</v>
      </c>
      <c r="E8" s="10"/>
    </row>
    <row r="9" spans="1:5">
      <c r="A9" s="3">
        <v>39634.375</v>
      </c>
      <c r="B9" s="8">
        <v>44.29</v>
      </c>
      <c r="C9" s="9">
        <v>11</v>
      </c>
      <c r="D9" s="9">
        <v>19.100000000000001</v>
      </c>
      <c r="E9" s="10"/>
    </row>
    <row r="10" spans="1:5">
      <c r="A10" s="3">
        <v>39635.375</v>
      </c>
      <c r="B10" s="8">
        <v>44.26</v>
      </c>
      <c r="C10" s="9">
        <v>8.1</v>
      </c>
      <c r="D10" s="9">
        <v>19.399999999999999</v>
      </c>
      <c r="E10" s="10"/>
    </row>
    <row r="11" spans="1:5">
      <c r="A11" s="3">
        <v>39636.375</v>
      </c>
      <c r="B11" s="8">
        <v>44.2</v>
      </c>
      <c r="C11" s="9">
        <v>5.6</v>
      </c>
      <c r="D11" s="9">
        <v>19.8</v>
      </c>
      <c r="E11" s="10"/>
    </row>
    <row r="12" spans="1:5">
      <c r="A12" s="3">
        <v>39637.375</v>
      </c>
      <c r="B12" s="8">
        <v>44.15</v>
      </c>
      <c r="C12" s="9">
        <v>4.2</v>
      </c>
      <c r="D12" s="9">
        <v>20.100000000000001</v>
      </c>
      <c r="E12" s="10"/>
    </row>
    <row r="13" spans="1:5">
      <c r="A13" s="3">
        <v>39638.375</v>
      </c>
      <c r="B13" s="8">
        <v>44.12</v>
      </c>
      <c r="C13" s="9">
        <v>3.2</v>
      </c>
      <c r="D13" s="9">
        <v>20.5</v>
      </c>
      <c r="E13" s="10"/>
    </row>
    <row r="14" spans="1:5">
      <c r="A14" s="3">
        <v>39639.375</v>
      </c>
      <c r="B14" s="8">
        <v>44.08</v>
      </c>
      <c r="C14" s="9">
        <v>2.8</v>
      </c>
      <c r="D14" s="9">
        <v>20.7</v>
      </c>
      <c r="E14" s="10"/>
    </row>
    <row r="15" spans="1:5">
      <c r="A15" s="3">
        <v>39640.375</v>
      </c>
      <c r="B15" s="8">
        <v>44.03</v>
      </c>
      <c r="C15" s="9">
        <v>2.8</v>
      </c>
      <c r="D15" s="9">
        <v>21.1</v>
      </c>
      <c r="E15" s="10"/>
    </row>
    <row r="16" spans="1:5">
      <c r="A16" s="3">
        <v>39641.375</v>
      </c>
      <c r="B16" s="8">
        <v>44.05</v>
      </c>
      <c r="C16" s="9">
        <v>2.1</v>
      </c>
      <c r="D16" s="9">
        <v>21.5</v>
      </c>
      <c r="E16" s="10"/>
    </row>
    <row r="17" spans="1:5">
      <c r="A17" s="3">
        <v>39642.375</v>
      </c>
      <c r="B17" s="8">
        <v>44.05</v>
      </c>
      <c r="C17" s="9">
        <v>2.1</v>
      </c>
      <c r="D17" s="9">
        <v>21.7</v>
      </c>
      <c r="E17" s="10"/>
    </row>
    <row r="18" spans="1:5">
      <c r="A18" s="3">
        <v>39643.375</v>
      </c>
      <c r="B18" s="8">
        <v>44.04</v>
      </c>
      <c r="C18" s="9">
        <v>1.1000000000000001</v>
      </c>
      <c r="D18" s="9">
        <v>22.2</v>
      </c>
      <c r="E18" s="10"/>
    </row>
    <row r="19" spans="1:5">
      <c r="A19" s="3">
        <v>39644.375</v>
      </c>
      <c r="B19" s="8">
        <v>44.02</v>
      </c>
      <c r="C19" s="9">
        <v>1.4</v>
      </c>
      <c r="D19" s="9">
        <v>22.5</v>
      </c>
      <c r="E19" s="10"/>
    </row>
    <row r="20" spans="1:5">
      <c r="A20" s="3">
        <v>39645.375</v>
      </c>
      <c r="B20" s="8">
        <v>44.01</v>
      </c>
      <c r="C20" s="9">
        <v>1.8</v>
      </c>
      <c r="D20" s="9">
        <v>22.8</v>
      </c>
      <c r="E20" s="10"/>
    </row>
    <row r="21" spans="1:5">
      <c r="A21" s="3">
        <v>39646.375</v>
      </c>
      <c r="B21" s="8">
        <v>44.01</v>
      </c>
      <c r="C21" s="9">
        <v>1.8</v>
      </c>
      <c r="D21" s="9">
        <v>23</v>
      </c>
      <c r="E21" s="10"/>
    </row>
    <row r="22" spans="1:5">
      <c r="A22" s="3">
        <v>39647.375</v>
      </c>
      <c r="B22" s="8">
        <v>44.27</v>
      </c>
      <c r="C22" s="9">
        <v>2.1</v>
      </c>
      <c r="D22" s="9">
        <v>22.7</v>
      </c>
      <c r="E22" s="10"/>
    </row>
    <row r="23" spans="1:5">
      <c r="A23" s="3">
        <v>39648.375</v>
      </c>
      <c r="B23" s="8">
        <v>44.14</v>
      </c>
      <c r="C23" s="9">
        <v>2.1</v>
      </c>
      <c r="D23" s="9">
        <v>23.2</v>
      </c>
      <c r="E23" s="10"/>
    </row>
    <row r="24" spans="1:5">
      <c r="A24" s="3">
        <v>39649.375</v>
      </c>
      <c r="B24" s="8">
        <v>44.1</v>
      </c>
      <c r="C24" s="9">
        <v>2.5</v>
      </c>
      <c r="D24" s="9">
        <v>23.4</v>
      </c>
      <c r="E24" s="10"/>
    </row>
    <row r="25" spans="1:5">
      <c r="A25" s="3">
        <v>39650.375</v>
      </c>
      <c r="B25" s="8">
        <v>44.05</v>
      </c>
      <c r="C25" s="9">
        <v>2.5</v>
      </c>
      <c r="D25" s="9">
        <v>24.1</v>
      </c>
      <c r="E25" s="10"/>
    </row>
    <row r="26" spans="1:5">
      <c r="A26" s="3">
        <v>39651.375</v>
      </c>
      <c r="B26" s="8">
        <v>44.01</v>
      </c>
      <c r="C26" s="9">
        <v>2.8</v>
      </c>
      <c r="D26" s="9">
        <v>24.8</v>
      </c>
      <c r="E26" s="10"/>
    </row>
    <row r="27" spans="1:5">
      <c r="A27" s="3">
        <v>39652.375</v>
      </c>
      <c r="B27" s="11">
        <v>43.99</v>
      </c>
      <c r="C27" s="12">
        <v>2.8</v>
      </c>
      <c r="D27" s="12">
        <v>24.7</v>
      </c>
      <c r="E27" s="13"/>
    </row>
    <row r="28" spans="1:5">
      <c r="A28" s="3">
        <v>39653.375</v>
      </c>
      <c r="B28" s="11">
        <v>43.99</v>
      </c>
      <c r="C28" s="12">
        <v>2.5</v>
      </c>
      <c r="D28" s="12">
        <v>24.7</v>
      </c>
      <c r="E28" s="13"/>
    </row>
    <row r="29" spans="1:5">
      <c r="A29" s="3">
        <v>39654.375</v>
      </c>
      <c r="B29" s="11">
        <v>43.99</v>
      </c>
      <c r="C29" s="12">
        <v>2.5</v>
      </c>
      <c r="D29" s="12">
        <v>24.7</v>
      </c>
      <c r="E29" s="13"/>
    </row>
    <row r="30" spans="1:5">
      <c r="A30" s="3">
        <v>39655.375</v>
      </c>
      <c r="B30" s="11">
        <v>43.99</v>
      </c>
      <c r="C30" s="12">
        <v>3.2</v>
      </c>
      <c r="D30" s="12">
        <v>24.9</v>
      </c>
      <c r="E30" s="13"/>
    </row>
    <row r="31" spans="1:5">
      <c r="A31" s="3">
        <v>39656.375</v>
      </c>
      <c r="B31" s="11">
        <v>43.99</v>
      </c>
      <c r="C31" s="12">
        <v>4.5999999999999996</v>
      </c>
      <c r="D31" s="12">
        <v>24.9</v>
      </c>
      <c r="E31" s="13"/>
    </row>
    <row r="32" spans="1:5">
      <c r="A32" s="3">
        <v>39657.375</v>
      </c>
      <c r="B32" s="11">
        <v>43.99</v>
      </c>
      <c r="C32" s="12">
        <v>3.2</v>
      </c>
      <c r="D32" s="12">
        <v>25.1</v>
      </c>
      <c r="E32" s="13"/>
    </row>
    <row r="33" spans="1:5">
      <c r="A33" s="3">
        <v>39658.375</v>
      </c>
      <c r="B33" s="11">
        <v>43.99</v>
      </c>
      <c r="C33" s="12">
        <v>3.6</v>
      </c>
      <c r="D33" s="12">
        <v>25</v>
      </c>
      <c r="E33" s="13"/>
    </row>
    <row r="34" spans="1:5">
      <c r="A34" s="3">
        <v>39659.375</v>
      </c>
      <c r="B34" s="11">
        <v>43.99</v>
      </c>
      <c r="C34" s="12">
        <v>2.5</v>
      </c>
      <c r="D34" s="12">
        <v>25.2</v>
      </c>
      <c r="E34" s="13"/>
    </row>
    <row r="35" spans="1:5" ht="14.25" thickBot="1">
      <c r="A35" s="3">
        <v>39660.375</v>
      </c>
      <c r="B35" s="14">
        <v>43.99</v>
      </c>
      <c r="C35" s="15">
        <v>2.8</v>
      </c>
      <c r="D35" s="15">
        <v>25.3</v>
      </c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44.11</v>
      </c>
      <c r="C39" s="9">
        <f>ROUND(AVERAGE(C5:C35),2)</f>
        <v>4.6399999999999997</v>
      </c>
      <c r="D39" s="9">
        <f>ROUND(AVERAGE(D5:D35),1)</f>
        <v>22.3</v>
      </c>
      <c r="E39" s="18"/>
    </row>
    <row r="40" spans="1:5">
      <c r="A40" s="17" t="s">
        <v>11</v>
      </c>
      <c r="B40" s="8">
        <f>MAX(B5:B35)</f>
        <v>44.52</v>
      </c>
      <c r="C40" s="9">
        <f>MAX(C5:C35)</f>
        <v>15</v>
      </c>
      <c r="D40" s="9">
        <f>MAX(D5:D35)</f>
        <v>25.3</v>
      </c>
      <c r="E40" s="18"/>
    </row>
    <row r="41" spans="1:5">
      <c r="A41" s="17" t="s">
        <v>12</v>
      </c>
      <c r="B41" s="19">
        <f>INDEX($A$5:$A$35,MATCH(B40,B5:B35,0),0)</f>
        <v>39630.375</v>
      </c>
      <c r="C41" s="19">
        <f>INDEX($A$5:$A$35,MATCH(C40,C5:C35,0),0)</f>
        <v>39632.375</v>
      </c>
      <c r="D41" s="19">
        <f>INDEX($A$5:$A$35,MATCH(D40,D5:D35,0),0)</f>
        <v>39660.375</v>
      </c>
      <c r="E41" s="18"/>
    </row>
    <row r="42" spans="1:5">
      <c r="A42" s="17" t="s">
        <v>13</v>
      </c>
      <c r="B42" s="8">
        <f>MIN(B5:B35)</f>
        <v>43.99</v>
      </c>
      <c r="C42" s="9">
        <f>MIN(C5:C35)</f>
        <v>1.1000000000000001</v>
      </c>
      <c r="D42" s="9">
        <f>MIN(D5:D35)</f>
        <v>18.600000000000001</v>
      </c>
      <c r="E42" s="18"/>
    </row>
    <row r="43" spans="1:5" ht="14.25" thickBot="1">
      <c r="A43" s="20" t="s">
        <v>14</v>
      </c>
      <c r="B43" s="21">
        <f>INDEX($A$5:$A$35,MATCH(B42,B5:B35,0),0)</f>
        <v>39652.375</v>
      </c>
      <c r="C43" s="21">
        <f>INDEX($A$5:$A$35,MATCH(C42,C5:C35,0),0)</f>
        <v>39643.375</v>
      </c>
      <c r="D43" s="21">
        <f>INDEX($A$5:$A$35,MATCH(D42,D5:D35,0),0)</f>
        <v>39630.375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39661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39661.375</v>
      </c>
      <c r="B5" s="4">
        <v>43.92</v>
      </c>
      <c r="C5" s="5">
        <v>2.9</v>
      </c>
      <c r="D5" s="5">
        <v>25.5</v>
      </c>
      <c r="E5" s="6"/>
    </row>
    <row r="6" spans="1:5">
      <c r="A6" s="3">
        <v>39662.375</v>
      </c>
      <c r="B6" s="8">
        <v>43.92</v>
      </c>
      <c r="C6" s="9">
        <v>1.8</v>
      </c>
      <c r="D6" s="9">
        <v>25.5</v>
      </c>
      <c r="E6" s="10"/>
    </row>
    <row r="7" spans="1:5">
      <c r="A7" s="3">
        <v>39663.375</v>
      </c>
      <c r="B7" s="8">
        <v>43.92</v>
      </c>
      <c r="C7" s="9">
        <v>2.1</v>
      </c>
      <c r="D7" s="9">
        <v>25.7</v>
      </c>
      <c r="E7" s="10"/>
    </row>
    <row r="8" spans="1:5">
      <c r="A8" s="3">
        <v>39664.375</v>
      </c>
      <c r="B8" s="8">
        <v>43.92</v>
      </c>
      <c r="C8" s="9">
        <v>1.8</v>
      </c>
      <c r="D8" s="9">
        <v>25.9</v>
      </c>
      <c r="E8" s="10"/>
    </row>
    <row r="9" spans="1:5">
      <c r="A9" s="3">
        <v>39665.375</v>
      </c>
      <c r="B9" s="8">
        <v>43.92</v>
      </c>
      <c r="C9" s="9">
        <v>2.1</v>
      </c>
      <c r="D9" s="9">
        <v>26</v>
      </c>
      <c r="E9" s="10"/>
    </row>
    <row r="10" spans="1:5">
      <c r="A10" s="3">
        <v>39666.375</v>
      </c>
      <c r="B10" s="8">
        <v>43.92</v>
      </c>
      <c r="C10" s="9">
        <v>2.1</v>
      </c>
      <c r="D10" s="9">
        <v>26.5</v>
      </c>
      <c r="E10" s="10"/>
    </row>
    <row r="11" spans="1:5">
      <c r="A11" s="3">
        <v>39667.375</v>
      </c>
      <c r="B11" s="8">
        <v>43.93</v>
      </c>
      <c r="C11" s="9">
        <v>2.1</v>
      </c>
      <c r="D11" s="9">
        <v>26</v>
      </c>
      <c r="E11" s="10"/>
    </row>
    <row r="12" spans="1:5">
      <c r="A12" s="3">
        <v>39668.375</v>
      </c>
      <c r="B12" s="8">
        <v>43.92</v>
      </c>
      <c r="C12" s="9">
        <v>1.1000000000000001</v>
      </c>
      <c r="D12" s="9">
        <v>25.9</v>
      </c>
      <c r="E12" s="10"/>
    </row>
    <row r="13" spans="1:5">
      <c r="A13" s="3">
        <v>39669.375</v>
      </c>
      <c r="B13" s="8">
        <v>43.93</v>
      </c>
      <c r="C13" s="9">
        <v>1.4</v>
      </c>
      <c r="D13" s="9">
        <v>25.5</v>
      </c>
      <c r="E13" s="10"/>
    </row>
    <row r="14" spans="1:5">
      <c r="A14" s="3">
        <v>39670.375</v>
      </c>
      <c r="B14" s="8">
        <v>43.93</v>
      </c>
      <c r="C14" s="9">
        <v>1.8</v>
      </c>
      <c r="D14" s="9">
        <v>25.9</v>
      </c>
      <c r="E14" s="10"/>
    </row>
    <row r="15" spans="1:5">
      <c r="A15" s="3">
        <v>39671.375</v>
      </c>
      <c r="B15" s="8">
        <v>43.93</v>
      </c>
      <c r="C15" s="9">
        <v>2.5</v>
      </c>
      <c r="D15" s="9">
        <v>25.9</v>
      </c>
      <c r="E15" s="10"/>
    </row>
    <row r="16" spans="1:5">
      <c r="A16" s="3">
        <v>39672.375</v>
      </c>
      <c r="B16" s="8">
        <v>43.93</v>
      </c>
      <c r="C16" s="9">
        <v>2.5</v>
      </c>
      <c r="D16" s="9">
        <v>26.1</v>
      </c>
      <c r="E16" s="10"/>
    </row>
    <row r="17" spans="1:5">
      <c r="A17" s="3">
        <v>39673.375</v>
      </c>
      <c r="B17" s="8">
        <v>43.93</v>
      </c>
      <c r="C17" s="9">
        <v>2.2000000000000002</v>
      </c>
      <c r="D17" s="9">
        <v>25.9</v>
      </c>
      <c r="E17" s="10"/>
    </row>
    <row r="18" spans="1:5">
      <c r="A18" s="3">
        <v>39674.375</v>
      </c>
      <c r="B18" s="8">
        <v>43.93</v>
      </c>
      <c r="C18" s="9">
        <v>2.5</v>
      </c>
      <c r="D18" s="9">
        <v>25.9</v>
      </c>
      <c r="E18" s="10"/>
    </row>
    <row r="19" spans="1:5">
      <c r="A19" s="3">
        <v>39675.375</v>
      </c>
      <c r="B19" s="8">
        <v>43.92</v>
      </c>
      <c r="C19" s="9">
        <v>2.9</v>
      </c>
      <c r="D19" s="9">
        <v>26.1</v>
      </c>
      <c r="E19" s="10"/>
    </row>
    <row r="20" spans="1:5">
      <c r="A20" s="3">
        <v>39676.375</v>
      </c>
      <c r="B20" s="8">
        <v>43.92</v>
      </c>
      <c r="C20" s="9">
        <v>3.2</v>
      </c>
      <c r="D20" s="9">
        <v>26.1</v>
      </c>
      <c r="E20" s="10"/>
    </row>
    <row r="21" spans="1:5">
      <c r="A21" s="3">
        <v>39677.375</v>
      </c>
      <c r="B21" s="8">
        <v>43.92</v>
      </c>
      <c r="C21" s="9">
        <v>2.9</v>
      </c>
      <c r="D21" s="9">
        <v>26.1</v>
      </c>
      <c r="E21" s="10"/>
    </row>
    <row r="22" spans="1:5">
      <c r="A22" s="3">
        <v>39678.375</v>
      </c>
      <c r="B22" s="8">
        <v>43.92</v>
      </c>
      <c r="C22" s="9">
        <v>2.9</v>
      </c>
      <c r="D22" s="9">
        <v>25.9</v>
      </c>
      <c r="E22" s="10"/>
    </row>
    <row r="23" spans="1:5">
      <c r="A23" s="3">
        <v>39679.375</v>
      </c>
      <c r="B23" s="8">
        <v>43.92</v>
      </c>
      <c r="C23" s="9">
        <v>2.5</v>
      </c>
      <c r="D23" s="9">
        <v>26</v>
      </c>
      <c r="E23" s="10"/>
    </row>
    <row r="24" spans="1:5">
      <c r="A24" s="3">
        <v>39680.375</v>
      </c>
      <c r="B24" s="27">
        <v>43.92</v>
      </c>
      <c r="C24" s="28">
        <v>2.9</v>
      </c>
      <c r="D24" s="28">
        <v>26</v>
      </c>
      <c r="E24" s="10"/>
    </row>
    <row r="25" spans="1:5">
      <c r="A25" s="3">
        <v>39681.375</v>
      </c>
      <c r="B25" s="27">
        <v>43.92</v>
      </c>
      <c r="C25" s="28">
        <v>2.2000000000000002</v>
      </c>
      <c r="D25" s="28">
        <v>25.7</v>
      </c>
      <c r="E25" s="10"/>
    </row>
    <row r="26" spans="1:5">
      <c r="A26" s="3">
        <v>39682.375</v>
      </c>
      <c r="B26" s="27">
        <v>43.95</v>
      </c>
      <c r="C26" s="28">
        <v>2.9</v>
      </c>
      <c r="D26" s="28">
        <v>25.7</v>
      </c>
      <c r="E26" s="10"/>
    </row>
    <row r="27" spans="1:5">
      <c r="A27" s="3">
        <v>39683.375</v>
      </c>
      <c r="B27" s="11">
        <v>43.92</v>
      </c>
      <c r="C27" s="12">
        <v>1.4</v>
      </c>
      <c r="D27" s="12">
        <v>25.5</v>
      </c>
      <c r="E27" s="24"/>
    </row>
    <row r="28" spans="1:5">
      <c r="A28" s="3">
        <v>39684.375</v>
      </c>
      <c r="B28" s="8">
        <v>43.92</v>
      </c>
      <c r="C28" s="9">
        <v>1.4</v>
      </c>
      <c r="D28" s="9">
        <v>25.3</v>
      </c>
      <c r="E28" s="10"/>
    </row>
    <row r="29" spans="1:5">
      <c r="A29" s="3">
        <v>39685.375</v>
      </c>
      <c r="B29" s="8">
        <v>43.92</v>
      </c>
      <c r="C29" s="9">
        <v>1.4</v>
      </c>
      <c r="D29" s="9">
        <v>25.3</v>
      </c>
      <c r="E29" s="13"/>
    </row>
    <row r="30" spans="1:5">
      <c r="A30" s="3">
        <v>39686.375</v>
      </c>
      <c r="B30" s="8">
        <v>43.93</v>
      </c>
      <c r="C30" s="9">
        <v>1.1000000000000001</v>
      </c>
      <c r="D30" s="9">
        <v>25.2</v>
      </c>
      <c r="E30" s="13"/>
    </row>
    <row r="31" spans="1:5">
      <c r="A31" s="3">
        <v>39687.375</v>
      </c>
      <c r="B31" s="8">
        <v>43.93</v>
      </c>
      <c r="C31" s="9">
        <v>1.1000000000000001</v>
      </c>
      <c r="D31" s="9">
        <v>25</v>
      </c>
      <c r="E31" s="13"/>
    </row>
    <row r="32" spans="1:5">
      <c r="A32" s="3">
        <v>39688.375</v>
      </c>
      <c r="B32" s="8">
        <v>43.93</v>
      </c>
      <c r="C32" s="9">
        <v>1.4</v>
      </c>
      <c r="D32" s="9">
        <v>24.9</v>
      </c>
      <c r="E32" s="13"/>
    </row>
    <row r="33" spans="1:5">
      <c r="A33" s="3">
        <v>39689.375</v>
      </c>
      <c r="B33" s="8">
        <v>43.93</v>
      </c>
      <c r="C33" s="9">
        <v>1.8</v>
      </c>
      <c r="D33" s="9">
        <v>24.8</v>
      </c>
      <c r="E33" s="13"/>
    </row>
    <row r="34" spans="1:5">
      <c r="A34" s="3">
        <v>39690.375</v>
      </c>
      <c r="B34" s="11">
        <v>43.92</v>
      </c>
      <c r="C34" s="12">
        <v>1.4</v>
      </c>
      <c r="D34" s="12">
        <v>24.6</v>
      </c>
      <c r="E34" s="13"/>
    </row>
    <row r="35" spans="1:5" ht="14.25" thickBot="1">
      <c r="A35" s="3">
        <v>39691.375</v>
      </c>
      <c r="B35" s="14">
        <v>43.92</v>
      </c>
      <c r="C35" s="15">
        <v>1.1000000000000001</v>
      </c>
      <c r="D35" s="15">
        <v>24.5</v>
      </c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43.92</v>
      </c>
      <c r="C39" s="9">
        <f>ROUND(AVERAGE(C5:C35),2)</f>
        <v>2.0499999999999998</v>
      </c>
      <c r="D39" s="9">
        <f>ROUND(AVERAGE(D5:D35),1)</f>
        <v>25.6</v>
      </c>
      <c r="E39" s="18"/>
    </row>
    <row r="40" spans="1:5">
      <c r="A40" s="17" t="s">
        <v>11</v>
      </c>
      <c r="B40" s="8">
        <f>MAX(B5:B35)</f>
        <v>43.95</v>
      </c>
      <c r="C40" s="9">
        <f>MAX(C5:C35)</f>
        <v>3.2</v>
      </c>
      <c r="D40" s="9">
        <f>MAX(D5:D35)</f>
        <v>26.5</v>
      </c>
      <c r="E40" s="18"/>
    </row>
    <row r="41" spans="1:5">
      <c r="A41" s="17" t="s">
        <v>12</v>
      </c>
      <c r="B41" s="19">
        <f>INDEX($A$5:$A$35,MATCH(B40,B5:B35,0),0)</f>
        <v>39682.375</v>
      </c>
      <c r="C41" s="19">
        <f>INDEX($A$5:$A$35,MATCH(C40,C5:C35,0),0)</f>
        <v>39676.375</v>
      </c>
      <c r="D41" s="19">
        <f>INDEX($A$5:$A$35,MATCH(D40,D5:D35,0),0)</f>
        <v>39666.375</v>
      </c>
      <c r="E41" s="18"/>
    </row>
    <row r="42" spans="1:5">
      <c r="A42" s="17" t="s">
        <v>13</v>
      </c>
      <c r="B42" s="8">
        <f>MIN(B5:B35)</f>
        <v>43.92</v>
      </c>
      <c r="C42" s="9">
        <f>MIN(C5:C35)</f>
        <v>1.1000000000000001</v>
      </c>
      <c r="D42" s="9">
        <f>MIN(D5:D35)</f>
        <v>24.5</v>
      </c>
      <c r="E42" s="18"/>
    </row>
    <row r="43" spans="1:5" ht="14.25" thickBot="1">
      <c r="A43" s="20" t="s">
        <v>14</v>
      </c>
      <c r="B43" s="21">
        <f>INDEX($A$5:$A$35,MATCH(B42,B5:B35,0),0)</f>
        <v>39661.375</v>
      </c>
      <c r="C43" s="21">
        <f>INDEX($A$5:$A$35,MATCH(C42,C5:C35,0),0)</f>
        <v>39668.375</v>
      </c>
      <c r="D43" s="21">
        <f>INDEX($A$5:$A$35,MATCH(D42,D5:D35,0),0)</f>
        <v>39691.375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39692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39692.375</v>
      </c>
      <c r="B5" s="4">
        <v>43.92</v>
      </c>
      <c r="C5" s="5">
        <v>1.4</v>
      </c>
      <c r="D5" s="5">
        <v>24.4</v>
      </c>
      <c r="E5" s="6"/>
    </row>
    <row r="6" spans="1:5">
      <c r="A6" s="3">
        <v>39693.375</v>
      </c>
      <c r="B6" s="8">
        <v>43.92</v>
      </c>
      <c r="C6" s="9">
        <v>1.1000000000000001</v>
      </c>
      <c r="D6" s="9">
        <v>24.4</v>
      </c>
      <c r="E6" s="10"/>
    </row>
    <row r="7" spans="1:5">
      <c r="A7" s="3">
        <v>39694.375</v>
      </c>
      <c r="B7" s="8">
        <v>43.91</v>
      </c>
      <c r="C7" s="9">
        <v>1.1000000000000001</v>
      </c>
      <c r="D7" s="9">
        <v>24.2</v>
      </c>
      <c r="E7" s="10"/>
    </row>
    <row r="8" spans="1:5">
      <c r="A8" s="3">
        <v>39695.375</v>
      </c>
      <c r="B8" s="8">
        <v>43.91</v>
      </c>
      <c r="C8" s="9">
        <v>1.1000000000000001</v>
      </c>
      <c r="D8" s="9">
        <v>24.4</v>
      </c>
      <c r="E8" s="10"/>
    </row>
    <row r="9" spans="1:5">
      <c r="A9" s="3">
        <v>39696.375</v>
      </c>
      <c r="B9" s="8">
        <v>43.91</v>
      </c>
      <c r="C9" s="9">
        <v>1.8</v>
      </c>
      <c r="D9" s="9">
        <v>24.5</v>
      </c>
      <c r="E9" s="10"/>
    </row>
    <row r="10" spans="1:5">
      <c r="A10" s="3">
        <v>39697.375</v>
      </c>
      <c r="B10" s="8">
        <v>43.91</v>
      </c>
      <c r="C10" s="9">
        <v>2.2000000000000002</v>
      </c>
      <c r="D10" s="9">
        <v>24.6</v>
      </c>
      <c r="E10" s="10"/>
    </row>
    <row r="11" spans="1:5">
      <c r="A11" s="3">
        <v>39698.375</v>
      </c>
      <c r="B11" s="8">
        <v>43.91</v>
      </c>
      <c r="C11" s="9">
        <v>1.8</v>
      </c>
      <c r="D11" s="9">
        <v>24.5</v>
      </c>
      <c r="E11" s="10"/>
    </row>
    <row r="12" spans="1:5">
      <c r="A12" s="3">
        <v>39699.375</v>
      </c>
      <c r="B12" s="8">
        <v>43.91</v>
      </c>
      <c r="C12" s="9">
        <v>2.2000000000000002</v>
      </c>
      <c r="D12" s="9">
        <v>24.5</v>
      </c>
      <c r="E12" s="10"/>
    </row>
    <row r="13" spans="1:5">
      <c r="A13" s="3">
        <v>39700.375</v>
      </c>
      <c r="B13" s="8">
        <v>43.91</v>
      </c>
      <c r="C13" s="9">
        <v>1.8</v>
      </c>
      <c r="D13" s="9">
        <v>24.5</v>
      </c>
      <c r="E13" s="10"/>
    </row>
    <row r="14" spans="1:5">
      <c r="A14" s="3">
        <v>39701.375</v>
      </c>
      <c r="B14" s="8">
        <v>43.92</v>
      </c>
      <c r="C14" s="9">
        <v>2.6</v>
      </c>
      <c r="D14" s="9">
        <v>24.4</v>
      </c>
      <c r="E14" s="10"/>
    </row>
    <row r="15" spans="1:5">
      <c r="A15" s="3">
        <v>39702.375</v>
      </c>
      <c r="B15" s="8">
        <v>43.92</v>
      </c>
      <c r="C15" s="9">
        <v>1.8</v>
      </c>
      <c r="D15" s="9">
        <v>24.2</v>
      </c>
      <c r="E15" s="10"/>
    </row>
    <row r="16" spans="1:5">
      <c r="A16" s="3">
        <v>39703.375</v>
      </c>
      <c r="B16" s="8">
        <v>43.87</v>
      </c>
      <c r="C16" s="9">
        <v>1.5</v>
      </c>
      <c r="D16" s="9">
        <v>24</v>
      </c>
      <c r="E16" s="10"/>
    </row>
    <row r="17" spans="1:5">
      <c r="A17" s="3">
        <v>39704.375</v>
      </c>
      <c r="B17" s="8">
        <v>43.87</v>
      </c>
      <c r="C17" s="9">
        <v>1.1000000000000001</v>
      </c>
      <c r="D17" s="9">
        <v>24.1</v>
      </c>
      <c r="E17" s="10"/>
    </row>
    <row r="18" spans="1:5">
      <c r="A18" s="3">
        <v>39705.375</v>
      </c>
      <c r="B18" s="8">
        <v>43.87</v>
      </c>
      <c r="C18" s="9">
        <v>1.1000000000000001</v>
      </c>
      <c r="D18" s="9">
        <v>24.3</v>
      </c>
      <c r="E18" s="10"/>
    </row>
    <row r="19" spans="1:5">
      <c r="A19" s="3">
        <v>39706.375</v>
      </c>
      <c r="B19" s="8">
        <v>43.87</v>
      </c>
      <c r="C19" s="9">
        <v>1.8</v>
      </c>
      <c r="D19" s="9">
        <v>24.4</v>
      </c>
      <c r="E19" s="10"/>
    </row>
    <row r="20" spans="1:5">
      <c r="A20" s="3">
        <v>39707.375</v>
      </c>
      <c r="B20" s="8">
        <v>43.91</v>
      </c>
      <c r="C20" s="9">
        <v>2.2000000000000002</v>
      </c>
      <c r="D20" s="9">
        <v>24.3</v>
      </c>
      <c r="E20" s="10"/>
    </row>
    <row r="21" spans="1:5">
      <c r="A21" s="3">
        <v>39708.375</v>
      </c>
      <c r="B21" s="8">
        <v>43.88</v>
      </c>
      <c r="C21" s="9">
        <v>1.5</v>
      </c>
      <c r="D21" s="9">
        <v>24</v>
      </c>
      <c r="E21" s="10"/>
    </row>
    <row r="22" spans="1:5">
      <c r="A22" s="3">
        <v>39709.375</v>
      </c>
      <c r="B22" s="8">
        <v>43.87</v>
      </c>
      <c r="C22" s="9">
        <v>1.8</v>
      </c>
      <c r="D22" s="9">
        <v>23.9</v>
      </c>
      <c r="E22" s="10"/>
    </row>
    <row r="23" spans="1:5">
      <c r="A23" s="3">
        <v>39710.375</v>
      </c>
      <c r="B23" s="8">
        <v>43.88</v>
      </c>
      <c r="C23" s="9">
        <v>2.2000000000000002</v>
      </c>
      <c r="D23" s="9">
        <v>23.8</v>
      </c>
      <c r="E23" s="10"/>
    </row>
    <row r="24" spans="1:5">
      <c r="A24" s="3">
        <v>39711.375</v>
      </c>
      <c r="B24" s="8">
        <v>43.92</v>
      </c>
      <c r="C24" s="9">
        <v>2.6</v>
      </c>
      <c r="D24" s="9">
        <v>23.7</v>
      </c>
      <c r="E24" s="10"/>
    </row>
    <row r="25" spans="1:5">
      <c r="A25" s="3">
        <v>39712.375</v>
      </c>
      <c r="B25" s="8">
        <v>44.31</v>
      </c>
      <c r="C25" s="9">
        <v>9.6999999999999993</v>
      </c>
      <c r="D25" s="9">
        <v>23.1</v>
      </c>
      <c r="E25" s="10"/>
    </row>
    <row r="26" spans="1:5">
      <c r="A26" s="3">
        <v>39713.375</v>
      </c>
      <c r="B26" s="8">
        <v>44.23</v>
      </c>
      <c r="C26" s="9">
        <v>14.8</v>
      </c>
      <c r="D26" s="9">
        <v>22.6</v>
      </c>
      <c r="E26" s="10"/>
    </row>
    <row r="27" spans="1:5">
      <c r="A27" s="3">
        <v>39714.375</v>
      </c>
      <c r="B27" s="11">
        <v>44.07</v>
      </c>
      <c r="C27" s="12">
        <v>9.3000000000000007</v>
      </c>
      <c r="D27" s="12">
        <v>22.2</v>
      </c>
      <c r="E27" s="13"/>
    </row>
    <row r="28" spans="1:5">
      <c r="A28" s="3">
        <v>39715.375</v>
      </c>
      <c r="B28" s="11">
        <v>44.07</v>
      </c>
      <c r="C28" s="12">
        <v>6.7</v>
      </c>
      <c r="D28" s="12">
        <v>22.2</v>
      </c>
      <c r="E28" s="13"/>
    </row>
    <row r="29" spans="1:5">
      <c r="A29" s="3">
        <v>39716.375</v>
      </c>
      <c r="B29" s="11">
        <v>44.06</v>
      </c>
      <c r="C29" s="12">
        <v>4.5</v>
      </c>
      <c r="D29" s="12">
        <v>22.3</v>
      </c>
      <c r="E29" s="13"/>
    </row>
    <row r="30" spans="1:5">
      <c r="A30" s="3">
        <v>39717.375</v>
      </c>
      <c r="B30" s="11">
        <v>44.1</v>
      </c>
      <c r="C30" s="12">
        <v>3.7</v>
      </c>
      <c r="D30" s="12">
        <v>22.2</v>
      </c>
      <c r="E30" s="13"/>
    </row>
    <row r="31" spans="1:5">
      <c r="A31" s="3">
        <v>39718.375</v>
      </c>
      <c r="B31" s="11">
        <v>44.04</v>
      </c>
      <c r="C31" s="12">
        <v>3</v>
      </c>
      <c r="D31" s="12">
        <v>21.9</v>
      </c>
      <c r="E31" s="13"/>
    </row>
    <row r="32" spans="1:5">
      <c r="A32" s="3">
        <v>39719.375</v>
      </c>
      <c r="B32" s="11">
        <v>44</v>
      </c>
      <c r="C32" s="12">
        <v>2.2000000000000002</v>
      </c>
      <c r="D32" s="12">
        <v>21.8</v>
      </c>
      <c r="E32" s="13"/>
    </row>
    <row r="33" spans="1:5">
      <c r="A33" s="3">
        <v>39720.375</v>
      </c>
      <c r="B33" s="11">
        <v>44.01</v>
      </c>
      <c r="C33" s="12">
        <v>2.2000000000000002</v>
      </c>
      <c r="D33" s="12">
        <v>21.5</v>
      </c>
      <c r="E33" s="13"/>
    </row>
    <row r="34" spans="1:5">
      <c r="A34" s="3">
        <v>39721.375</v>
      </c>
      <c r="B34" s="11">
        <v>44.05</v>
      </c>
      <c r="C34" s="12">
        <v>1.5</v>
      </c>
      <c r="D34" s="12">
        <v>21.2</v>
      </c>
      <c r="E34" s="13"/>
    </row>
    <row r="35" spans="1:5" ht="14.25" thickBot="1">
      <c r="A35" s="7"/>
      <c r="B35" s="14"/>
      <c r="C35" s="15"/>
      <c r="D35" s="15"/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43.96</v>
      </c>
      <c r="C39" s="9">
        <f>ROUND(AVERAGE(C5:C35),2)</f>
        <v>3.08</v>
      </c>
      <c r="D39" s="9">
        <f>ROUND(AVERAGE(D5:D35),1)</f>
        <v>23.5</v>
      </c>
      <c r="E39" s="18"/>
    </row>
    <row r="40" spans="1:5">
      <c r="A40" s="17" t="s">
        <v>11</v>
      </c>
      <c r="B40" s="8">
        <f>MAX(B5:B35)</f>
        <v>44.31</v>
      </c>
      <c r="C40" s="9">
        <f>MAX(C5:C35)</f>
        <v>14.8</v>
      </c>
      <c r="D40" s="9">
        <f>MAX(D5:D35)</f>
        <v>24.6</v>
      </c>
      <c r="E40" s="18"/>
    </row>
    <row r="41" spans="1:5">
      <c r="A41" s="17" t="s">
        <v>12</v>
      </c>
      <c r="B41" s="19">
        <f>INDEX($A$5:$A$35,MATCH(B40,B5:B35,0),0)</f>
        <v>39712.375</v>
      </c>
      <c r="C41" s="19">
        <f>INDEX($A$5:$A$35,MATCH(C40,C5:C35,0),0)</f>
        <v>39713.375</v>
      </c>
      <c r="D41" s="19">
        <f>INDEX($A$5:$A$35,MATCH(D40,D5:D35,0),0)</f>
        <v>39697.375</v>
      </c>
      <c r="E41" s="18"/>
    </row>
    <row r="42" spans="1:5">
      <c r="A42" s="17" t="s">
        <v>13</v>
      </c>
      <c r="B42" s="8">
        <f>MIN(B5:B35)</f>
        <v>43.87</v>
      </c>
      <c r="C42" s="9">
        <f>MIN(C5:C35)</f>
        <v>1.1000000000000001</v>
      </c>
      <c r="D42" s="9">
        <f>MIN(D5:D35)</f>
        <v>21.2</v>
      </c>
      <c r="E42" s="18"/>
    </row>
    <row r="43" spans="1:5" ht="14.25" thickBot="1">
      <c r="A43" s="20" t="s">
        <v>14</v>
      </c>
      <c r="B43" s="21">
        <f>INDEX($A$5:$A$35,MATCH(B42,B5:B35,0),0)</f>
        <v>39703.375</v>
      </c>
      <c r="C43" s="21">
        <f>INDEX($A$5:$A$35,MATCH(C42,C5:C35,0),0)</f>
        <v>39693.375</v>
      </c>
      <c r="D43" s="21">
        <f>INDEX($A$5:$A$35,MATCH(D42,D5:D35,0),0)</f>
        <v>39721.375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39722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39722.375</v>
      </c>
      <c r="B5" s="4">
        <v>44.19</v>
      </c>
      <c r="C5" s="5">
        <v>1.9</v>
      </c>
      <c r="D5" s="5">
        <v>20.7</v>
      </c>
      <c r="E5" s="6"/>
    </row>
    <row r="6" spans="1:5">
      <c r="A6" s="3">
        <v>39723.375</v>
      </c>
      <c r="B6" s="8">
        <v>44.21</v>
      </c>
      <c r="C6" s="9">
        <v>2.2000000000000002</v>
      </c>
      <c r="D6" s="9">
        <v>20.5</v>
      </c>
      <c r="E6" s="10"/>
    </row>
    <row r="7" spans="1:5">
      <c r="A7" s="3">
        <v>39724.375</v>
      </c>
      <c r="B7" s="8">
        <v>44.15</v>
      </c>
      <c r="C7" s="9">
        <v>2.6</v>
      </c>
      <c r="D7" s="9">
        <v>20.100000000000001</v>
      </c>
      <c r="E7" s="10"/>
    </row>
    <row r="8" spans="1:5">
      <c r="A8" s="3">
        <v>39725.375</v>
      </c>
      <c r="B8" s="8">
        <v>44.16</v>
      </c>
      <c r="C8" s="9">
        <v>2.2000000000000002</v>
      </c>
      <c r="D8" s="9">
        <v>20</v>
      </c>
      <c r="E8" s="10"/>
    </row>
    <row r="9" spans="1:5">
      <c r="A9" s="3">
        <v>39726.375</v>
      </c>
      <c r="B9" s="8">
        <v>44.22</v>
      </c>
      <c r="C9" s="9">
        <v>2.2000000000000002</v>
      </c>
      <c r="D9" s="9">
        <v>19.899999999999999</v>
      </c>
      <c r="E9" s="10"/>
    </row>
    <row r="10" spans="1:5">
      <c r="A10" s="3">
        <v>39727.375</v>
      </c>
      <c r="B10" s="8">
        <v>44.27</v>
      </c>
      <c r="C10" s="9">
        <v>3.4</v>
      </c>
      <c r="D10" s="9">
        <v>19.600000000000001</v>
      </c>
      <c r="E10" s="10"/>
    </row>
    <row r="11" spans="1:5">
      <c r="A11" s="3">
        <v>39728.375</v>
      </c>
      <c r="B11" s="8">
        <v>44.27</v>
      </c>
      <c r="C11" s="9">
        <v>3</v>
      </c>
      <c r="D11" s="9">
        <v>19.3</v>
      </c>
      <c r="E11" s="10"/>
    </row>
    <row r="12" spans="1:5">
      <c r="A12" s="3">
        <v>39729.375</v>
      </c>
      <c r="B12" s="8">
        <v>44.24</v>
      </c>
      <c r="C12" s="9">
        <v>2.6</v>
      </c>
      <c r="D12" s="9">
        <v>19.100000000000001</v>
      </c>
      <c r="E12" s="10"/>
    </row>
    <row r="13" spans="1:5">
      <c r="A13" s="3">
        <v>39730.375</v>
      </c>
      <c r="B13" s="8">
        <v>44.24</v>
      </c>
      <c r="C13" s="9">
        <v>1.5</v>
      </c>
      <c r="D13" s="9">
        <v>19</v>
      </c>
      <c r="E13" s="10"/>
    </row>
    <row r="14" spans="1:5">
      <c r="A14" s="3">
        <v>39731.375</v>
      </c>
      <c r="B14" s="8">
        <v>44.23</v>
      </c>
      <c r="C14" s="9">
        <v>1.5</v>
      </c>
      <c r="D14" s="9">
        <v>19.100000000000001</v>
      </c>
      <c r="E14" s="10"/>
    </row>
    <row r="15" spans="1:5">
      <c r="A15" s="3">
        <v>39732.375</v>
      </c>
      <c r="B15" s="8">
        <v>44.22</v>
      </c>
      <c r="C15" s="9">
        <v>1.5</v>
      </c>
      <c r="D15" s="9">
        <v>18.899999999999999</v>
      </c>
      <c r="E15" s="10"/>
    </row>
    <row r="16" spans="1:5">
      <c r="A16" s="3">
        <v>39733.375</v>
      </c>
      <c r="B16" s="8">
        <v>44.21</v>
      </c>
      <c r="C16" s="9">
        <v>1.1000000000000001</v>
      </c>
      <c r="D16" s="9">
        <v>18.8</v>
      </c>
      <c r="E16" s="10"/>
    </row>
    <row r="17" spans="1:5">
      <c r="A17" s="3">
        <v>39734.375</v>
      </c>
      <c r="B17" s="8">
        <v>44.18</v>
      </c>
      <c r="C17" s="9">
        <v>0.7</v>
      </c>
      <c r="D17" s="9">
        <v>18.5</v>
      </c>
      <c r="E17" s="10"/>
    </row>
    <row r="18" spans="1:5">
      <c r="A18" s="3">
        <v>39735.375</v>
      </c>
      <c r="B18" s="8">
        <v>44.27</v>
      </c>
      <c r="C18" s="9">
        <v>1.9</v>
      </c>
      <c r="D18" s="9">
        <v>18.5</v>
      </c>
      <c r="E18" s="10"/>
    </row>
    <row r="19" spans="1:5">
      <c r="A19" s="3">
        <v>39736.375</v>
      </c>
      <c r="B19" s="8">
        <v>44.15</v>
      </c>
      <c r="C19" s="9">
        <v>1.1000000000000001</v>
      </c>
      <c r="D19" s="9">
        <v>18.2</v>
      </c>
      <c r="E19" s="10"/>
    </row>
    <row r="20" spans="1:5">
      <c r="A20" s="3">
        <v>39737.375</v>
      </c>
      <c r="B20" s="8">
        <v>44.14</v>
      </c>
      <c r="C20" s="9">
        <v>1.1000000000000001</v>
      </c>
      <c r="D20" s="9">
        <v>17.899999999999999</v>
      </c>
      <c r="E20" s="10"/>
    </row>
    <row r="21" spans="1:5">
      <c r="A21" s="3">
        <v>39738.375</v>
      </c>
      <c r="B21" s="8">
        <v>44.08</v>
      </c>
      <c r="C21" s="9">
        <v>0.7</v>
      </c>
      <c r="D21" s="9">
        <v>17.899999999999999</v>
      </c>
      <c r="E21" s="10"/>
    </row>
    <row r="22" spans="1:5">
      <c r="A22" s="3">
        <v>39739.375</v>
      </c>
      <c r="B22" s="8">
        <v>44.04</v>
      </c>
      <c r="C22" s="9">
        <v>1.1000000000000001</v>
      </c>
      <c r="D22" s="9">
        <v>17.8</v>
      </c>
      <c r="E22" s="10"/>
    </row>
    <row r="23" spans="1:5">
      <c r="A23" s="3">
        <v>39740.375</v>
      </c>
      <c r="B23" s="8">
        <v>44.01</v>
      </c>
      <c r="C23" s="9">
        <v>0.4</v>
      </c>
      <c r="D23" s="9">
        <v>17.8</v>
      </c>
      <c r="E23" s="10"/>
    </row>
    <row r="24" spans="1:5">
      <c r="A24" s="3">
        <v>39741.375</v>
      </c>
      <c r="B24" s="8">
        <v>43.97</v>
      </c>
      <c r="C24" s="9">
        <v>0.4</v>
      </c>
      <c r="D24" s="9">
        <v>17.899999999999999</v>
      </c>
      <c r="E24" s="10"/>
    </row>
    <row r="25" spans="1:5">
      <c r="A25" s="3">
        <v>39742.375</v>
      </c>
      <c r="B25" s="8">
        <v>43.95</v>
      </c>
      <c r="C25" s="9">
        <v>0.7</v>
      </c>
      <c r="D25" s="9">
        <v>18</v>
      </c>
      <c r="E25" s="10"/>
    </row>
    <row r="26" spans="1:5">
      <c r="A26" s="3">
        <v>39743.375</v>
      </c>
      <c r="B26" s="8">
        <v>43.95</v>
      </c>
      <c r="C26" s="9">
        <v>0.8</v>
      </c>
      <c r="D26" s="9">
        <v>18</v>
      </c>
      <c r="E26" s="10"/>
    </row>
    <row r="27" spans="1:5">
      <c r="A27" s="3">
        <v>39744.375</v>
      </c>
      <c r="B27" s="11">
        <v>44.03</v>
      </c>
      <c r="C27" s="12">
        <v>0.4</v>
      </c>
      <c r="D27" s="12">
        <v>18</v>
      </c>
      <c r="E27" s="13"/>
    </row>
    <row r="28" spans="1:5">
      <c r="A28" s="3">
        <v>39745.375</v>
      </c>
      <c r="B28" s="11">
        <v>44.11</v>
      </c>
      <c r="C28" s="12">
        <v>0.8</v>
      </c>
      <c r="D28" s="12">
        <v>18</v>
      </c>
      <c r="E28" s="13"/>
    </row>
    <row r="29" spans="1:5">
      <c r="A29" s="3">
        <v>39746.375</v>
      </c>
      <c r="B29" s="11">
        <v>44.07</v>
      </c>
      <c r="C29" s="12">
        <v>1.1000000000000001</v>
      </c>
      <c r="D29" s="12">
        <v>17.899999999999999</v>
      </c>
      <c r="E29" s="13"/>
    </row>
    <row r="30" spans="1:5">
      <c r="A30" s="3">
        <v>39747.375</v>
      </c>
      <c r="B30" s="11">
        <v>44.05</v>
      </c>
      <c r="C30" s="12">
        <v>0.8</v>
      </c>
      <c r="D30" s="12">
        <v>17.8</v>
      </c>
      <c r="E30" s="13"/>
    </row>
    <row r="31" spans="1:5">
      <c r="A31" s="3">
        <v>39748.375</v>
      </c>
      <c r="B31" s="11">
        <v>44.04</v>
      </c>
      <c r="C31" s="12">
        <v>0.4</v>
      </c>
      <c r="D31" s="12">
        <v>17.5</v>
      </c>
      <c r="E31" s="13"/>
    </row>
    <row r="32" spans="1:5">
      <c r="A32" s="3">
        <v>39749.375</v>
      </c>
      <c r="B32" s="11">
        <v>44</v>
      </c>
      <c r="C32" s="12">
        <v>1.1000000000000001</v>
      </c>
      <c r="D32" s="12">
        <v>17.100000000000001</v>
      </c>
      <c r="E32" s="13"/>
    </row>
    <row r="33" spans="1:5">
      <c r="A33" s="3">
        <v>39750.375</v>
      </c>
      <c r="B33" s="11">
        <v>43.98</v>
      </c>
      <c r="C33" s="12">
        <v>0</v>
      </c>
      <c r="D33" s="12">
        <v>17</v>
      </c>
      <c r="E33" s="13"/>
    </row>
    <row r="34" spans="1:5">
      <c r="A34" s="3">
        <v>39751.375</v>
      </c>
      <c r="B34" s="11">
        <v>43.97</v>
      </c>
      <c r="C34" s="12">
        <v>0</v>
      </c>
      <c r="D34" s="12">
        <v>16.899999999999999</v>
      </c>
      <c r="E34" s="13"/>
    </row>
    <row r="35" spans="1:5" ht="14.25" thickBot="1">
      <c r="A35" s="3">
        <v>39752.375</v>
      </c>
      <c r="B35" s="14">
        <v>43.97</v>
      </c>
      <c r="C35" s="15">
        <v>0</v>
      </c>
      <c r="D35" s="15">
        <v>16.7</v>
      </c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44.12</v>
      </c>
      <c r="C39" s="9">
        <f>ROUND(AVERAGE(C5:C35),2)</f>
        <v>1.26</v>
      </c>
      <c r="D39" s="9">
        <f>ROUND(AVERAGE(D5:D35),1)</f>
        <v>18.5</v>
      </c>
      <c r="E39" s="18"/>
    </row>
    <row r="40" spans="1:5">
      <c r="A40" s="17" t="s">
        <v>11</v>
      </c>
      <c r="B40" s="8">
        <f>MAX(B5:B35)</f>
        <v>44.27</v>
      </c>
      <c r="C40" s="9">
        <f>MAX(C5:C35)</f>
        <v>3.4</v>
      </c>
      <c r="D40" s="9">
        <f>MAX(D5:D35)</f>
        <v>20.7</v>
      </c>
      <c r="E40" s="18"/>
    </row>
    <row r="41" spans="1:5">
      <c r="A41" s="17" t="s">
        <v>12</v>
      </c>
      <c r="B41" s="19">
        <f>INDEX($A$5:$A$35,MATCH(B40,B5:B35,0),0)</f>
        <v>39727.375</v>
      </c>
      <c r="C41" s="19">
        <f>INDEX($A$5:$A$35,MATCH(C40,C5:C35,0),0)</f>
        <v>39727.375</v>
      </c>
      <c r="D41" s="19">
        <f>INDEX($A$5:$A$35,MATCH(D40,D5:D35,0),0)</f>
        <v>39722.375</v>
      </c>
      <c r="E41" s="18"/>
    </row>
    <row r="42" spans="1:5">
      <c r="A42" s="17" t="s">
        <v>13</v>
      </c>
      <c r="B42" s="8">
        <f>MIN(B5:B35)</f>
        <v>43.95</v>
      </c>
      <c r="C42" s="9">
        <f>MIN(C5:C35)</f>
        <v>0</v>
      </c>
      <c r="D42" s="9">
        <f>MIN(D5:D35)</f>
        <v>16.7</v>
      </c>
      <c r="E42" s="18"/>
    </row>
    <row r="43" spans="1:5" ht="14.25" thickBot="1">
      <c r="A43" s="20" t="s">
        <v>14</v>
      </c>
      <c r="B43" s="21">
        <f>INDEX($A$5:$A$35,MATCH(B42,B5:B35,0),0)</f>
        <v>39742.375</v>
      </c>
      <c r="C43" s="21">
        <f>INDEX($A$5:$A$35,MATCH(C42,C5:C35,0),0)</f>
        <v>39750.375</v>
      </c>
      <c r="D43" s="21">
        <f>INDEX($A$5:$A$35,MATCH(D42,D5:D35,0),0)</f>
        <v>39752.375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39753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15</v>
      </c>
      <c r="C4" s="2" t="s">
        <v>16</v>
      </c>
      <c r="D4" s="2" t="s">
        <v>17</v>
      </c>
      <c r="E4" s="48"/>
    </row>
    <row r="5" spans="1:5" ht="14.25" thickTop="1">
      <c r="A5" s="3">
        <v>39753.375</v>
      </c>
      <c r="B5" s="4">
        <v>43.97</v>
      </c>
      <c r="C5" s="5">
        <v>0</v>
      </c>
      <c r="D5" s="5">
        <v>16.5</v>
      </c>
      <c r="E5" s="6"/>
    </row>
    <row r="6" spans="1:5">
      <c r="A6" s="3">
        <v>39754.375</v>
      </c>
      <c r="B6" s="8">
        <v>43.97</v>
      </c>
      <c r="C6" s="9">
        <v>0</v>
      </c>
      <c r="D6" s="9">
        <v>16.399999999999999</v>
      </c>
      <c r="E6" s="10"/>
    </row>
    <row r="7" spans="1:5">
      <c r="A7" s="3">
        <v>39755.375</v>
      </c>
      <c r="B7" s="8">
        <v>43.93</v>
      </c>
      <c r="C7" s="9">
        <v>0</v>
      </c>
      <c r="D7" s="9">
        <v>16.399999999999999</v>
      </c>
      <c r="E7" s="10"/>
    </row>
    <row r="8" spans="1:5">
      <c r="A8" s="3">
        <v>39756.375</v>
      </c>
      <c r="B8" s="8">
        <v>43.91</v>
      </c>
      <c r="C8" s="9">
        <v>0</v>
      </c>
      <c r="D8" s="9">
        <v>16.2</v>
      </c>
      <c r="E8" s="10"/>
    </row>
    <row r="9" spans="1:5">
      <c r="A9" s="3">
        <v>39757.375</v>
      </c>
      <c r="B9" s="8">
        <v>43.87</v>
      </c>
      <c r="C9" s="9">
        <v>0</v>
      </c>
      <c r="D9" s="9">
        <v>16</v>
      </c>
      <c r="E9" s="10"/>
    </row>
    <row r="10" spans="1:5">
      <c r="A10" s="3">
        <v>39758.375</v>
      </c>
      <c r="B10" s="8">
        <v>43.87</v>
      </c>
      <c r="C10" s="9">
        <v>0</v>
      </c>
      <c r="D10" s="9">
        <v>16</v>
      </c>
      <c r="E10" s="10"/>
    </row>
    <row r="11" spans="1:5">
      <c r="A11" s="3">
        <v>39759.375</v>
      </c>
      <c r="B11" s="8">
        <v>43.9</v>
      </c>
      <c r="C11" s="9">
        <v>0</v>
      </c>
      <c r="D11" s="9">
        <v>16.3</v>
      </c>
      <c r="E11" s="10"/>
    </row>
    <row r="12" spans="1:5">
      <c r="A12" s="3">
        <v>39760.375</v>
      </c>
      <c r="B12" s="8">
        <v>43.9</v>
      </c>
      <c r="C12" s="9">
        <v>0.4</v>
      </c>
      <c r="D12" s="9">
        <v>16.5</v>
      </c>
      <c r="E12" s="10"/>
    </row>
    <row r="13" spans="1:5">
      <c r="A13" s="3">
        <v>39761.375</v>
      </c>
      <c r="B13" s="8">
        <v>43.89</v>
      </c>
      <c r="C13" s="9">
        <v>0</v>
      </c>
      <c r="D13" s="9">
        <v>16</v>
      </c>
      <c r="E13" s="10"/>
    </row>
    <row r="14" spans="1:5">
      <c r="A14" s="3">
        <v>39762.375</v>
      </c>
      <c r="B14" s="8">
        <v>43.89</v>
      </c>
      <c r="C14" s="9">
        <v>0</v>
      </c>
      <c r="D14" s="9">
        <v>15.6</v>
      </c>
      <c r="E14" s="10"/>
    </row>
    <row r="15" spans="1:5">
      <c r="A15" s="3">
        <v>39763.375</v>
      </c>
      <c r="B15" s="8">
        <v>43.89</v>
      </c>
      <c r="C15" s="9">
        <v>0.4</v>
      </c>
      <c r="D15" s="9">
        <v>15.1</v>
      </c>
      <c r="E15" s="10"/>
    </row>
    <row r="16" spans="1:5">
      <c r="A16" s="3">
        <v>39764.375</v>
      </c>
      <c r="B16" s="8">
        <v>43.88</v>
      </c>
      <c r="C16" s="9">
        <v>0.4</v>
      </c>
      <c r="D16" s="9">
        <v>14.7</v>
      </c>
      <c r="E16" s="10"/>
    </row>
    <row r="17" spans="1:5">
      <c r="A17" s="3">
        <v>39765.375</v>
      </c>
      <c r="B17" s="8">
        <v>43.85</v>
      </c>
      <c r="C17" s="9">
        <v>0</v>
      </c>
      <c r="D17" s="9">
        <v>14.4</v>
      </c>
      <c r="E17" s="10"/>
    </row>
    <row r="18" spans="1:5">
      <c r="A18" s="3">
        <v>39766.375</v>
      </c>
      <c r="B18" s="8">
        <v>43.85</v>
      </c>
      <c r="C18" s="9">
        <v>0.8</v>
      </c>
      <c r="D18" s="9">
        <v>14.3</v>
      </c>
      <c r="E18" s="10"/>
    </row>
    <row r="19" spans="1:5">
      <c r="A19" s="3">
        <v>39767.375</v>
      </c>
      <c r="B19" s="8">
        <v>43.85</v>
      </c>
      <c r="C19" s="9">
        <v>0</v>
      </c>
      <c r="D19" s="9">
        <v>14.2</v>
      </c>
      <c r="E19" s="10"/>
    </row>
    <row r="20" spans="1:5">
      <c r="A20" s="3">
        <v>39768.375</v>
      </c>
      <c r="B20" s="8">
        <v>43.95</v>
      </c>
      <c r="C20" s="9">
        <v>0.4</v>
      </c>
      <c r="D20" s="9">
        <v>14</v>
      </c>
      <c r="E20" s="10"/>
    </row>
    <row r="21" spans="1:5">
      <c r="A21" s="3">
        <v>39769.375</v>
      </c>
      <c r="B21" s="8">
        <v>43.91</v>
      </c>
      <c r="C21" s="9">
        <v>0.8</v>
      </c>
      <c r="D21" s="9">
        <v>13.8</v>
      </c>
      <c r="E21" s="10"/>
    </row>
    <row r="22" spans="1:5">
      <c r="A22" s="3">
        <v>39770.375</v>
      </c>
      <c r="B22" s="8">
        <v>43.89</v>
      </c>
      <c r="C22" s="9">
        <v>0.4</v>
      </c>
      <c r="D22" s="9">
        <v>13.7</v>
      </c>
      <c r="E22" s="10"/>
    </row>
    <row r="23" spans="1:5">
      <c r="A23" s="3">
        <v>39771.375</v>
      </c>
      <c r="B23" s="8">
        <v>43.88</v>
      </c>
      <c r="C23" s="9">
        <v>0</v>
      </c>
      <c r="D23" s="9">
        <v>13.1</v>
      </c>
      <c r="E23" s="10"/>
    </row>
    <row r="24" spans="1:5">
      <c r="A24" s="3">
        <v>39772.375</v>
      </c>
      <c r="B24" s="8">
        <v>43.86</v>
      </c>
      <c r="C24" s="9">
        <v>0</v>
      </c>
      <c r="D24" s="9">
        <v>12.4</v>
      </c>
      <c r="E24" s="10"/>
    </row>
    <row r="25" spans="1:5">
      <c r="A25" s="3">
        <v>39773.375</v>
      </c>
      <c r="B25" s="8">
        <v>43.84</v>
      </c>
      <c r="C25" s="9">
        <v>0.4</v>
      </c>
      <c r="D25" s="9">
        <v>12.2</v>
      </c>
      <c r="E25" s="10"/>
    </row>
    <row r="26" spans="1:5">
      <c r="A26" s="3">
        <v>39774.375</v>
      </c>
      <c r="B26" s="8">
        <v>43.84</v>
      </c>
      <c r="C26" s="9">
        <v>0</v>
      </c>
      <c r="D26" s="9">
        <v>12</v>
      </c>
      <c r="E26" s="10"/>
    </row>
    <row r="27" spans="1:5">
      <c r="A27" s="3">
        <v>39775.375</v>
      </c>
      <c r="B27" s="8">
        <v>43.84</v>
      </c>
      <c r="C27" s="9">
        <v>0</v>
      </c>
      <c r="D27" s="9">
        <v>11.9</v>
      </c>
      <c r="E27" s="13"/>
    </row>
    <row r="28" spans="1:5">
      <c r="A28" s="3">
        <v>39776.375</v>
      </c>
      <c r="B28" s="8">
        <v>43.84</v>
      </c>
      <c r="C28" s="9">
        <v>0</v>
      </c>
      <c r="D28" s="9">
        <v>12</v>
      </c>
      <c r="E28" s="13"/>
    </row>
    <row r="29" spans="1:5">
      <c r="A29" s="3">
        <v>39777.375</v>
      </c>
      <c r="B29" s="8">
        <v>43.84</v>
      </c>
      <c r="C29" s="9">
        <v>0</v>
      </c>
      <c r="D29" s="9">
        <v>11.8</v>
      </c>
      <c r="E29" s="13"/>
    </row>
    <row r="30" spans="1:5">
      <c r="A30" s="3">
        <v>39778.375</v>
      </c>
      <c r="B30" s="8">
        <v>43.8</v>
      </c>
      <c r="C30" s="9">
        <v>0</v>
      </c>
      <c r="D30" s="9">
        <v>11.7</v>
      </c>
      <c r="E30" s="13"/>
    </row>
    <row r="31" spans="1:5">
      <c r="A31" s="3">
        <v>39779.375</v>
      </c>
      <c r="B31" s="8">
        <v>43.85</v>
      </c>
      <c r="C31" s="9">
        <v>0</v>
      </c>
      <c r="D31" s="9">
        <v>11.6</v>
      </c>
      <c r="E31" s="13"/>
    </row>
    <row r="32" spans="1:5">
      <c r="A32" s="3">
        <v>39780.375</v>
      </c>
      <c r="B32" s="8">
        <v>43.82</v>
      </c>
      <c r="C32" s="9">
        <v>0</v>
      </c>
      <c r="D32" s="9">
        <v>11.6</v>
      </c>
      <c r="E32" s="13"/>
    </row>
    <row r="33" spans="1:5">
      <c r="A33" s="3">
        <v>39781.375</v>
      </c>
      <c r="B33" s="11">
        <v>43.86</v>
      </c>
      <c r="C33" s="12">
        <v>0</v>
      </c>
      <c r="D33" s="12">
        <v>11.5</v>
      </c>
      <c r="E33" s="13"/>
    </row>
    <row r="34" spans="1:5">
      <c r="A34" s="3">
        <v>39782.375</v>
      </c>
      <c r="B34" s="8">
        <v>43.86</v>
      </c>
      <c r="C34" s="9">
        <v>0</v>
      </c>
      <c r="D34" s="9">
        <v>11.5</v>
      </c>
      <c r="E34" s="13"/>
    </row>
    <row r="35" spans="1:5" ht="14.25" thickBot="1">
      <c r="A35" s="23"/>
      <c r="B35" s="14"/>
      <c r="C35" s="15"/>
      <c r="D35" s="15"/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43.88</v>
      </c>
      <c r="C39" s="9">
        <f>ROUND(AVERAGE(C5:C35),2)</f>
        <v>0.13</v>
      </c>
      <c r="D39" s="9">
        <f>ROUND(AVERAGE(D5:D35),1)</f>
        <v>14</v>
      </c>
      <c r="E39" s="18"/>
    </row>
    <row r="40" spans="1:5">
      <c r="A40" s="17" t="s">
        <v>11</v>
      </c>
      <c r="B40" s="8">
        <f>MAX(B5:B35)</f>
        <v>43.97</v>
      </c>
      <c r="C40" s="9">
        <f>MAX(C5:C35)</f>
        <v>0.8</v>
      </c>
      <c r="D40" s="9">
        <f>MAX(D5:D35)</f>
        <v>16.5</v>
      </c>
      <c r="E40" s="18"/>
    </row>
    <row r="41" spans="1:5">
      <c r="A41" s="17" t="s">
        <v>12</v>
      </c>
      <c r="B41" s="19">
        <f>INDEX($A$5:$A$35,MATCH(B40,B5:B35,0),0)</f>
        <v>39753.375</v>
      </c>
      <c r="C41" s="19">
        <f>INDEX($A$5:$A$35,MATCH(C40,C5:C35,0),0)</f>
        <v>39766.375</v>
      </c>
      <c r="D41" s="19">
        <f>INDEX($A$5:$A$35,MATCH(D40,D5:D35,0),0)</f>
        <v>39753.375</v>
      </c>
      <c r="E41" s="18"/>
    </row>
    <row r="42" spans="1:5">
      <c r="A42" s="17" t="s">
        <v>13</v>
      </c>
      <c r="B42" s="8">
        <f>MIN(B5:B35)</f>
        <v>43.8</v>
      </c>
      <c r="C42" s="9">
        <f>MIN(C5:C35)</f>
        <v>0</v>
      </c>
      <c r="D42" s="9">
        <f>MIN(D5:D35)</f>
        <v>11.5</v>
      </c>
      <c r="E42" s="18"/>
    </row>
    <row r="43" spans="1:5" ht="14.25" thickBot="1">
      <c r="A43" s="20" t="s">
        <v>14</v>
      </c>
      <c r="B43" s="21">
        <f>INDEX($A$5:$A$35,MATCH(B42,B5:B35,0),0)</f>
        <v>39778.375</v>
      </c>
      <c r="C43" s="21">
        <f>INDEX($A$5:$A$35,MATCH(C42,C5:C35,0),0)</f>
        <v>39753.375</v>
      </c>
      <c r="D43" s="21">
        <f>INDEX($A$5:$A$35,MATCH(D42,D5:D35,0),0)</f>
        <v>39781.375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39783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47" t="s">
        <v>5</v>
      </c>
    </row>
    <row r="3" spans="1:5">
      <c r="A3" s="43"/>
      <c r="B3" s="46"/>
      <c r="C3" s="46"/>
      <c r="D3" s="46"/>
      <c r="E3" s="48"/>
    </row>
    <row r="4" spans="1:5" ht="14.25" thickBot="1">
      <c r="A4" s="44"/>
      <c r="B4" s="2" t="s">
        <v>6</v>
      </c>
      <c r="C4" s="2" t="s">
        <v>8</v>
      </c>
      <c r="D4" s="2" t="s">
        <v>7</v>
      </c>
      <c r="E4" s="48"/>
    </row>
    <row r="5" spans="1:5" ht="14.25" thickTop="1">
      <c r="A5" s="3">
        <v>39783.375</v>
      </c>
      <c r="B5" s="4">
        <v>43.83</v>
      </c>
      <c r="C5" s="5">
        <v>0</v>
      </c>
      <c r="D5" s="5">
        <v>11.4</v>
      </c>
      <c r="E5" s="6"/>
    </row>
    <row r="6" spans="1:5">
      <c r="A6" s="3">
        <v>39784.375</v>
      </c>
      <c r="B6" s="8">
        <v>43.83</v>
      </c>
      <c r="C6" s="9">
        <v>0</v>
      </c>
      <c r="D6" s="9">
        <v>11.4</v>
      </c>
      <c r="E6" s="10"/>
    </row>
    <row r="7" spans="1:5">
      <c r="A7" s="3">
        <v>39785.375</v>
      </c>
      <c r="B7" s="8">
        <v>43.84</v>
      </c>
      <c r="C7" s="9">
        <v>0</v>
      </c>
      <c r="D7" s="9">
        <v>11.3</v>
      </c>
      <c r="E7" s="10"/>
    </row>
    <row r="8" spans="1:5">
      <c r="A8" s="3">
        <v>39786.375</v>
      </c>
      <c r="B8" s="8">
        <v>43.84</v>
      </c>
      <c r="C8" s="9">
        <v>0</v>
      </c>
      <c r="D8" s="9">
        <v>11.3</v>
      </c>
      <c r="E8" s="10"/>
    </row>
    <row r="9" spans="1:5">
      <c r="A9" s="3">
        <v>39787.375</v>
      </c>
      <c r="B9" s="8">
        <v>44.09</v>
      </c>
      <c r="C9" s="9">
        <v>4.2</v>
      </c>
      <c r="D9" s="9">
        <v>11.4</v>
      </c>
      <c r="E9" s="10"/>
    </row>
    <row r="10" spans="1:5">
      <c r="A10" s="3">
        <v>39788.375</v>
      </c>
      <c r="B10" s="8"/>
      <c r="C10" s="9"/>
      <c r="D10" s="9"/>
      <c r="E10" s="10" t="s">
        <v>18</v>
      </c>
    </row>
    <row r="11" spans="1:5">
      <c r="A11" s="3">
        <v>39789.375</v>
      </c>
      <c r="B11" s="8"/>
      <c r="C11" s="9"/>
      <c r="D11" s="9"/>
      <c r="E11" s="10" t="s">
        <v>18</v>
      </c>
    </row>
    <row r="12" spans="1:5">
      <c r="A12" s="3">
        <v>39790.375</v>
      </c>
      <c r="B12" s="8">
        <v>43.93</v>
      </c>
      <c r="C12" s="9">
        <v>2.1</v>
      </c>
      <c r="D12" s="9">
        <v>10.7</v>
      </c>
      <c r="E12" s="10"/>
    </row>
    <row r="13" spans="1:5">
      <c r="A13" s="3">
        <v>39791.375</v>
      </c>
      <c r="B13" s="8">
        <v>43.9</v>
      </c>
      <c r="C13" s="9">
        <v>0.4</v>
      </c>
      <c r="D13" s="9">
        <v>10.9</v>
      </c>
      <c r="E13" s="10"/>
    </row>
    <row r="14" spans="1:5">
      <c r="A14" s="3">
        <v>39792.375</v>
      </c>
      <c r="B14" s="8">
        <v>43.87</v>
      </c>
      <c r="C14" s="9">
        <v>0.4</v>
      </c>
      <c r="D14" s="9">
        <v>10.7</v>
      </c>
      <c r="E14" s="10"/>
    </row>
    <row r="15" spans="1:5">
      <c r="A15" s="3">
        <v>39793.375</v>
      </c>
      <c r="B15" s="8">
        <v>43.84</v>
      </c>
      <c r="C15" s="9">
        <v>0</v>
      </c>
      <c r="D15" s="9">
        <v>10.5</v>
      </c>
      <c r="E15" s="10"/>
    </row>
    <row r="16" spans="1:5">
      <c r="A16" s="3">
        <v>39794.375</v>
      </c>
      <c r="B16" s="8">
        <v>43.83</v>
      </c>
      <c r="C16" s="9">
        <v>0</v>
      </c>
      <c r="D16" s="9">
        <v>10.5</v>
      </c>
      <c r="E16" s="10"/>
    </row>
    <row r="17" spans="1:5">
      <c r="A17" s="3">
        <v>39795.375</v>
      </c>
      <c r="B17" s="8">
        <v>43.83</v>
      </c>
      <c r="C17" s="9">
        <v>0</v>
      </c>
      <c r="D17" s="9">
        <v>10.4</v>
      </c>
      <c r="E17" s="10"/>
    </row>
    <row r="18" spans="1:5">
      <c r="A18" s="3">
        <v>39796.375</v>
      </c>
      <c r="B18" s="8">
        <v>43.83</v>
      </c>
      <c r="C18" s="9">
        <v>0</v>
      </c>
      <c r="D18" s="9">
        <v>10.5</v>
      </c>
      <c r="E18" s="10"/>
    </row>
    <row r="19" spans="1:5">
      <c r="A19" s="3">
        <v>39797.375</v>
      </c>
      <c r="B19" s="8">
        <v>43.82</v>
      </c>
      <c r="C19" s="9">
        <v>0</v>
      </c>
      <c r="D19" s="9">
        <v>10.3</v>
      </c>
      <c r="E19" s="10"/>
    </row>
    <row r="20" spans="1:5">
      <c r="A20" s="3">
        <v>39798.375</v>
      </c>
      <c r="B20" s="8">
        <v>43.83</v>
      </c>
      <c r="C20" s="9">
        <v>0</v>
      </c>
      <c r="D20" s="9">
        <v>10.199999999999999</v>
      </c>
      <c r="E20" s="10"/>
    </row>
    <row r="21" spans="1:5">
      <c r="A21" s="3">
        <v>39799.375</v>
      </c>
      <c r="B21" s="8">
        <v>43.83</v>
      </c>
      <c r="C21" s="9">
        <v>0</v>
      </c>
      <c r="D21" s="9">
        <v>10.199999999999999</v>
      </c>
      <c r="E21" s="10"/>
    </row>
    <row r="22" spans="1:5">
      <c r="A22" s="3">
        <v>39800.375</v>
      </c>
      <c r="B22" s="8">
        <v>43.83</v>
      </c>
      <c r="C22" s="9">
        <v>0</v>
      </c>
      <c r="D22" s="9">
        <v>10</v>
      </c>
      <c r="E22" s="10"/>
    </row>
    <row r="23" spans="1:5">
      <c r="A23" s="3">
        <v>39801.375</v>
      </c>
      <c r="B23" s="8">
        <v>43.83</v>
      </c>
      <c r="C23" s="9">
        <v>0</v>
      </c>
      <c r="D23" s="9">
        <v>9.9</v>
      </c>
      <c r="E23" s="10"/>
    </row>
    <row r="24" spans="1:5">
      <c r="A24" s="3">
        <v>39802.375</v>
      </c>
      <c r="B24" s="8">
        <v>43.84</v>
      </c>
      <c r="C24" s="9">
        <v>0</v>
      </c>
      <c r="D24" s="9">
        <v>9.8000000000000007</v>
      </c>
      <c r="E24" s="10"/>
    </row>
    <row r="25" spans="1:5">
      <c r="A25" s="3">
        <v>39803.375</v>
      </c>
      <c r="B25" s="8">
        <v>43.84</v>
      </c>
      <c r="C25" s="9">
        <v>0</v>
      </c>
      <c r="D25" s="9">
        <v>9.9</v>
      </c>
      <c r="E25" s="10"/>
    </row>
    <row r="26" spans="1:5">
      <c r="A26" s="3">
        <v>39804.375</v>
      </c>
      <c r="B26" s="8">
        <v>43.85</v>
      </c>
      <c r="C26" s="9">
        <v>0</v>
      </c>
      <c r="D26" s="9">
        <v>10</v>
      </c>
      <c r="E26" s="10"/>
    </row>
    <row r="27" spans="1:5">
      <c r="A27" s="3">
        <v>39805.375</v>
      </c>
      <c r="B27" s="8">
        <v>43.84</v>
      </c>
      <c r="C27" s="9">
        <v>0</v>
      </c>
      <c r="D27" s="9">
        <v>9.6999999999999993</v>
      </c>
      <c r="E27" s="13"/>
    </row>
    <row r="28" spans="1:5">
      <c r="A28" s="3">
        <v>39806.375</v>
      </c>
      <c r="B28" s="8">
        <v>43.84</v>
      </c>
      <c r="C28" s="9">
        <v>0</v>
      </c>
      <c r="D28" s="9">
        <v>9.5</v>
      </c>
      <c r="E28" s="13"/>
    </row>
    <row r="29" spans="1:5">
      <c r="A29" s="3">
        <v>39807.375</v>
      </c>
      <c r="B29" s="8">
        <v>43.85</v>
      </c>
      <c r="C29" s="9">
        <v>0</v>
      </c>
      <c r="D29" s="9">
        <v>9.6999999999999993</v>
      </c>
      <c r="E29" s="13"/>
    </row>
    <row r="30" spans="1:5">
      <c r="A30" s="3">
        <v>39808.375</v>
      </c>
      <c r="B30" s="8">
        <v>43.84</v>
      </c>
      <c r="C30" s="9">
        <v>0</v>
      </c>
      <c r="D30" s="9">
        <v>9.5</v>
      </c>
      <c r="E30" s="13"/>
    </row>
    <row r="31" spans="1:5">
      <c r="A31" s="3">
        <v>39809.375</v>
      </c>
      <c r="B31" s="8">
        <v>43.84</v>
      </c>
      <c r="C31" s="9">
        <v>0</v>
      </c>
      <c r="D31" s="9">
        <v>9.3000000000000007</v>
      </c>
      <c r="E31" s="13"/>
    </row>
    <row r="32" spans="1:5">
      <c r="A32" s="3">
        <v>39810.375</v>
      </c>
      <c r="B32" s="8">
        <v>43.84</v>
      </c>
      <c r="C32" s="9">
        <v>0</v>
      </c>
      <c r="D32" s="9">
        <v>9.1999999999999993</v>
      </c>
      <c r="E32" s="13"/>
    </row>
    <row r="33" spans="1:5">
      <c r="A33" s="3">
        <v>39811.375</v>
      </c>
      <c r="B33" s="11">
        <v>43.84</v>
      </c>
      <c r="C33" s="12">
        <v>0</v>
      </c>
      <c r="D33" s="12">
        <v>9.3000000000000007</v>
      </c>
      <c r="E33" s="13"/>
    </row>
    <row r="34" spans="1:5">
      <c r="A34" s="3">
        <v>39812.375</v>
      </c>
      <c r="B34" s="8">
        <v>43.84</v>
      </c>
      <c r="C34" s="9">
        <v>0</v>
      </c>
      <c r="D34" s="9">
        <v>9.1999999999999993</v>
      </c>
      <c r="E34" s="13"/>
    </row>
    <row r="35" spans="1:5" ht="14.25" thickBot="1">
      <c r="A35" s="3">
        <v>39813.375</v>
      </c>
      <c r="B35" s="14">
        <v>43.84</v>
      </c>
      <c r="C35" s="15">
        <v>0</v>
      </c>
      <c r="D35" s="15">
        <v>8.9</v>
      </c>
      <c r="E35" s="16"/>
    </row>
    <row r="36" spans="1:5" ht="14.25" thickTop="1">
      <c r="A36" s="29" t="s">
        <v>9</v>
      </c>
      <c r="B36" s="31"/>
      <c r="C36" s="34"/>
      <c r="D36" s="34"/>
      <c r="E36" s="37"/>
    </row>
    <row r="37" spans="1:5">
      <c r="A37" s="30"/>
      <c r="B37" s="32"/>
      <c r="C37" s="35"/>
      <c r="D37" s="35"/>
      <c r="E37" s="38"/>
    </row>
    <row r="38" spans="1:5">
      <c r="A38" s="30"/>
      <c r="B38" s="33"/>
      <c r="C38" s="36"/>
      <c r="D38" s="36"/>
      <c r="E38" s="39"/>
    </row>
    <row r="39" spans="1:5">
      <c r="A39" s="17" t="s">
        <v>10</v>
      </c>
      <c r="B39" s="8">
        <f>ROUND(AVERAGE(B5:B35),2)</f>
        <v>43.85</v>
      </c>
      <c r="C39" s="9">
        <f>ROUND(AVERAGE(C5:C35),2)</f>
        <v>0.24</v>
      </c>
      <c r="D39" s="9">
        <f>ROUND(AVERAGE(D5:D35),1)</f>
        <v>10.199999999999999</v>
      </c>
      <c r="E39" s="18"/>
    </row>
    <row r="40" spans="1:5">
      <c r="A40" s="17" t="s">
        <v>11</v>
      </c>
      <c r="B40" s="8">
        <f>MAX(B5:B35)</f>
        <v>44.09</v>
      </c>
      <c r="C40" s="9">
        <f>MAX(C5:C35)</f>
        <v>4.2</v>
      </c>
      <c r="D40" s="9">
        <f>MAX(D5:D35)</f>
        <v>11.4</v>
      </c>
      <c r="E40" s="18"/>
    </row>
    <row r="41" spans="1:5">
      <c r="A41" s="17" t="s">
        <v>12</v>
      </c>
      <c r="B41" s="19">
        <f>INDEX($A$5:$A$35,MATCH(B40,B5:B35,0),0)</f>
        <v>39787.375</v>
      </c>
      <c r="C41" s="19">
        <f>INDEX($A$5:$A$35,MATCH(C40,C5:C35,0),0)</f>
        <v>39787.375</v>
      </c>
      <c r="D41" s="19">
        <f>INDEX($A$5:$A$35,MATCH(D40,D5:D35,0),0)</f>
        <v>39783.375</v>
      </c>
      <c r="E41" s="18"/>
    </row>
    <row r="42" spans="1:5">
      <c r="A42" s="17" t="s">
        <v>13</v>
      </c>
      <c r="B42" s="8">
        <f>MIN(B5:B35)</f>
        <v>43.82</v>
      </c>
      <c r="C42" s="9">
        <f>MIN(C5:C35)</f>
        <v>0</v>
      </c>
      <c r="D42" s="9">
        <f>MIN(D5:D35)</f>
        <v>8.9</v>
      </c>
      <c r="E42" s="18"/>
    </row>
    <row r="43" spans="1:5" ht="14.25" thickBot="1">
      <c r="A43" s="20" t="s">
        <v>14</v>
      </c>
      <c r="B43" s="21">
        <f>INDEX($A$5:$A$35,MATCH(B42,B5:B35,0),0)</f>
        <v>39797.375</v>
      </c>
      <c r="C43" s="21">
        <f>INDEX($A$5:$A$35,MATCH(C42,C5:C35,0),0)</f>
        <v>39783.375</v>
      </c>
      <c r="D43" s="21">
        <f>INDEX($A$5:$A$35,MATCH(D42,D5:D35,0),0)</f>
        <v>39813.375</v>
      </c>
      <c r="E43" s="22"/>
    </row>
  </sheetData>
  <mergeCells count="11">
    <mergeCell ref="E36:E38"/>
    <mergeCell ref="E2:E4"/>
    <mergeCell ref="A36:A38"/>
    <mergeCell ref="B36:B38"/>
    <mergeCell ref="C36:C38"/>
    <mergeCell ref="D36:D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(５月)</vt:lpstr>
      <vt:lpstr>月報 (６月)</vt:lpstr>
      <vt:lpstr>月報 (７月)</vt:lpstr>
      <vt:lpstr>月報 (８月)</vt:lpstr>
      <vt:lpstr>月報 (９月)</vt:lpstr>
      <vt:lpstr>月報 (１０月)</vt:lpstr>
      <vt:lpstr>月報 (１１月) </vt:lpstr>
      <vt:lpstr>月報 (１２月）</vt:lpstr>
      <vt:lpstr>月報 (１月）</vt:lpstr>
      <vt:lpstr>月報 (２月）</vt:lpstr>
      <vt:lpstr>月報 (３月）</vt:lpstr>
      <vt:lpstr>'月報 (１０月)'!Print_Area</vt:lpstr>
      <vt:lpstr>'月報 (１１月) '!Print_Area</vt:lpstr>
      <vt:lpstr>'月報 (１２月）'!Print_Area</vt:lpstr>
      <vt:lpstr>'月報 (１月）'!Print_Area</vt:lpstr>
      <vt:lpstr>'月報 (２月）'!Print_Area</vt:lpstr>
      <vt:lpstr>'月報 (３月）'!Print_Area</vt:lpstr>
      <vt:lpstr>'月報 (４月）'!Print_Area</vt:lpstr>
      <vt:lpstr>'月報 (５月)'!Print_Area</vt:lpstr>
      <vt:lpstr>'月報 (６月)'!Print_Area</vt:lpstr>
      <vt:lpstr>'月報 (７月)'!Print_Area</vt:lpstr>
      <vt:lpstr>'月報 (８月)'!Print_Area</vt:lpstr>
      <vt:lpstr>'月報 (９月)'!Print_Area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2011-12-27T09:07:02Z</cp:lastPrinted>
  <dcterms:created xsi:type="dcterms:W3CDTF">2010-05-31T05:11:01Z</dcterms:created>
  <dcterms:modified xsi:type="dcterms:W3CDTF">2014-01-06T08:42:01Z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