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010\Desktop\○駐車場\"/>
    </mc:Choice>
  </mc:AlternateContent>
  <workbookProtection workbookAlgorithmName="SHA-512" workbookHashValue="hXo0qshTZZLvRSzroQfSUtZ33xsjzpPkJe/GKG8ZxDcH1xKDX6VsqOTNcuRRno/Tdk81ZDu/vBISRhgF8BSDhQ==" workbookSaltValue="Qr8Kfn2ui2wNI/kyY0gK+A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HA76" i="4" s="1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KP77" i="4" s="1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FX53" i="4" s="1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KP76" i="4"/>
  <c r="CV76" i="4"/>
  <c r="AG76" i="4"/>
  <c r="CV67" i="4"/>
  <c r="LH53" i="4"/>
  <c r="KO53" i="4"/>
  <c r="JV53" i="4"/>
  <c r="HJ53" i="4"/>
  <c r="GQ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JV51" i="4"/>
  <c r="FE51" i="4"/>
  <c r="AN51" i="4"/>
  <c r="MA32" i="4"/>
  <c r="LH32" i="4"/>
  <c r="KO32" i="4"/>
  <c r="JV32" i="4"/>
  <c r="JC32" i="4"/>
  <c r="HJ32" i="4"/>
  <c r="GQ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JV30" i="4"/>
  <c r="FE30" i="4"/>
  <c r="LJ10" i="4"/>
  <c r="JQ10" i="4"/>
  <c r="DU10" i="4"/>
  <c r="CF10" i="4"/>
  <c r="B10" i="4"/>
  <c r="LJ8" i="4"/>
  <c r="JQ8" i="4"/>
  <c r="HX8" i="4"/>
  <c r="DU8" i="4"/>
  <c r="CF8" i="4"/>
  <c r="AQ8" i="4"/>
  <c r="B6" i="4"/>
  <c r="BZ76" i="4" l="1"/>
  <c r="MA51" i="4"/>
  <c r="MI76" i="4"/>
  <c r="HJ51" i="4"/>
  <c r="MA30" i="4"/>
  <c r="IT76" i="4"/>
  <c r="CS51" i="4"/>
  <c r="HJ30" i="4"/>
  <c r="CS30" i="4"/>
  <c r="AN30" i="4"/>
  <c r="D11" i="5"/>
  <c r="E11" i="5"/>
  <c r="B11" i="5"/>
  <c r="HP76" i="4" l="1"/>
  <c r="BG51" i="4"/>
  <c r="FX30" i="4"/>
  <c r="BG30" i="4"/>
  <c r="AV76" i="4"/>
  <c r="KO51" i="4"/>
  <c r="LE76" i="4"/>
  <c r="FX51" i="4"/>
  <c r="KO30" i="4"/>
  <c r="BZ30" i="4"/>
  <c r="BK76" i="4"/>
  <c r="LH51" i="4"/>
  <c r="IE76" i="4"/>
  <c r="BZ51" i="4"/>
  <c r="GQ30" i="4"/>
  <c r="LT76" i="4"/>
  <c r="GQ51" i="4"/>
  <c r="LH30" i="4"/>
  <c r="R76" i="4"/>
  <c r="JC51" i="4"/>
  <c r="U30" i="4"/>
  <c r="KA76" i="4"/>
  <c r="EL51" i="4"/>
  <c r="JC30" i="4"/>
  <c r="GL76" i="4"/>
  <c r="U51" i="4"/>
  <c r="EL30" i="4"/>
</calcChain>
</file>

<file path=xl/sharedStrings.xml><?xml version="1.0" encoding="utf-8"?>
<sst xmlns="http://schemas.openxmlformats.org/spreadsheetml/2006/main" count="278" uniqueCount="138">
  <si>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</si>
  <si>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</si>
  <si>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</si>
  <si>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</si>
  <si>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</si>
  <si>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</si>
  <si>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</si>
  <si>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</si>
  <si>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</si>
  <si>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</si>
  <si>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</si>
  <si>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</si>
  <si>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</si>
  <si>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</si>
  <si>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</si>
  <si>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</si>
  <si>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</si>
  <si>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</si>
  <si>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</si>
  <si>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</si>
  <si>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</si>
  <si>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</si>
  <si>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</si>
  <si>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</si>
  <si>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</si>
  <si>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</si>
  <si>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</si>
  <si>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</si>
  <si>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</si>
  <si>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</si>
  <si>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</si>
  <si>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</si>
  <si>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</si>
  <si>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</si>
  <si>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</si>
  <si>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</si>
  <si>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</si>
  <si>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</si>
  <si>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</si>
  <si>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</si>
  <si>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</si>
  <si>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</si>
  <si>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</si>
  <si>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</si>
  <si>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</si>
  <si>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</si>
  <si>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</si>
  <si>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</si>
  <si>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</si>
  <si>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</si>
  <si>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</si>
  <si>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</si>
  <si>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</si>
  <si>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</si>
  <si>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</si>
  <si>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</si>
  <si>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</si>
  <si>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</si>
  <si>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</si>
  <si>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</si>
  <si>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</si>
  <si>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</si>
  <si>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</si>
  <si>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</si>
  <si>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</si>
  <si>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</si>
  <si>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</si>
  <si>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</si>
  <si>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</si>
  <si>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</si>
  <si>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</si>
  <si>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</si>
  <si>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</si>
  <si>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</si>
  <si>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</si>
  <si>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</si>
  <si>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</si>
  <si>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</si>
  <si>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</si>
  <si>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</si>
  <si>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</si>
  <si>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</si>
  <si>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</si>
  <si>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</si>
  <si>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</si>
  <si>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</si>
  <si>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</si>
  <si>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</si>
  <si>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</si>
  <si>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</si>
  <si>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</si>
  <si>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</si>
  <si>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</si>
  <si>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</si>
  <si>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</si>
  <si>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</si>
  <si>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</si>
  <si>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</si>
  <si>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</si>
  <si>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</si>
  <si>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</si>
  <si>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</si>
  <si>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</si>
  <si>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</si>
  <si>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</si>
  <si>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</si>
  <si>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</si>
  <si>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当該値(N-1)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</si>
  <si>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</si>
  <si>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</si>
  <si>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</si>
  <si>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</si>
  <si>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</si>
  <si>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</si>
  <si>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</si>
  <si>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</si>
  <si>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高知県　高知市</t>
  </si>
  <si>
    <t>中島町駐車場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</si>
  <si>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</si>
  <si>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</si>
  <si>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</si>
  <si>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</si>
  <si>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</si>
  <si>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</si>
  <si>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</si>
  <si>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</si>
  <si>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</si>
  <si>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</si>
  <si>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</si>
  <si>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</si>
  <si>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</si>
  <si>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</si>
  <si>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</si>
  <si>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</si>
  <si>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 本駐車場は中心市街地近郊に位置しているため，地価は高額となっている。
　一方で，広場式駐車場で機械設備がないため，設備投資見込額は低く抑えられている。</t>
    <phoneticPr fontId="5"/>
  </si>
  <si>
    <t xml:space="preserve">  本駐車場は月ぎめ利用のみとなっており，稼働率は毎年高い水準となっている。</t>
    <phoneticPr fontId="5"/>
  </si>
  <si>
    <t xml:space="preserve">  今後も，指定管理者と連携し，利用台数・料金収入の確保と経費削減に努め，現在の高い収益性の確保と健全な経営に努める。</t>
    <phoneticPr fontId="5"/>
  </si>
  <si>
    <t xml:space="preserve">  収益的収支比率の増加は，消費税が還付されたことが影響。全国平均や類似施設平均と比較して高い値で推移している。
　本駐車場は月ぎめ利用のみとなっており，売上高ＧＯＰ比率やＥＢＩＴＤＡについては，類似施設平均値と比較すると，安定して高い水準で推移している。これは，本駐車場が中心市街地近郊に位置しているため，利用が多く，また広場式で機械設備がないため，維持管理経費が低く抑えられている等の要因が考えられ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</si>
</sst>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942.4</c:v>
                </c:pt>
                <c:pt idx="1">
                  <c:v>1091.5999999999999</c:v>
                </c:pt>
                <c:pt idx="2">
                  <c:v>848.6</c:v>
                </c:pt>
                <c:pt idx="3">
                  <c:v>440.4</c:v>
                </c:pt>
                <c:pt idx="4">
                  <c:v>763.7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7D-4BED-A788-0663B1902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486568"/>
        <c:axId val="455486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1736.5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7D-4BED-A788-0663B1902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486568"/>
        <c:axId val="455486952"/>
      </c:lineChart>
      <c:catAx>
        <c:axId val="455486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5486952"/>
        <c:crosses val="autoZero"/>
        <c:auto val="1"/>
        <c:lblAlgn val="ctr"/>
        <c:lblOffset val="100"/>
        <c:noMultiLvlLbl val="1"/>
      </c:catAx>
      <c:valAx>
        <c:axId val="455486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5486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56-44CA-9A4A-36C71820A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588488"/>
        <c:axId val="455588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51.5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56-44CA-9A4A-36C71820A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88488"/>
        <c:axId val="455588872"/>
      </c:lineChart>
      <c:catAx>
        <c:axId val="455588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5588872"/>
        <c:crosses val="autoZero"/>
        <c:auto val="1"/>
        <c:lblAlgn val="ctr"/>
        <c:lblOffset val="100"/>
        <c:noMultiLvlLbl val="1"/>
      </c:catAx>
      <c:valAx>
        <c:axId val="455588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5588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E2-44D8-83B1-CD65F104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717688"/>
        <c:axId val="455718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E2-44D8-83B1-CD65F104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17688"/>
        <c:axId val="455718072"/>
      </c:lineChart>
      <c:catAx>
        <c:axId val="455717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5718072"/>
        <c:crosses val="autoZero"/>
        <c:auto val="1"/>
        <c:lblAlgn val="ctr"/>
        <c:lblOffset val="100"/>
        <c:noMultiLvlLbl val="1"/>
      </c:catAx>
      <c:valAx>
        <c:axId val="455718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5717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1A-4B1D-A251-4C12936E2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083544"/>
        <c:axId val="456083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1A-4B1D-A251-4C12936E2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83544"/>
        <c:axId val="456083928"/>
      </c:lineChart>
      <c:catAx>
        <c:axId val="456083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6083928"/>
        <c:crosses val="autoZero"/>
        <c:auto val="1"/>
        <c:lblAlgn val="ctr"/>
        <c:lblOffset val="100"/>
        <c:noMultiLvlLbl val="1"/>
      </c:catAx>
      <c:valAx>
        <c:axId val="456083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6083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7-4BAC-91E7-24721F1EC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143896"/>
        <c:axId val="456141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1.3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57-4BAC-91E7-24721F1EC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43896"/>
        <c:axId val="456141544"/>
      </c:lineChart>
      <c:catAx>
        <c:axId val="4561438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6141544"/>
        <c:crosses val="autoZero"/>
        <c:auto val="1"/>
        <c:lblAlgn val="ctr"/>
        <c:lblOffset val="100"/>
        <c:noMultiLvlLbl val="1"/>
      </c:catAx>
      <c:valAx>
        <c:axId val="456141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6143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18-4540-8269-C2B6737D6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141936"/>
        <c:axId val="456147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4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18-4540-8269-C2B6737D6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41936"/>
        <c:axId val="456147816"/>
      </c:lineChart>
      <c:catAx>
        <c:axId val="45614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6147816"/>
        <c:crosses val="autoZero"/>
        <c:auto val="1"/>
        <c:lblAlgn val="ctr"/>
        <c:lblOffset val="100"/>
        <c:noMultiLvlLbl val="1"/>
      </c:catAx>
      <c:valAx>
        <c:axId val="456147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6141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101.6</c:v>
                </c:pt>
                <c:pt idx="1">
                  <c:v>95.3</c:v>
                </c:pt>
                <c:pt idx="2">
                  <c:v>95.3</c:v>
                </c:pt>
                <c:pt idx="3">
                  <c:v>95.3</c:v>
                </c:pt>
                <c:pt idx="4">
                  <c:v>93.8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13-4474-824C-9426A7233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142328"/>
        <c:axId val="45614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159.6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13-4474-824C-9426A7233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42328"/>
        <c:axId val="456142720"/>
      </c:lineChart>
      <c:catAx>
        <c:axId val="456142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6142720"/>
        <c:crosses val="autoZero"/>
        <c:auto val="1"/>
        <c:lblAlgn val="ctr"/>
        <c:lblOffset val="100"/>
        <c:noMultiLvlLbl val="1"/>
      </c:catAx>
      <c:valAx>
        <c:axId val="45614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6142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87.8</c:v>
                </c:pt>
                <c:pt idx="1">
                  <c:v>89.4</c:v>
                </c:pt>
                <c:pt idx="2">
                  <c:v>86.4</c:v>
                </c:pt>
                <c:pt idx="3">
                  <c:v>73.599999999999994</c:v>
                </c:pt>
                <c:pt idx="4">
                  <c:v>84.2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F5-40F3-887B-A63849388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147424"/>
        <c:axId val="456147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28.9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F5-40F3-887B-A63849388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47424"/>
        <c:axId val="456147032"/>
      </c:lineChart>
      <c:catAx>
        <c:axId val="456147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6147032"/>
        <c:crosses val="autoZero"/>
        <c:auto val="1"/>
        <c:lblAlgn val="ctr"/>
        <c:lblOffset val="100"/>
        <c:noMultiLvlLbl val="1"/>
      </c:catAx>
      <c:valAx>
        <c:axId val="456147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6147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12645</c:v>
                </c:pt>
                <c:pt idx="1">
                  <c:v>12206</c:v>
                </c:pt>
                <c:pt idx="2">
                  <c:v>11933</c:v>
                </c:pt>
                <c:pt idx="3">
                  <c:v>10278</c:v>
                </c:pt>
                <c:pt idx="4">
                  <c:v>12153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18-471B-982C-C85088814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143504"/>
        <c:axId val="45614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8262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18-471B-982C-C85088814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43504"/>
        <c:axId val="456145856"/>
      </c:lineChart>
      <c:catAx>
        <c:axId val="456143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6145856"/>
        <c:crosses val="autoZero"/>
        <c:auto val="1"/>
        <c:lblAlgn val="ctr"/>
        <c:lblOffset val="100"/>
        <c:noMultiLvlLbl val="1"/>
      </c:catAx>
      <c:valAx>
        <c:axId val="45614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6143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B1" zoomScaleNormal="100" zoomScaleSheetLayoutView="70" workbookViewId="0">
      <selection activeCell="ND15" sqref="ND15:NR30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高知県高知市　中島町駐車場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商業施設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1232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124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56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64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137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942.4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1091.5999999999999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848.6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440.4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763.7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101.6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95.3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95.3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95.3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93.8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471.5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384.2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383.4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338.4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6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3.8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10.199999999999999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5.0999999999999996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274.8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279.89999999999998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224.4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251.9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134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135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87.8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89.4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86.4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73.599999999999994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84.2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12645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12206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11933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10278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12153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21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17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407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38.299999999999997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30.4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-122.5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8.5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7814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8183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2576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4153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136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222867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58.4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83.1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70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V1XhIyCoOMhOX06Opg1DXSTZch73JSKf12Npg52fRY6Dy6lyFgsz/p5rS8uM2CgFnia3d7qbaheB+CNvk8a7lA==" saltValue="YL/Esmr+it0qKoZlgPHr4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89</v>
      </c>
      <c r="AL5" s="47" t="s">
        <v>90</v>
      </c>
      <c r="AM5" s="47" t="s">
        <v>91</v>
      </c>
      <c r="AN5" s="47" t="s">
        <v>99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100</v>
      </c>
      <c r="AV5" s="47" t="s">
        <v>101</v>
      </c>
      <c r="AW5" s="47" t="s">
        <v>90</v>
      </c>
      <c r="AX5" s="47" t="s">
        <v>102</v>
      </c>
      <c r="AY5" s="47" t="s">
        <v>99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100</v>
      </c>
      <c r="BG5" s="47" t="s">
        <v>103</v>
      </c>
      <c r="BH5" s="47" t="s">
        <v>104</v>
      </c>
      <c r="BI5" s="47" t="s">
        <v>105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100</v>
      </c>
      <c r="BR5" s="47" t="s">
        <v>106</v>
      </c>
      <c r="BS5" s="47" t="s">
        <v>90</v>
      </c>
      <c r="BT5" s="47" t="s">
        <v>91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100</v>
      </c>
      <c r="CC5" s="47" t="s">
        <v>89</v>
      </c>
      <c r="CD5" s="47" t="s">
        <v>104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89</v>
      </c>
      <c r="CQ5" s="47" t="s">
        <v>104</v>
      </c>
      <c r="CR5" s="47" t="s">
        <v>91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100</v>
      </c>
      <c r="DA5" s="47" t="s">
        <v>89</v>
      </c>
      <c r="DB5" s="47" t="s">
        <v>90</v>
      </c>
      <c r="DC5" s="47" t="s">
        <v>107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101</v>
      </c>
      <c r="DM5" s="47" t="s">
        <v>90</v>
      </c>
      <c r="DN5" s="47" t="s">
        <v>108</v>
      </c>
      <c r="DO5" s="47" t="s">
        <v>99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109</v>
      </c>
      <c r="B6" s="48">
        <f>B8</f>
        <v>2021</v>
      </c>
      <c r="C6" s="48">
        <f t="shared" ref="C6:X6" si="1">C8</f>
        <v>392014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高知県高知市</v>
      </c>
      <c r="I6" s="48" t="str">
        <f t="shared" si="1"/>
        <v>中島町駐車場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56</v>
      </c>
      <c r="S6" s="50" t="str">
        <f t="shared" si="1"/>
        <v>商業施設</v>
      </c>
      <c r="T6" s="50" t="str">
        <f t="shared" si="1"/>
        <v>無</v>
      </c>
      <c r="U6" s="51">
        <f t="shared" si="1"/>
        <v>1232</v>
      </c>
      <c r="V6" s="51">
        <f t="shared" si="1"/>
        <v>64</v>
      </c>
      <c r="W6" s="51">
        <f t="shared" si="1"/>
        <v>0</v>
      </c>
      <c r="X6" s="50" t="str">
        <f t="shared" si="1"/>
        <v>代行制</v>
      </c>
      <c r="Y6" s="52">
        <f>IF(Y8="-",NA(),Y8)</f>
        <v>942.4</v>
      </c>
      <c r="Z6" s="52">
        <f t="shared" ref="Z6:AH6" si="2">IF(Z8="-",NA(),Z8)</f>
        <v>1091.5999999999999</v>
      </c>
      <c r="AA6" s="52">
        <f t="shared" si="2"/>
        <v>848.6</v>
      </c>
      <c r="AB6" s="52">
        <f t="shared" si="2"/>
        <v>440.4</v>
      </c>
      <c r="AC6" s="52">
        <f t="shared" si="2"/>
        <v>763.7</v>
      </c>
      <c r="AD6" s="52">
        <f t="shared" si="2"/>
        <v>471.5</v>
      </c>
      <c r="AE6" s="52">
        <f t="shared" si="2"/>
        <v>384.2</v>
      </c>
      <c r="AF6" s="52">
        <f t="shared" si="2"/>
        <v>1736.5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1.3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4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87.8</v>
      </c>
      <c r="BG6" s="52">
        <f t="shared" ref="BG6:BO6" si="5">IF(BG8="-",NA(),BG8)</f>
        <v>89.4</v>
      </c>
      <c r="BH6" s="52">
        <f t="shared" si="5"/>
        <v>86.4</v>
      </c>
      <c r="BI6" s="52">
        <f t="shared" si="5"/>
        <v>73.599999999999994</v>
      </c>
      <c r="BJ6" s="52">
        <f t="shared" si="5"/>
        <v>84.2</v>
      </c>
      <c r="BK6" s="52">
        <f t="shared" si="5"/>
        <v>38.299999999999997</v>
      </c>
      <c r="BL6" s="52">
        <f t="shared" si="5"/>
        <v>30.4</v>
      </c>
      <c r="BM6" s="52">
        <f t="shared" si="5"/>
        <v>28.9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12645</v>
      </c>
      <c r="BR6" s="53">
        <f t="shared" ref="BR6:BZ6" si="6">IF(BR8="-",NA(),BR8)</f>
        <v>12206</v>
      </c>
      <c r="BS6" s="53">
        <f t="shared" si="6"/>
        <v>11933</v>
      </c>
      <c r="BT6" s="53">
        <f t="shared" si="6"/>
        <v>10278</v>
      </c>
      <c r="BU6" s="53">
        <f t="shared" si="6"/>
        <v>12153</v>
      </c>
      <c r="BV6" s="53">
        <f t="shared" si="6"/>
        <v>7814</v>
      </c>
      <c r="BW6" s="53">
        <f t="shared" si="6"/>
        <v>8183</v>
      </c>
      <c r="BX6" s="53">
        <f t="shared" si="6"/>
        <v>8262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110</v>
      </c>
      <c r="CM6" s="51">
        <f t="shared" ref="CM6:CN6" si="7">CM8</f>
        <v>222867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58.4</v>
      </c>
      <c r="DF6" s="52">
        <f t="shared" si="8"/>
        <v>83.1</v>
      </c>
      <c r="DG6" s="52">
        <f t="shared" si="8"/>
        <v>51.5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101.6</v>
      </c>
      <c r="DL6" s="52">
        <f t="shared" ref="DL6:DT6" si="9">IF(DL8="-",NA(),DL8)</f>
        <v>95.3</v>
      </c>
      <c r="DM6" s="52">
        <f t="shared" si="9"/>
        <v>95.3</v>
      </c>
      <c r="DN6" s="52">
        <f t="shared" si="9"/>
        <v>95.3</v>
      </c>
      <c r="DO6" s="52">
        <f t="shared" si="9"/>
        <v>93.8</v>
      </c>
      <c r="DP6" s="52">
        <f t="shared" si="9"/>
        <v>274.8</v>
      </c>
      <c r="DQ6" s="52">
        <f t="shared" si="9"/>
        <v>279.89999999999998</v>
      </c>
      <c r="DR6" s="52">
        <f t="shared" si="9"/>
        <v>159.6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112</v>
      </c>
      <c r="B7" s="48">
        <f t="shared" ref="B7:X7" si="10">B8</f>
        <v>2021</v>
      </c>
      <c r="C7" s="48">
        <f t="shared" si="10"/>
        <v>392014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高知県　高知市</v>
      </c>
      <c r="I7" s="48" t="str">
        <f t="shared" si="10"/>
        <v>中島町駐車場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56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1232</v>
      </c>
      <c r="V7" s="51">
        <f t="shared" si="10"/>
        <v>64</v>
      </c>
      <c r="W7" s="51">
        <f t="shared" si="10"/>
        <v>0</v>
      </c>
      <c r="X7" s="50" t="str">
        <f t="shared" si="10"/>
        <v>代行制</v>
      </c>
      <c r="Y7" s="52">
        <f>Y8</f>
        <v>942.4</v>
      </c>
      <c r="Z7" s="52">
        <f t="shared" ref="Z7:AH7" si="11">Z8</f>
        <v>1091.5999999999999</v>
      </c>
      <c r="AA7" s="52">
        <f t="shared" si="11"/>
        <v>848.6</v>
      </c>
      <c r="AB7" s="52">
        <f t="shared" si="11"/>
        <v>440.4</v>
      </c>
      <c r="AC7" s="52">
        <f t="shared" si="11"/>
        <v>763.7</v>
      </c>
      <c r="AD7" s="52">
        <f t="shared" si="11"/>
        <v>471.5</v>
      </c>
      <c r="AE7" s="52">
        <f t="shared" si="11"/>
        <v>384.2</v>
      </c>
      <c r="AF7" s="52">
        <f t="shared" si="11"/>
        <v>1736.5</v>
      </c>
      <c r="AG7" s="52">
        <f t="shared" si="11"/>
        <v>383.4</v>
      </c>
      <c r="AH7" s="52">
        <f t="shared" si="11"/>
        <v>338.4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1.3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4</v>
      </c>
      <c r="BC7" s="53">
        <f t="shared" si="13"/>
        <v>407</v>
      </c>
      <c r="BD7" s="53">
        <f t="shared" si="13"/>
        <v>166</v>
      </c>
      <c r="BE7" s="51"/>
      <c r="BF7" s="52">
        <f>BF8</f>
        <v>87.8</v>
      </c>
      <c r="BG7" s="52">
        <f t="shared" ref="BG7:BO7" si="14">BG8</f>
        <v>89.4</v>
      </c>
      <c r="BH7" s="52">
        <f t="shared" si="14"/>
        <v>86.4</v>
      </c>
      <c r="BI7" s="52">
        <f t="shared" si="14"/>
        <v>73.599999999999994</v>
      </c>
      <c r="BJ7" s="52">
        <f t="shared" si="14"/>
        <v>84.2</v>
      </c>
      <c r="BK7" s="52">
        <f t="shared" si="14"/>
        <v>38.299999999999997</v>
      </c>
      <c r="BL7" s="52">
        <f t="shared" si="14"/>
        <v>30.4</v>
      </c>
      <c r="BM7" s="52">
        <f t="shared" si="14"/>
        <v>28.9</v>
      </c>
      <c r="BN7" s="52">
        <f t="shared" si="14"/>
        <v>-122.5</v>
      </c>
      <c r="BO7" s="52">
        <f t="shared" si="14"/>
        <v>8.5</v>
      </c>
      <c r="BP7" s="49"/>
      <c r="BQ7" s="53">
        <f>BQ8</f>
        <v>12645</v>
      </c>
      <c r="BR7" s="53">
        <f t="shared" ref="BR7:BZ7" si="15">BR8</f>
        <v>12206</v>
      </c>
      <c r="BS7" s="53">
        <f t="shared" si="15"/>
        <v>11933</v>
      </c>
      <c r="BT7" s="53">
        <f t="shared" si="15"/>
        <v>10278</v>
      </c>
      <c r="BU7" s="53">
        <f t="shared" si="15"/>
        <v>12153</v>
      </c>
      <c r="BV7" s="53">
        <f t="shared" si="15"/>
        <v>7814</v>
      </c>
      <c r="BW7" s="53">
        <f t="shared" si="15"/>
        <v>8183</v>
      </c>
      <c r="BX7" s="53">
        <f t="shared" si="15"/>
        <v>8262</v>
      </c>
      <c r="BY7" s="53">
        <f t="shared" si="15"/>
        <v>2576</v>
      </c>
      <c r="BZ7" s="53">
        <f t="shared" si="15"/>
        <v>4153</v>
      </c>
      <c r="CA7" s="51"/>
      <c r="CB7" s="52" t="s">
        <v>113</v>
      </c>
      <c r="CC7" s="52" t="s">
        <v>113</v>
      </c>
      <c r="CD7" s="52" t="s">
        <v>113</v>
      </c>
      <c r="CE7" s="52" t="s">
        <v>113</v>
      </c>
      <c r="CF7" s="52" t="s">
        <v>113</v>
      </c>
      <c r="CG7" s="52" t="s">
        <v>113</v>
      </c>
      <c r="CH7" s="52" t="s">
        <v>113</v>
      </c>
      <c r="CI7" s="52" t="s">
        <v>113</v>
      </c>
      <c r="CJ7" s="52" t="s">
        <v>113</v>
      </c>
      <c r="CK7" s="52" t="s">
        <v>114</v>
      </c>
      <c r="CL7" s="49"/>
      <c r="CM7" s="51">
        <f>CM8</f>
        <v>222867</v>
      </c>
      <c r="CN7" s="51">
        <f>CN8</f>
        <v>0</v>
      </c>
      <c r="CO7" s="52" t="s">
        <v>113</v>
      </c>
      <c r="CP7" s="52" t="s">
        <v>113</v>
      </c>
      <c r="CQ7" s="52" t="s">
        <v>113</v>
      </c>
      <c r="CR7" s="52" t="s">
        <v>113</v>
      </c>
      <c r="CS7" s="52" t="s">
        <v>113</v>
      </c>
      <c r="CT7" s="52" t="s">
        <v>113</v>
      </c>
      <c r="CU7" s="52" t="s">
        <v>113</v>
      </c>
      <c r="CV7" s="52" t="s">
        <v>113</v>
      </c>
      <c r="CW7" s="52" t="s">
        <v>113</v>
      </c>
      <c r="CX7" s="52" t="s">
        <v>115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58.4</v>
      </c>
      <c r="DF7" s="52">
        <f t="shared" si="16"/>
        <v>83.1</v>
      </c>
      <c r="DG7" s="52">
        <f t="shared" si="16"/>
        <v>51.5</v>
      </c>
      <c r="DH7" s="52">
        <f t="shared" si="16"/>
        <v>70.3</v>
      </c>
      <c r="DI7" s="52">
        <f t="shared" si="16"/>
        <v>70</v>
      </c>
      <c r="DJ7" s="49"/>
      <c r="DK7" s="52">
        <f>DK8</f>
        <v>101.6</v>
      </c>
      <c r="DL7" s="52">
        <f t="shared" ref="DL7:DT7" si="17">DL8</f>
        <v>95.3</v>
      </c>
      <c r="DM7" s="52">
        <f t="shared" si="17"/>
        <v>95.3</v>
      </c>
      <c r="DN7" s="52">
        <f t="shared" si="17"/>
        <v>95.3</v>
      </c>
      <c r="DO7" s="52">
        <f t="shared" si="17"/>
        <v>93.8</v>
      </c>
      <c r="DP7" s="52">
        <f t="shared" si="17"/>
        <v>274.8</v>
      </c>
      <c r="DQ7" s="52">
        <f t="shared" si="17"/>
        <v>279.89999999999998</v>
      </c>
      <c r="DR7" s="52">
        <f t="shared" si="17"/>
        <v>159.6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2">
      <c r="A8" s="37"/>
      <c r="B8" s="55">
        <v>2021</v>
      </c>
      <c r="C8" s="55">
        <v>392014</v>
      </c>
      <c r="D8" s="55">
        <v>47</v>
      </c>
      <c r="E8" s="55">
        <v>14</v>
      </c>
      <c r="F8" s="55">
        <v>0</v>
      </c>
      <c r="G8" s="55">
        <v>1</v>
      </c>
      <c r="H8" s="55" t="s">
        <v>116</v>
      </c>
      <c r="I8" s="55" t="s">
        <v>117</v>
      </c>
      <c r="J8" s="55" t="s">
        <v>118</v>
      </c>
      <c r="K8" s="55" t="s">
        <v>119</v>
      </c>
      <c r="L8" s="55" t="s">
        <v>120</v>
      </c>
      <c r="M8" s="55" t="s">
        <v>121</v>
      </c>
      <c r="N8" s="55" t="s">
        <v>122</v>
      </c>
      <c r="O8" s="56" t="s">
        <v>123</v>
      </c>
      <c r="P8" s="57" t="s">
        <v>124</v>
      </c>
      <c r="Q8" s="57" t="s">
        <v>125</v>
      </c>
      <c r="R8" s="58">
        <v>56</v>
      </c>
      <c r="S8" s="57" t="s">
        <v>126</v>
      </c>
      <c r="T8" s="57" t="s">
        <v>127</v>
      </c>
      <c r="U8" s="58">
        <v>1232</v>
      </c>
      <c r="V8" s="58">
        <v>64</v>
      </c>
      <c r="W8" s="58">
        <v>0</v>
      </c>
      <c r="X8" s="57" t="s">
        <v>128</v>
      </c>
      <c r="Y8" s="59">
        <v>942.4</v>
      </c>
      <c r="Z8" s="59">
        <v>1091.5999999999999</v>
      </c>
      <c r="AA8" s="59">
        <v>848.6</v>
      </c>
      <c r="AB8" s="59">
        <v>440.4</v>
      </c>
      <c r="AC8" s="59">
        <v>763.7</v>
      </c>
      <c r="AD8" s="59">
        <v>471.5</v>
      </c>
      <c r="AE8" s="59">
        <v>384.2</v>
      </c>
      <c r="AF8" s="59">
        <v>1736.5</v>
      </c>
      <c r="AG8" s="59">
        <v>383.4</v>
      </c>
      <c r="AH8" s="59">
        <v>338.4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1.3</v>
      </c>
      <c r="AR8" s="59">
        <v>10.199999999999999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4</v>
      </c>
      <c r="BC8" s="60">
        <v>407</v>
      </c>
      <c r="BD8" s="60">
        <v>166</v>
      </c>
      <c r="BE8" s="60">
        <v>3111</v>
      </c>
      <c r="BF8" s="59">
        <v>87.8</v>
      </c>
      <c r="BG8" s="59">
        <v>89.4</v>
      </c>
      <c r="BH8" s="59">
        <v>86.4</v>
      </c>
      <c r="BI8" s="59">
        <v>73.599999999999994</v>
      </c>
      <c r="BJ8" s="59">
        <v>84.2</v>
      </c>
      <c r="BK8" s="59">
        <v>38.299999999999997</v>
      </c>
      <c r="BL8" s="59">
        <v>30.4</v>
      </c>
      <c r="BM8" s="59">
        <v>28.9</v>
      </c>
      <c r="BN8" s="59">
        <v>-122.5</v>
      </c>
      <c r="BO8" s="59">
        <v>8.5</v>
      </c>
      <c r="BP8" s="56">
        <v>0.8</v>
      </c>
      <c r="BQ8" s="60">
        <v>12645</v>
      </c>
      <c r="BR8" s="60">
        <v>12206</v>
      </c>
      <c r="BS8" s="60">
        <v>11933</v>
      </c>
      <c r="BT8" s="61">
        <v>10278</v>
      </c>
      <c r="BU8" s="61">
        <v>12153</v>
      </c>
      <c r="BV8" s="60">
        <v>7814</v>
      </c>
      <c r="BW8" s="60">
        <v>8183</v>
      </c>
      <c r="BX8" s="60">
        <v>8262</v>
      </c>
      <c r="BY8" s="60">
        <v>2576</v>
      </c>
      <c r="BZ8" s="60">
        <v>4153</v>
      </c>
      <c r="CA8" s="58">
        <v>10906</v>
      </c>
      <c r="CB8" s="59" t="s">
        <v>120</v>
      </c>
      <c r="CC8" s="59" t="s">
        <v>120</v>
      </c>
      <c r="CD8" s="59" t="s">
        <v>120</v>
      </c>
      <c r="CE8" s="59" t="s">
        <v>120</v>
      </c>
      <c r="CF8" s="59" t="s">
        <v>120</v>
      </c>
      <c r="CG8" s="59" t="s">
        <v>120</v>
      </c>
      <c r="CH8" s="59" t="s">
        <v>120</v>
      </c>
      <c r="CI8" s="59" t="s">
        <v>120</v>
      </c>
      <c r="CJ8" s="59" t="s">
        <v>120</v>
      </c>
      <c r="CK8" s="59" t="s">
        <v>120</v>
      </c>
      <c r="CL8" s="56" t="s">
        <v>120</v>
      </c>
      <c r="CM8" s="58">
        <v>222867</v>
      </c>
      <c r="CN8" s="58">
        <v>0</v>
      </c>
      <c r="CO8" s="59" t="s">
        <v>120</v>
      </c>
      <c r="CP8" s="59" t="s">
        <v>120</v>
      </c>
      <c r="CQ8" s="59" t="s">
        <v>120</v>
      </c>
      <c r="CR8" s="59" t="s">
        <v>120</v>
      </c>
      <c r="CS8" s="59" t="s">
        <v>120</v>
      </c>
      <c r="CT8" s="59" t="s">
        <v>120</v>
      </c>
      <c r="CU8" s="59" t="s">
        <v>120</v>
      </c>
      <c r="CV8" s="59" t="s">
        <v>120</v>
      </c>
      <c r="CW8" s="59" t="s">
        <v>120</v>
      </c>
      <c r="CX8" s="59" t="s">
        <v>120</v>
      </c>
      <c r="CY8" s="56" t="s">
        <v>120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58.4</v>
      </c>
      <c r="DF8" s="59">
        <v>83.1</v>
      </c>
      <c r="DG8" s="59">
        <v>51.5</v>
      </c>
      <c r="DH8" s="59">
        <v>70.3</v>
      </c>
      <c r="DI8" s="59">
        <v>70</v>
      </c>
      <c r="DJ8" s="56">
        <v>99.8</v>
      </c>
      <c r="DK8" s="59">
        <v>101.6</v>
      </c>
      <c r="DL8" s="59">
        <v>95.3</v>
      </c>
      <c r="DM8" s="59">
        <v>95.3</v>
      </c>
      <c r="DN8" s="59">
        <v>95.3</v>
      </c>
      <c r="DO8" s="59">
        <v>93.8</v>
      </c>
      <c r="DP8" s="59">
        <v>274.8</v>
      </c>
      <c r="DQ8" s="59">
        <v>279.89999999999998</v>
      </c>
      <c r="DR8" s="59">
        <v>159.6</v>
      </c>
      <c r="DS8" s="59">
        <v>224.4</v>
      </c>
      <c r="DT8" s="59">
        <v>251.9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129</v>
      </c>
      <c r="C10" s="64" t="s">
        <v>130</v>
      </c>
      <c r="D10" s="64" t="s">
        <v>131</v>
      </c>
      <c r="E10" s="64" t="s">
        <v>132</v>
      </c>
      <c r="F10" s="64" t="s">
        <v>133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情報政策課</cp:lastModifiedBy>
  <cp:lastPrinted>2023-01-18T06:47:26Z</cp:lastPrinted>
  <dcterms:created xsi:type="dcterms:W3CDTF">2022-12-09T03:31:43Z</dcterms:created>
  <dcterms:modified xsi:type="dcterms:W3CDTF">2023-01-18T06:48:04Z</dcterms:modified>
  <cp:category/>
</cp:coreProperties>
</file>