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歴年管理☆\調査・アンケート\【01水道】\210126経営比較分析表2019\"/>
    </mc:Choice>
  </mc:AlternateContent>
  <workbookProtection workbookAlgorithmName="SHA-512" workbookHashValue="Eo8qGSUeGL6wWprE7vhVWCpvVy2V3o0XqMWSsl+Y+AMmDV6b0fta2Pix48nP/xrrHsP1ODyL+PjxXiVTeU+ElQ==" workbookSaltValue="MepuOcmLA4NuCGT9WKqzY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<sst xmlns="http://schemas.openxmlformats.org/spreadsheetml/2006/main" count="233" uniqueCount="119">
  <si>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</si>
  <si>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</si>
  <si>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</si>
  <si>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</si>
  <si>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</si>
  <si>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</si>
  <si>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</si>
  <si>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</si>
  <si>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</si>
  <si>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</si>
  <si>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</si>
  <si>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</si>
  <si>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</si>
  <si>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</si>
  <si>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</si>
  <si>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</si>
  <si>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</si>
  <si>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</si>
  <si>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</si>
  <si>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</si>
  <si>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</si>
  <si>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</si>
  <si>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</si>
  <si>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</si>
  <si>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</si>
  <si>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</si>
  <si>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</si>
  <si>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</si>
  <si>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</si>
  <si>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</si>
  <si>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</si>
  <si>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</si>
  <si>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</si>
  <si>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</si>
  <si>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</si>
  <si>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</si>
  <si>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</si>
  <si>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</si>
  <si>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</si>
  <si>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</si>
  <si>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</si>
  <si>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</si>
  <si>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</si>
  <si>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</si>
  <si>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</si>
  <si>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</si>
  <si>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</si>
  <si>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</si>
  <si>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</si>
  <si>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</si>
  <si>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</si>
  <si>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</si>
  <si>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</si>
  <si>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</si>
  <si>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</si>
  <si>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</si>
  <si>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</si>
  <si>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</si>
  <si>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</si>
  <si>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</si>
  <si>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</si>
  <si>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</si>
  <si>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</si>
  <si>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</si>
  <si>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</si>
  <si>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</si>
  <si>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</si>
  <si>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</si>
  <si>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</si>
  <si>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</si>
  <si>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</si>
  <si>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</si>
  <si>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</si>
  <si>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</si>
  <si>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</si>
  <si>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</si>
  <si>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</si>
  <si>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</si>
  <si>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</si>
  <si>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</si>
  <si>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</si>
  <si>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</si>
  <si>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</si>
  <si>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</si>
  <si>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</si>
  <si>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</si>
  <si>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</si>
  <si>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</si>
  <si>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</si>
  <si>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</si>
  <si>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</si>
  <si>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</si>
  <si>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</si>
  <si>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</si>
  <si>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</si>
  <si>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</si>
  <si>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</si>
  <si>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</si>
  <si>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</si>
  <si>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</si>
  <si>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</si>
  <si>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</si>
  <si>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</si>
  <si>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</si>
  <si>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</si>
  <si>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</si>
  <si>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</si>
  <si>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</si>
  <si>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</si>
  <si>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</si>
  <si>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</si>
  <si>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</si>
  <si>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</si>
  <si>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</si>
  <si>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</si>
  <si>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</si>
  <si>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管路の更新について、耐震対応の管路改修に向け取り組んでおり、今後も計画的な管路更新を進めていくことが必要であるが、更新費用と料金収入等も考慮して、管路更新計画を策定していく必要がある。</t>
    <phoneticPr fontId="4"/>
  </si>
  <si>
    <t>「①公益的収支比率」「④企業債残高対給水収益比率」はやや減少傾向であるが、それ以外の項目に関しては、多少変動はあるものの、横ばい状態で推移している。本町の簡易水道事業は、包括委託にて実施しており、施設の延命化や機能回復を図ると共に包括委託業務の見直し等、より効果的、効率的な管理を進めていくことが必要不可欠である。
「⑤料金回収率」に関しては、料金回収強化に向け他課と協議を進め、取り組んでいる状況である。
「⑥給水原価」は、変動が見られるものの、大きな変動ではなく、引き続き包括委託の業務の見直し等と併せ、原価削減対策を進めていく。</t>
    <rPh sb="12" eb="14">
      <t>キギョウ</t>
    </rPh>
    <rPh sb="14" eb="15">
      <t>サイ</t>
    </rPh>
    <rPh sb="15" eb="17">
      <t>ザンダカ</t>
    </rPh>
    <rPh sb="17" eb="18">
      <t>タイ</t>
    </rPh>
    <rPh sb="18" eb="20">
      <t>キュウスイ</t>
    </rPh>
    <rPh sb="20" eb="22">
      <t>シュウエキ</t>
    </rPh>
    <rPh sb="22" eb="24">
      <t>ヒリツ</t>
    </rPh>
    <rPh sb="28" eb="30">
      <t>ゲンショウ</t>
    </rPh>
    <rPh sb="30" eb="32">
      <t>ケイコウ</t>
    </rPh>
    <rPh sb="39" eb="41">
      <t>イガイ</t>
    </rPh>
    <rPh sb="42" eb="44">
      <t>コウモク</t>
    </rPh>
    <rPh sb="45" eb="46">
      <t>カン</t>
    </rPh>
    <rPh sb="50" eb="52">
      <t>タショウ</t>
    </rPh>
    <rPh sb="52" eb="54">
      <t>ヘンドウ</t>
    </rPh>
    <rPh sb="74" eb="76">
      <t>ホンチョウ</t>
    </rPh>
    <rPh sb="77" eb="79">
      <t>カンイ</t>
    </rPh>
    <rPh sb="79" eb="81">
      <t>スイドウ</t>
    </rPh>
    <rPh sb="81" eb="83">
      <t>ジギョウ</t>
    </rPh>
    <rPh sb="91" eb="93">
      <t>ジッシ</t>
    </rPh>
    <rPh sb="98" eb="100">
      <t>シセツ</t>
    </rPh>
    <rPh sb="101" eb="103">
      <t>エンメイ</t>
    </rPh>
    <rPh sb="103" eb="104">
      <t>カ</t>
    </rPh>
    <rPh sb="105" eb="107">
      <t>キノウ</t>
    </rPh>
    <rPh sb="107" eb="109">
      <t>カイフク</t>
    </rPh>
    <rPh sb="110" eb="111">
      <t>ハカ</t>
    </rPh>
    <rPh sb="113" eb="114">
      <t>トモ</t>
    </rPh>
    <rPh sb="115" eb="117">
      <t>ホウカツ</t>
    </rPh>
    <rPh sb="117" eb="119">
      <t>イタク</t>
    </rPh>
    <rPh sb="125" eb="126">
      <t>ナド</t>
    </rPh>
    <rPh sb="129" eb="132">
      <t>コウカテキ</t>
    </rPh>
    <rPh sb="150" eb="153">
      <t>フカケツ</t>
    </rPh>
    <rPh sb="167" eb="168">
      <t>カン</t>
    </rPh>
    <rPh sb="176" eb="178">
      <t>キョウカ</t>
    </rPh>
    <rPh sb="213" eb="215">
      <t>ヘンドウ</t>
    </rPh>
    <rPh sb="216" eb="217">
      <t>ミ</t>
    </rPh>
    <rPh sb="224" eb="225">
      <t>オオ</t>
    </rPh>
    <rPh sb="227" eb="229">
      <t>ヘンドウ</t>
    </rPh>
    <rPh sb="234" eb="235">
      <t>ヒ</t>
    </rPh>
    <rPh sb="236" eb="237">
      <t>ツヅ</t>
    </rPh>
    <rPh sb="251" eb="252">
      <t>アワ</t>
    </rPh>
    <phoneticPr fontId="4"/>
  </si>
  <si>
    <t>町民の生活に必要不可欠なライフラインであるため、安全安心な水道水供給に向け、施設の延命化、機能回復はもちろん、管路全体の計画的な改修が必要である。
ライフラインである水道供給・継続のため、経費削減や料金回収対策の強化等にも努めていくことが必要である。</t>
    <rPh sb="41" eb="43">
      <t>エンメイ</t>
    </rPh>
    <rPh sb="43" eb="44">
      <t>カ</t>
    </rPh>
    <rPh sb="45" eb="47">
      <t>キノウ</t>
    </rPh>
    <rPh sb="47" eb="49">
      <t>カイフク</t>
    </rPh>
    <rPh sb="57" eb="59">
      <t>ゼンタイ</t>
    </rPh>
    <rPh sb="60" eb="63">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</si>
</sst>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1.54</c:v>
                </c:pt>
                <c:pt idx="1">
                  <c:v>2.0699999999999998</c:v>
                </c:pt>
                <c:pt idx="2">
                  <c:v>0.04</c:v>
                </c:pt>
                <c:pt idx="3">
                  <c:v>0.5</c:v>
                </c:pt>
                <c:pt idx="4" formatCode="#,##0.00;&quot;△&quot;#,##0.00">
                  <c:v>0</c:v>
                </c:pt>
              </c:numCache>
            </c:numRef>
          </c:val>
          <c:extLst>
            <c:ext xmlns:c16="http://schemas.microsoft.com/office/drawing/2014/chart" uri="{C3380CC4-5D6E-409C-BE32-E72D297353CC}">
              <c16:uniqueId val="{00000000-3323-448A-88FD-732AF934EC4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3323-448A-88FD-732AF934EC4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40.43</c:v>
                </c:pt>
                <c:pt idx="1">
                  <c:v>39.83</c:v>
                </c:pt>
                <c:pt idx="2">
                  <c:v>39.93</c:v>
                </c:pt>
                <c:pt idx="3">
                  <c:v>35.4</c:v>
                </c:pt>
                <c:pt idx="4">
                  <c:v>38.75</c:v>
                </c:pt>
              </c:numCache>
            </c:numRef>
          </c:val>
          <c:extLst>
            <c:ext xmlns:c16="http://schemas.microsoft.com/office/drawing/2014/chart" uri="{C3380CC4-5D6E-409C-BE32-E72D297353CC}">
              <c16:uniqueId val="{00000000-8DBA-4B72-8719-06F7D0E5700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8DBA-4B72-8719-06F7D0E5700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86.05</c:v>
                </c:pt>
                <c:pt idx="1">
                  <c:v>85.73</c:v>
                </c:pt>
                <c:pt idx="2">
                  <c:v>85.99</c:v>
                </c:pt>
                <c:pt idx="3">
                  <c:v>95.09</c:v>
                </c:pt>
                <c:pt idx="4">
                  <c:v>87.5</c:v>
                </c:pt>
              </c:numCache>
            </c:numRef>
          </c:val>
          <c:extLst>
            <c:ext xmlns:c16="http://schemas.microsoft.com/office/drawing/2014/chart" uri="{C3380CC4-5D6E-409C-BE32-E72D297353CC}">
              <c16:uniqueId val="{00000000-0BEA-40DE-8614-84846026D0B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0BEA-40DE-8614-84846026D0B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56.38</c:v>
                </c:pt>
                <c:pt idx="1">
                  <c:v>56.08</c:v>
                </c:pt>
                <c:pt idx="2">
                  <c:v>55.29</c:v>
                </c:pt>
                <c:pt idx="3">
                  <c:v>55.23</c:v>
                </c:pt>
                <c:pt idx="4">
                  <c:v>49.62</c:v>
                </c:pt>
              </c:numCache>
            </c:numRef>
          </c:val>
          <c:extLst>
            <c:ext xmlns:c16="http://schemas.microsoft.com/office/drawing/2014/chart" uri="{C3380CC4-5D6E-409C-BE32-E72D297353CC}">
              <c16:uniqueId val="{00000000-429F-401D-8484-74920AA8AC2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429F-401D-8484-74920AA8AC2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1B-4D92-8E45-AA481EA30BB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B-4D92-8E45-AA481EA30BB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B-4A2C-926D-9C8FCF5EF75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B-4A2C-926D-9C8FCF5EF75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B5-4DC2-BC95-44B727ED7F2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B5-4DC2-BC95-44B727ED7F2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4B-4A5D-88A8-6F4F96F1443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4B-4A5D-88A8-6F4F96F1443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1323.44</c:v>
                </c:pt>
                <c:pt idx="1">
                  <c:v>1206.8</c:v>
                </c:pt>
                <c:pt idx="2">
                  <c:v>1118.46</c:v>
                </c:pt>
                <c:pt idx="3">
                  <c:v>1077.78</c:v>
                </c:pt>
                <c:pt idx="4">
                  <c:v>1000.91</c:v>
                </c:pt>
              </c:numCache>
            </c:numRef>
          </c:val>
          <c:extLst>
            <c:ext xmlns:c16="http://schemas.microsoft.com/office/drawing/2014/chart" uri="{C3380CC4-5D6E-409C-BE32-E72D297353CC}">
              <c16:uniqueId val="{00000000-0F4E-45FE-968B-2E8214E9B1F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0F4E-45FE-968B-2E8214E9B1F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46.2</c:v>
                </c:pt>
                <c:pt idx="1">
                  <c:v>46.3</c:v>
                </c:pt>
                <c:pt idx="2">
                  <c:v>43.04</c:v>
                </c:pt>
                <c:pt idx="3">
                  <c:v>41.16</c:v>
                </c:pt>
                <c:pt idx="4">
                  <c:v>42.46</c:v>
                </c:pt>
              </c:numCache>
            </c:numRef>
          </c:val>
          <c:extLst>
            <c:ext xmlns:c16="http://schemas.microsoft.com/office/drawing/2014/chart" uri="{C3380CC4-5D6E-409C-BE32-E72D297353CC}">
              <c16:uniqueId val="{00000000-B3E7-42FD-A821-F326DCA1CC3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B3E7-42FD-A821-F326DCA1CC3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332.43</c:v>
                </c:pt>
                <c:pt idx="1">
                  <c:v>366.37</c:v>
                </c:pt>
                <c:pt idx="2">
                  <c:v>396.5</c:v>
                </c:pt>
                <c:pt idx="3">
                  <c:v>417.67</c:v>
                </c:pt>
                <c:pt idx="4">
                  <c:v>394.72</c:v>
                </c:pt>
              </c:numCache>
            </c:numRef>
          </c:val>
          <c:extLst>
            <c:ext xmlns:c16="http://schemas.microsoft.com/office/drawing/2014/chart" uri="{C3380CC4-5D6E-409C-BE32-E72D297353CC}">
              <c16:uniqueId val="{00000000-E0B5-402F-9CE6-76923690C19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E0B5-402F-9CE6-76923690C19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130" zoomScaleNormal="1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土佐町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3826</v>
      </c>
      <c r="AM8" s="51"/>
      <c r="AN8" s="51"/>
      <c r="AO8" s="51"/>
      <c r="AP8" s="51"/>
      <c r="AQ8" s="51"/>
      <c r="AR8" s="51"/>
      <c r="AS8" s="51"/>
      <c r="AT8" s="47">
        <f>データ!$S$6</f>
        <v>212.13</v>
      </c>
      <c r="AU8" s="47"/>
      <c r="AV8" s="47"/>
      <c r="AW8" s="47"/>
      <c r="AX8" s="47"/>
      <c r="AY8" s="47"/>
      <c r="AZ8" s="47"/>
      <c r="BA8" s="47"/>
      <c r="BB8" s="47">
        <f>データ!$T$6</f>
        <v>18.04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95.12</v>
      </c>
      <c r="Q10" s="47"/>
      <c r="R10" s="47"/>
      <c r="S10" s="47"/>
      <c r="T10" s="47"/>
      <c r="U10" s="47"/>
      <c r="V10" s="47"/>
      <c r="W10" s="51">
        <f>データ!$Q$6</f>
        <v>2397</v>
      </c>
      <c r="X10" s="51"/>
      <c r="Y10" s="51"/>
      <c r="Z10" s="51"/>
      <c r="AA10" s="51"/>
      <c r="AB10" s="51"/>
      <c r="AC10" s="51"/>
      <c r="AD10" s="2"/>
      <c r="AE10" s="2"/>
      <c r="AF10" s="2"/>
      <c r="AG10" s="2"/>
      <c r="AH10" s="2"/>
      <c r="AI10" s="2"/>
      <c r="AJ10" s="2"/>
      <c r="AK10" s="2"/>
      <c r="AL10" s="51">
        <f>データ!$U$6</f>
        <v>3624</v>
      </c>
      <c r="AM10" s="51"/>
      <c r="AN10" s="51"/>
      <c r="AO10" s="51"/>
      <c r="AP10" s="51"/>
      <c r="AQ10" s="51"/>
      <c r="AR10" s="51"/>
      <c r="AS10" s="51"/>
      <c r="AT10" s="47">
        <f>データ!$V$6</f>
        <v>22.7</v>
      </c>
      <c r="AU10" s="47"/>
      <c r="AV10" s="47"/>
      <c r="AW10" s="47"/>
      <c r="AX10" s="47"/>
      <c r="AY10" s="47"/>
      <c r="AZ10" s="47"/>
      <c r="BA10" s="47"/>
      <c r="BB10" s="47">
        <f>データ!$W$6</f>
        <v>159.65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DqqdAHf/uSIqe1aHekEqFE2tz9vO3uu8nZ1iSmtv0RIQPKxfmXiVknERpd16WUu3PO4/3U9oyLMW6eFbnBlpow==" saltValue="fVy7ht5L5s4BJYDxLxuM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393631</v>
      </c>
      <c r="D6" s="34">
        <f t="shared" si="3"/>
        <v>47</v>
      </c>
      <c r="E6" s="34">
        <f t="shared" si="3"/>
        <v>1</v>
      </c>
      <c r="F6" s="34">
        <f t="shared" si="3"/>
        <v>0</v>
      </c>
      <c r="G6" s="34">
        <f t="shared" si="3"/>
        <v>0</v>
      </c>
      <c r="H6" s="34" t="str">
        <f t="shared" si="3"/>
        <v>高知県　土佐町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95.12</v>
      </c>
      <c r="Q6" s="35">
        <f t="shared" si="3"/>
        <v>2397</v>
      </c>
      <c r="R6" s="35">
        <f t="shared" si="3"/>
        <v>3826</v>
      </c>
      <c r="S6" s="35">
        <f t="shared" si="3"/>
        <v>212.13</v>
      </c>
      <c r="T6" s="35">
        <f t="shared" si="3"/>
        <v>18.04</v>
      </c>
      <c r="U6" s="35">
        <f t="shared" si="3"/>
        <v>3624</v>
      </c>
      <c r="V6" s="35">
        <f t="shared" si="3"/>
        <v>22.7</v>
      </c>
      <c r="W6" s="35">
        <f t="shared" si="3"/>
        <v>159.65</v>
      </c>
      <c r="X6" s="36">
        <f>IF(X7="",NA(),X7)</f>
        <v>56.38</v>
      </c>
      <c r="Y6" s="36">
        <f t="shared" ref="Y6:AG6" si="4">IF(Y7="",NA(),Y7)</f>
        <v>56.08</v>
      </c>
      <c r="Z6" s="36">
        <f t="shared" si="4"/>
        <v>55.29</v>
      </c>
      <c r="AA6" s="36">
        <f t="shared" si="4"/>
        <v>55.23</v>
      </c>
      <c r="AB6" s="36">
        <f t="shared" si="4"/>
        <v>49.62</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1323.44</v>
      </c>
      <c r="BF6" s="36">
        <f t="shared" ref="BF6:BN6" si="7">IF(BF7="",NA(),BF7)</f>
        <v>1206.8</v>
      </c>
      <c r="BG6" s="36">
        <f t="shared" si="7"/>
        <v>1118.46</v>
      </c>
      <c r="BH6" s="36">
        <f t="shared" si="7"/>
        <v>1077.78</v>
      </c>
      <c r="BI6" s="36">
        <f t="shared" si="7"/>
        <v>1000.91</v>
      </c>
      <c r="BJ6" s="36">
        <f t="shared" si="7"/>
        <v>1134.67</v>
      </c>
      <c r="BK6" s="36">
        <f t="shared" si="7"/>
        <v>1144.79</v>
      </c>
      <c r="BL6" s="36">
        <f t="shared" si="7"/>
        <v>1061.58</v>
      </c>
      <c r="BM6" s="36">
        <f t="shared" si="7"/>
        <v>1007.7</v>
      </c>
      <c r="BN6" s="36">
        <f t="shared" si="7"/>
        <v>1018.52</v>
      </c>
      <c r="BO6" s="35" t="str">
        <f>IF(BO7="","",IF(BO7="-","【-】","【"&amp;SUBSTITUTE(TEXT(BO7,"#,##0.00"),"-","△")&amp;"】"))</f>
        <v>【1,084.05】</v>
      </c>
      <c r="BP6" s="36">
        <f>IF(BP7="",NA(),BP7)</f>
        <v>46.2</v>
      </c>
      <c r="BQ6" s="36">
        <f t="shared" ref="BQ6:BY6" si="8">IF(BQ7="",NA(),BQ7)</f>
        <v>46.3</v>
      </c>
      <c r="BR6" s="36">
        <f t="shared" si="8"/>
        <v>43.04</v>
      </c>
      <c r="BS6" s="36">
        <f t="shared" si="8"/>
        <v>41.16</v>
      </c>
      <c r="BT6" s="36">
        <f t="shared" si="8"/>
        <v>42.46</v>
      </c>
      <c r="BU6" s="36">
        <f t="shared" si="8"/>
        <v>40.6</v>
      </c>
      <c r="BV6" s="36">
        <f t="shared" si="8"/>
        <v>56.04</v>
      </c>
      <c r="BW6" s="36">
        <f t="shared" si="8"/>
        <v>58.52</v>
      </c>
      <c r="BX6" s="36">
        <f t="shared" si="8"/>
        <v>59.22</v>
      </c>
      <c r="BY6" s="36">
        <f t="shared" si="8"/>
        <v>58.79</v>
      </c>
      <c r="BZ6" s="35" t="str">
        <f>IF(BZ7="","",IF(BZ7="-","【-】","【"&amp;SUBSTITUTE(TEXT(BZ7,"#,##0.00"),"-","△")&amp;"】"))</f>
        <v>【53.46】</v>
      </c>
      <c r="CA6" s="36">
        <f>IF(CA7="",NA(),CA7)</f>
        <v>332.43</v>
      </c>
      <c r="CB6" s="36">
        <f t="shared" ref="CB6:CJ6" si="9">IF(CB7="",NA(),CB7)</f>
        <v>366.37</v>
      </c>
      <c r="CC6" s="36">
        <f t="shared" si="9"/>
        <v>396.5</v>
      </c>
      <c r="CD6" s="36">
        <f t="shared" si="9"/>
        <v>417.67</v>
      </c>
      <c r="CE6" s="36">
        <f t="shared" si="9"/>
        <v>394.72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40.43</v>
      </c>
      <c r="CM6" s="36">
        <f t="shared" ref="CM6:CU6" si="10">IF(CM7="",NA(),CM7)</f>
        <v>39.83</v>
      </c>
      <c r="CN6" s="36">
        <f t="shared" si="10"/>
        <v>39.93</v>
      </c>
      <c r="CO6" s="36">
        <f t="shared" si="10"/>
        <v>35.4</v>
      </c>
      <c r="CP6" s="36">
        <f t="shared" si="10"/>
        <v>38.75</v>
      </c>
      <c r="CQ6" s="36">
        <f t="shared" si="10"/>
        <v>57.29</v>
      </c>
      <c r="CR6" s="36">
        <f t="shared" si="10"/>
        <v>55.9</v>
      </c>
      <c r="CS6" s="36">
        <f t="shared" si="10"/>
        <v>57.3</v>
      </c>
      <c r="CT6" s="36">
        <f t="shared" si="10"/>
        <v>56.76</v>
      </c>
      <c r="CU6" s="36">
        <f t="shared" si="10"/>
        <v>56.04</v>
      </c>
      <c r="CV6" s="35" t="str">
        <f>IF(CV7="","",IF(CV7="-","【-】","【"&amp;SUBSTITUTE(TEXT(CV7,"#,##0.00"),"-","△")&amp;"】"))</f>
        <v>【54.90】</v>
      </c>
      <c r="CW6" s="36">
        <f>IF(CW7="",NA(),CW7)</f>
        <v>86.05</v>
      </c>
      <c r="CX6" s="36">
        <f t="shared" ref="CX6:DF6" si="11">IF(CX7="",NA(),CX7)</f>
        <v>85.73</v>
      </c>
      <c r="CY6" s="36">
        <f t="shared" si="11"/>
        <v>85.99</v>
      </c>
      <c r="CZ6" s="36">
        <f t="shared" si="11"/>
        <v>95.09</v>
      </c>
      <c r="DA6" s="36">
        <f t="shared" si="11"/>
        <v>87.5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1.54</v>
      </c>
      <c r="EE6" s="36">
        <f t="shared" ref="EE6:EM6" si="14">IF(EE7="",NA(),EE7)</f>
        <v>2.0699999999999998</v>
      </c>
      <c r="EF6" s="36">
        <f t="shared" si="14"/>
        <v>0.04</v>
      </c>
      <c r="EG6" s="36">
        <f t="shared" si="14"/>
        <v>0.5</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393631</v>
      </c>
      <c r="D7" s="38">
        <v>47</v>
      </c>
      <c r="E7" s="38">
        <v>1</v>
      </c>
      <c r="F7" s="38">
        <v>0</v>
      </c>
      <c r="G7" s="38">
        <v>0</v>
      </c>
      <c r="H7" s="38" t="s">
        <v>97</v>
      </c>
      <c r="I7" s="38" t="s">
        <v>98</v>
      </c>
      <c r="J7" s="38" t="s">
        <v>99</v>
      </c>
      <c r="K7" s="38" t="s">
        <v>100</v>
      </c>
      <c r="L7" s="38" t="s">
        <v>101</v>
      </c>
      <c r="M7" s="38" t="s">
        <v>102</v>
      </c>
      <c r="N7" s="39" t="s">
        <v>103</v>
      </c>
      <c r="O7" s="39" t="s">
        <v>104</v>
      </c>
      <c r="P7" s="39">
        <v>95.12</v>
      </c>
      <c r="Q7" s="39">
        <v>2397</v>
      </c>
      <c r="R7" s="39">
        <v>3826</v>
      </c>
      <c r="S7" s="39">
        <v>212.13</v>
      </c>
      <c r="T7" s="39">
        <v>18.04</v>
      </c>
      <c r="U7" s="39">
        <v>3624</v>
      </c>
      <c r="V7" s="39">
        <v>22.7</v>
      </c>
      <c r="W7" s="39">
        <v>159.65</v>
      </c>
      <c r="X7" s="39">
        <v>56.38</v>
      </c>
      <c r="Y7" s="39">
        <v>56.08</v>
      </c>
      <c r="Z7" s="39">
        <v>55.29</v>
      </c>
      <c r="AA7" s="39">
        <v>55.23</v>
      </c>
      <c r="AB7" s="39">
        <v>49.62</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1323.44</v>
      </c>
      <c r="BF7" s="39">
        <v>1206.8</v>
      </c>
      <c r="BG7" s="39">
        <v>1118.46</v>
      </c>
      <c r="BH7" s="39">
        <v>1077.78</v>
      </c>
      <c r="BI7" s="39">
        <v>1000.91</v>
      </c>
      <c r="BJ7" s="39">
        <v>1134.67</v>
      </c>
      <c r="BK7" s="39">
        <v>1144.79</v>
      </c>
      <c r="BL7" s="39">
        <v>1061.58</v>
      </c>
      <c r="BM7" s="39">
        <v>1007.7</v>
      </c>
      <c r="BN7" s="39">
        <v>1018.52</v>
      </c>
      <c r="BO7" s="39">
        <v>1084.05</v>
      </c>
      <c r="BP7" s="39">
        <v>46.2</v>
      </c>
      <c r="BQ7" s="39">
        <v>46.3</v>
      </c>
      <c r="BR7" s="39">
        <v>43.04</v>
      </c>
      <c r="BS7" s="39">
        <v>41.16</v>
      </c>
      <c r="BT7" s="39">
        <v>42.46</v>
      </c>
      <c r="BU7" s="39">
        <v>40.6</v>
      </c>
      <c r="BV7" s="39">
        <v>56.04</v>
      </c>
      <c r="BW7" s="39">
        <v>58.52</v>
      </c>
      <c r="BX7" s="39">
        <v>59.22</v>
      </c>
      <c r="BY7" s="39">
        <v>58.79</v>
      </c>
      <c r="BZ7" s="39">
        <v>53.46</v>
      </c>
      <c r="CA7" s="39">
        <v>332.43</v>
      </c>
      <c r="CB7" s="39">
        <v>366.37</v>
      </c>
      <c r="CC7" s="39">
        <v>396.5</v>
      </c>
      <c r="CD7" s="39">
        <v>417.67</v>
      </c>
      <c r="CE7" s="39">
        <v>394.72</v>
      </c>
      <c r="CF7" s="39">
        <v>440.03</v>
      </c>
      <c r="CG7" s="39">
        <v>304.35000000000002</v>
      </c>
      <c r="CH7" s="39">
        <v>296.3</v>
      </c>
      <c r="CI7" s="39">
        <v>292.89999999999998</v>
      </c>
      <c r="CJ7" s="39">
        <v>298.25</v>
      </c>
      <c r="CK7" s="39">
        <v>300.47000000000003</v>
      </c>
      <c r="CL7" s="39">
        <v>40.43</v>
      </c>
      <c r="CM7" s="39">
        <v>39.83</v>
      </c>
      <c r="CN7" s="39">
        <v>39.93</v>
      </c>
      <c r="CO7" s="39">
        <v>35.4</v>
      </c>
      <c r="CP7" s="39">
        <v>38.75</v>
      </c>
      <c r="CQ7" s="39">
        <v>57.29</v>
      </c>
      <c r="CR7" s="39">
        <v>55.9</v>
      </c>
      <c r="CS7" s="39">
        <v>57.3</v>
      </c>
      <c r="CT7" s="39">
        <v>56.76</v>
      </c>
      <c r="CU7" s="39">
        <v>56.04</v>
      </c>
      <c r="CV7" s="39">
        <v>54.9</v>
      </c>
      <c r="CW7" s="39">
        <v>86.05</v>
      </c>
      <c r="CX7" s="39">
        <v>85.73</v>
      </c>
      <c r="CY7" s="39">
        <v>85.99</v>
      </c>
      <c r="CZ7" s="39">
        <v>95.09</v>
      </c>
      <c r="DA7" s="39">
        <v>87.5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1.54</v>
      </c>
      <c r="EE7" s="39">
        <v>2.0699999999999998</v>
      </c>
      <c r="EF7" s="39">
        <v>0.04</v>
      </c>
      <c r="EG7" s="39">
        <v>0.5</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陽二</cp:lastModifiedBy>
  <dcterms:created xsi:type="dcterms:W3CDTF">2020-12-04T02:22:19Z</dcterms:created>
  <dcterms:modified xsi:type="dcterms:W3CDTF">2021-01-27T05:05:46Z</dcterms:modified>
  <cp:category/>
</cp:coreProperties>
</file>