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<sst xmlns="http://schemas.openxmlformats.org/spreadsheetml/2006/main" count="240" uniqueCount="125">
  <si>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</si>
  <si>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</si>
  <si>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</si>
  <si>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</si>
  <si>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</si>
  <si>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</si>
  <si>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</si>
  <si>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</si>
  <si>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</si>
  <si>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</si>
  <si>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</si>
  <si>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</si>
  <si>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</si>
  <si>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</si>
  <si>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</si>
  <si>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</si>
  <si>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</si>
  <si>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</si>
  <si>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</si>
  <si>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</si>
  <si>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</si>
  <si>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</si>
  <si>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</si>
  <si>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</si>
  <si>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</si>
  <si>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</si>
  <si>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</si>
  <si>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</si>
  <si>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</si>
  <si>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</si>
  <si>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</si>
  <si>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</si>
  <si>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</si>
  <si>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</si>
  <si>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</si>
  <si>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</si>
  <si>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</si>
  <si>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</si>
  <si>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</si>
  <si>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</si>
  <si>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</si>
  <si>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</si>
  <si>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</si>
  <si>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</si>
  <si>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</si>
  <si>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</si>
  <si>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</si>
  <si>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</si>
  <si>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</si>
  <si>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</si>
  <si>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</si>
  <si>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</si>
  <si>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</si>
  <si>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</si>
  <si>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</si>
  <si>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</si>
  <si>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</si>
  <si>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</si>
  <si>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</si>
  <si>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</si>
  <si>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</si>
  <si>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</si>
  <si>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</si>
  <si>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</si>
  <si>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</si>
  <si>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</si>
  <si>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</si>
  <si>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</si>
  <si>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</si>
  <si>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</si>
  <si>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</si>
  <si>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</si>
  <si>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</si>
  <si>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</si>
  <si>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</si>
  <si>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</si>
  <si>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</si>
  <si>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</si>
  <si>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</si>
  <si>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</si>
  <si>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</si>
  <si>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</si>
  <si>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</si>
  <si>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</si>
  <si>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</si>
  <si>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</si>
  <si>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</si>
  <si>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</si>
  <si>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</si>
  <si>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</si>
  <si>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</si>
  <si>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</si>
  <si>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</si>
  <si>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</si>
  <si>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</si>
  <si>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</si>
  <si>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</si>
  <si>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</si>
  <si>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</si>
  <si>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</si>
  <si>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</si>
  <si>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</si>
  <si>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</si>
  <si>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</si>
  <si>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</si>
  <si>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</si>
  <si>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</si>
  <si>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</si>
  <si>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</si>
  <si>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東洋町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</si>
  <si>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</si>
  <si>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</si>
  <si>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</si>
  <si>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</si>
  <si>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</si>
  <si>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</si>
  <si>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</si>
  <si>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</si>
  <si>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</si>
  <si>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</si>
  <si>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</si>
  <si>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利用率及び水洗化率は高い数値を示しているが、収益的収支比率や経費回収率が低い数値を示しているので、引き続き広報等での下水道加入の呼びかけの実施や経費の削減を実施しながら、経営の健全化を目指す。</t>
    <phoneticPr fontId="4"/>
  </si>
  <si>
    <t>・収益的収支比率及び経費回収率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複数年(H27年度からH29年度)契約を実施することで、費用の削減に努める。平成30年度新たに入札をして複数年契約をする計画である。
・汚水処理原価
汚水処理原価については、平均数値より低い状態であるが、原価が上昇傾向であるため、維持管理委託の維持管理費と水質試験業務を一括設計し、複数年(H27年度からH29年度)契約を実施することで、費用の削減に努める。平成30年度新たに入札をして複数年契約をする計画である。
・施設利用率及び水洗化率
広報等の下水道加入の呼びかけや水洗便所改造資金(上限50万以内)の貸付利子に対して100％の利子補給を引き続き実施して利用率向上を目指す。</t>
    <rPh sb="154" eb="156">
      <t>ヘイセイ</t>
    </rPh>
    <rPh sb="158" eb="160">
      <t>ネンド</t>
    </rPh>
    <rPh sb="160" eb="161">
      <t>アラ</t>
    </rPh>
    <rPh sb="163" eb="165">
      <t>ニュウサツ</t>
    </rPh>
    <rPh sb="168" eb="171">
      <t>フクスウネン</t>
    </rPh>
    <rPh sb="171" eb="173">
      <t>ケイヤク</t>
    </rPh>
    <rPh sb="176" eb="178">
      <t>ケイカク</t>
    </rPh>
    <phoneticPr fontId="4"/>
  </si>
  <si>
    <t>老朽化の状況については、施設の長寿命化に向けた調査をH27～H28年度に実施しました。平成29年度から実施設計及び施設の更新を平成32年度にかけて実施する予定。</t>
    <rPh sb="0" eb="3">
      <t>ロウキュウカ</t>
    </rPh>
    <rPh sb="4" eb="6">
      <t>ジョウキョウ</t>
    </rPh>
    <rPh sb="12" eb="14">
      <t>シセツ</t>
    </rPh>
    <rPh sb="33" eb="35">
      <t>ネンド</t>
    </rPh>
    <rPh sb="36" eb="38">
      <t>ジッシ</t>
    </rPh>
    <rPh sb="43" eb="45">
      <t>ヘイセイ</t>
    </rPh>
    <rPh sb="47" eb="49">
      <t>ネンド</t>
    </rPh>
    <rPh sb="51" eb="53">
      <t>ジッシ</t>
    </rPh>
    <rPh sb="53" eb="55">
      <t>セッケイ</t>
    </rPh>
    <rPh sb="55" eb="56">
      <t>オヨ</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</si>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</sst>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0.12</c:v>
                </c:pt>
                <c:pt idx="3">
                  <c:v>0</c:v>
                </c:pt>
                <c:pt idx="4">
                  <c:v>0</c:v>
                </c:pt>
              </c:numCache>
            </c:numRef>
          </c:val>
        </c:ser>
        <c:dLbls>
          <c:showLegendKey val="0"/>
          <c:showVal val="0"/>
          <c:showCatName val="0"/>
          <c:showSerName val="0"/>
          <c:showPercent val="0"/>
          <c:showBubbleSize val="0"/>
        </c:dLbls>
        <c:gapWidth val="150"/>
        <c:axId val="83617664"/>
        <c:axId val="836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83617664"/>
        <c:axId val="83632128"/>
      </c:lineChart>
      <c:dateAx>
        <c:axId val="83617664"/>
        <c:scaling>
          <c:orientation val="minMax"/>
        </c:scaling>
        <c:delete val="1"/>
        <c:axPos val="b"/>
        <c:numFmt formatCode="ge" sourceLinked="1"/>
        <c:majorTickMark val="none"/>
        <c:minorTickMark val="none"/>
        <c:tickLblPos val="none"/>
        <c:crossAx val="83632128"/>
        <c:crosses val="autoZero"/>
        <c:auto val="1"/>
        <c:lblOffset val="100"/>
        <c:baseTimeUnit val="years"/>
      </c:dateAx>
      <c:valAx>
        <c:axId val="836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43.47</c:v>
                </c:pt>
                <c:pt idx="1">
                  <c:v>44.4</c:v>
                </c:pt>
                <c:pt idx="2">
                  <c:v>50.4</c:v>
                </c:pt>
                <c:pt idx="3">
                  <c:v>50.4</c:v>
                </c:pt>
                <c:pt idx="4">
                  <c:v>50.4</c:v>
                </c:pt>
              </c:numCache>
            </c:numRef>
          </c:val>
        </c:ser>
        <c:dLbls>
          <c:showLegendKey val="0"/>
          <c:showVal val="0"/>
          <c:showCatName val="0"/>
          <c:showSerName val="0"/>
          <c:showPercent val="0"/>
          <c:showBubbleSize val="0"/>
        </c:dLbls>
        <c:gapWidth val="150"/>
        <c:axId val="86837504"/>
        <c:axId val="868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86837504"/>
        <c:axId val="86872448"/>
      </c:lineChart>
      <c:dateAx>
        <c:axId val="86837504"/>
        <c:scaling>
          <c:orientation val="minMax"/>
        </c:scaling>
        <c:delete val="1"/>
        <c:axPos val="b"/>
        <c:numFmt formatCode="ge" sourceLinked="1"/>
        <c:majorTickMark val="none"/>
        <c:minorTickMark val="none"/>
        <c:tickLblPos val="none"/>
        <c:crossAx val="86872448"/>
        <c:crosses val="autoZero"/>
        <c:auto val="1"/>
        <c:lblOffset val="100"/>
        <c:baseTimeUnit val="years"/>
      </c:dateAx>
      <c:valAx>
        <c:axId val="86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75.489999999999995</c:v>
                </c:pt>
                <c:pt idx="1">
                  <c:v>78.61</c:v>
                </c:pt>
                <c:pt idx="2">
                  <c:v>82.17</c:v>
                </c:pt>
                <c:pt idx="3">
                  <c:v>84.45</c:v>
                </c:pt>
                <c:pt idx="4">
                  <c:v>88.45</c:v>
                </c:pt>
              </c:numCache>
            </c:numRef>
          </c:val>
        </c:ser>
        <c:dLbls>
          <c:showLegendKey val="0"/>
          <c:showVal val="0"/>
          <c:showCatName val="0"/>
          <c:showSerName val="0"/>
          <c:showPercent val="0"/>
          <c:showBubbleSize val="0"/>
        </c:dLbls>
        <c:gapWidth val="150"/>
        <c:axId val="86906752"/>
        <c:axId val="86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86906752"/>
        <c:axId val="86913024"/>
      </c:lineChart>
      <c:dateAx>
        <c:axId val="86906752"/>
        <c:scaling>
          <c:orientation val="minMax"/>
        </c:scaling>
        <c:delete val="1"/>
        <c:axPos val="b"/>
        <c:numFmt formatCode="ge" sourceLinked="1"/>
        <c:majorTickMark val="none"/>
        <c:minorTickMark val="none"/>
        <c:tickLblPos val="none"/>
        <c:crossAx val="86913024"/>
        <c:crosses val="autoZero"/>
        <c:auto val="1"/>
        <c:lblOffset val="100"/>
        <c:baseTimeUnit val="years"/>
      </c:dateAx>
      <c:valAx>
        <c:axId val="86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51.29</c:v>
                </c:pt>
                <c:pt idx="1">
                  <c:v>55.61</c:v>
                </c:pt>
                <c:pt idx="2">
                  <c:v>67.42</c:v>
                </c:pt>
                <c:pt idx="3">
                  <c:v>71.680000000000007</c:v>
                </c:pt>
                <c:pt idx="4">
                  <c:v>82.48</c:v>
                </c:pt>
              </c:numCache>
            </c:numRef>
          </c:val>
        </c:ser>
        <c:dLbls>
          <c:showLegendKey val="0"/>
          <c:showVal val="0"/>
          <c:showCatName val="0"/>
          <c:showSerName val="0"/>
          <c:showPercent val="0"/>
          <c:showBubbleSize val="0"/>
        </c:dLbls>
        <c:gapWidth val="150"/>
        <c:axId val="83662336"/>
        <c:axId val="836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62336"/>
        <c:axId val="83664256"/>
      </c:lineChart>
      <c:dateAx>
        <c:axId val="83662336"/>
        <c:scaling>
          <c:orientation val="minMax"/>
        </c:scaling>
        <c:delete val="1"/>
        <c:axPos val="b"/>
        <c:numFmt formatCode="ge" sourceLinked="1"/>
        <c:majorTickMark val="none"/>
        <c:minorTickMark val="none"/>
        <c:tickLblPos val="none"/>
        <c:crossAx val="83664256"/>
        <c:crosses val="autoZero"/>
        <c:auto val="1"/>
        <c:lblOffset val="100"/>
        <c:baseTimeUnit val="years"/>
      </c:dateAx>
      <c:valAx>
        <c:axId val="836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68448"/>
        <c:axId val="837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68448"/>
        <c:axId val="83770368"/>
      </c:lineChart>
      <c:dateAx>
        <c:axId val="83768448"/>
        <c:scaling>
          <c:orientation val="minMax"/>
        </c:scaling>
        <c:delete val="1"/>
        <c:axPos val="b"/>
        <c:numFmt formatCode="ge" sourceLinked="1"/>
        <c:majorTickMark val="none"/>
        <c:minorTickMark val="none"/>
        <c:tickLblPos val="none"/>
        <c:crossAx val="83770368"/>
        <c:crosses val="autoZero"/>
        <c:auto val="1"/>
        <c:lblOffset val="100"/>
        <c:baseTimeUnit val="years"/>
      </c:dateAx>
      <c:valAx>
        <c:axId val="837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09024"/>
        <c:axId val="838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09024"/>
        <c:axId val="83810944"/>
      </c:lineChart>
      <c:dateAx>
        <c:axId val="83809024"/>
        <c:scaling>
          <c:orientation val="minMax"/>
        </c:scaling>
        <c:delete val="1"/>
        <c:axPos val="b"/>
        <c:numFmt formatCode="ge" sourceLinked="1"/>
        <c:majorTickMark val="none"/>
        <c:minorTickMark val="none"/>
        <c:tickLblPos val="none"/>
        <c:crossAx val="83810944"/>
        <c:crosses val="autoZero"/>
        <c:auto val="1"/>
        <c:lblOffset val="100"/>
        <c:baseTimeUnit val="years"/>
      </c:dateAx>
      <c:valAx>
        <c:axId val="838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76224"/>
        <c:axId val="866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76224"/>
        <c:axId val="86678144"/>
      </c:lineChart>
      <c:dateAx>
        <c:axId val="86676224"/>
        <c:scaling>
          <c:orientation val="minMax"/>
        </c:scaling>
        <c:delete val="1"/>
        <c:axPos val="b"/>
        <c:numFmt formatCode="ge" sourceLinked="1"/>
        <c:majorTickMark val="none"/>
        <c:minorTickMark val="none"/>
        <c:tickLblPos val="none"/>
        <c:crossAx val="86678144"/>
        <c:crosses val="autoZero"/>
        <c:auto val="1"/>
        <c:lblOffset val="100"/>
        <c:baseTimeUnit val="years"/>
      </c:dateAx>
      <c:valAx>
        <c:axId val="86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75232"/>
        <c:axId val="869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75232"/>
        <c:axId val="86977152"/>
      </c:lineChart>
      <c:dateAx>
        <c:axId val="86975232"/>
        <c:scaling>
          <c:orientation val="minMax"/>
        </c:scaling>
        <c:delete val="1"/>
        <c:axPos val="b"/>
        <c:numFmt formatCode="ge" sourceLinked="1"/>
        <c:majorTickMark val="none"/>
        <c:minorTickMark val="none"/>
        <c:tickLblPos val="none"/>
        <c:crossAx val="86977152"/>
        <c:crosses val="autoZero"/>
        <c:auto val="1"/>
        <c:lblOffset val="100"/>
        <c:baseTimeUnit val="years"/>
      </c:dateAx>
      <c:valAx>
        <c:axId val="869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107.22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7015808"/>
        <c:axId val="870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87015808"/>
        <c:axId val="87017728"/>
      </c:lineChart>
      <c:dateAx>
        <c:axId val="87015808"/>
        <c:scaling>
          <c:orientation val="minMax"/>
        </c:scaling>
        <c:delete val="1"/>
        <c:axPos val="b"/>
        <c:numFmt formatCode="ge" sourceLinked="1"/>
        <c:majorTickMark val="none"/>
        <c:minorTickMark val="none"/>
        <c:tickLblPos val="none"/>
        <c:crossAx val="87017728"/>
        <c:crosses val="autoZero"/>
        <c:auto val="1"/>
        <c:lblOffset val="100"/>
        <c:baseTimeUnit val="years"/>
      </c:dateAx>
      <c:valAx>
        <c:axId val="87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52.05</c:v>
                </c:pt>
                <c:pt idx="1">
                  <c:v>51.65</c:v>
                </c:pt>
                <c:pt idx="2">
                  <c:v>51.87</c:v>
                </c:pt>
                <c:pt idx="3">
                  <c:v>43.21</c:v>
                </c:pt>
                <c:pt idx="4">
                  <c:v>38.549999999999997</c:v>
                </c:pt>
              </c:numCache>
            </c:numRef>
          </c:val>
        </c:ser>
        <c:dLbls>
          <c:showLegendKey val="0"/>
          <c:showVal val="0"/>
          <c:showCatName val="0"/>
          <c:showSerName val="0"/>
          <c:showPercent val="0"/>
          <c:showBubbleSize val="0"/>
        </c:dLbls>
        <c:gapWidth val="150"/>
        <c:axId val="86790528"/>
        <c:axId val="867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86790528"/>
        <c:axId val="86791680"/>
      </c:lineChart>
      <c:dateAx>
        <c:axId val="86790528"/>
        <c:scaling>
          <c:orientation val="minMax"/>
        </c:scaling>
        <c:delete val="1"/>
        <c:axPos val="b"/>
        <c:numFmt formatCode="ge" sourceLinked="1"/>
        <c:majorTickMark val="none"/>
        <c:minorTickMark val="none"/>
        <c:tickLblPos val="none"/>
        <c:crossAx val="86791680"/>
        <c:crosses val="autoZero"/>
        <c:auto val="1"/>
        <c:lblOffset val="100"/>
        <c:baseTimeUnit val="years"/>
      </c:dateAx>
      <c:valAx>
        <c:axId val="867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230.33</c:v>
                </c:pt>
                <c:pt idx="1">
                  <c:v>229.57</c:v>
                </c:pt>
                <c:pt idx="2">
                  <c:v>240.06</c:v>
                </c:pt>
                <c:pt idx="3">
                  <c:v>288.01</c:v>
                </c:pt>
                <c:pt idx="4">
                  <c:v>324.94</c:v>
                </c:pt>
              </c:numCache>
            </c:numRef>
          </c:val>
        </c:ser>
        <c:dLbls>
          <c:showLegendKey val="0"/>
          <c:showVal val="0"/>
          <c:showCatName val="0"/>
          <c:showSerName val="0"/>
          <c:showPercent val="0"/>
          <c:showBubbleSize val="0"/>
        </c:dLbls>
        <c:gapWidth val="150"/>
        <c:axId val="86817408"/>
        <c:axId val="868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86817408"/>
        <c:axId val="86827776"/>
      </c:lineChart>
      <c:dateAx>
        <c:axId val="86817408"/>
        <c:scaling>
          <c:orientation val="minMax"/>
        </c:scaling>
        <c:delete val="1"/>
        <c:axPos val="b"/>
        <c:numFmt formatCode="ge" sourceLinked="1"/>
        <c:majorTickMark val="none"/>
        <c:minorTickMark val="none"/>
        <c:tickLblPos val="none"/>
        <c:crossAx val="86827776"/>
        <c:crosses val="autoZero"/>
        <c:auto val="1"/>
        <c:lblOffset val="100"/>
        <c:baseTimeUnit val="years"/>
      </c:dateAx>
      <c:valAx>
        <c:axId val="868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I12" sqref="AI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東洋町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2627</v>
      </c>
      <c r="AM8" s="67"/>
      <c r="AN8" s="67"/>
      <c r="AO8" s="67"/>
      <c r="AP8" s="67"/>
      <c r="AQ8" s="67"/>
      <c r="AR8" s="67"/>
      <c r="AS8" s="67"/>
      <c r="AT8" s="66">
        <f>データ!T6</f>
        <v>74.06</v>
      </c>
      <c r="AU8" s="66"/>
      <c r="AV8" s="66"/>
      <c r="AW8" s="66"/>
      <c r="AX8" s="66"/>
      <c r="AY8" s="66"/>
      <c r="AZ8" s="66"/>
      <c r="BA8" s="66"/>
      <c r="BB8" s="66">
        <f>データ!U6</f>
        <v>35.47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54.97</v>
      </c>
      <c r="Q10" s="66"/>
      <c r="R10" s="66"/>
      <c r="S10" s="66"/>
      <c r="T10" s="66"/>
      <c r="U10" s="66"/>
      <c r="V10" s="66"/>
      <c r="W10" s="66">
        <f>データ!Q6</f>
        <v>100</v>
      </c>
      <c r="X10" s="66"/>
      <c r="Y10" s="66"/>
      <c r="Z10" s="66"/>
      <c r="AA10" s="66"/>
      <c r="AB10" s="66"/>
      <c r="AC10" s="66"/>
      <c r="AD10" s="67">
        <f>データ!R6</f>
        <v>2160</v>
      </c>
      <c r="AE10" s="67"/>
      <c r="AF10" s="67"/>
      <c r="AG10" s="67"/>
      <c r="AH10" s="67"/>
      <c r="AI10" s="67"/>
      <c r="AJ10" s="67"/>
      <c r="AK10" s="2"/>
      <c r="AL10" s="67">
        <f>データ!V6</f>
        <v>1428</v>
      </c>
      <c r="AM10" s="67"/>
      <c r="AN10" s="67"/>
      <c r="AO10" s="67"/>
      <c r="AP10" s="67"/>
      <c r="AQ10" s="67"/>
      <c r="AR10" s="67"/>
      <c r="AS10" s="67"/>
      <c r="AT10" s="66">
        <f>データ!W6</f>
        <v>0.55000000000000004</v>
      </c>
      <c r="AU10" s="66"/>
      <c r="AV10" s="66"/>
      <c r="AW10" s="66"/>
      <c r="AX10" s="66"/>
      <c r="AY10" s="66"/>
      <c r="AZ10" s="66"/>
      <c r="BA10" s="66"/>
      <c r="BB10" s="66">
        <f>データ!X6</f>
        <v>2596.36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393011</v>
      </c>
      <c r="D6" s="33">
        <f t="shared" si="3"/>
        <v>47</v>
      </c>
      <c r="E6" s="33">
        <f t="shared" si="3"/>
        <v>17</v>
      </c>
      <c r="F6" s="33">
        <f t="shared" si="3"/>
        <v>4</v>
      </c>
      <c r="G6" s="33">
        <f t="shared" si="3"/>
        <v>0</v>
      </c>
      <c r="H6" s="33" t="str">
        <f t="shared" si="3"/>
        <v>高知県　東洋町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54.97</v>
      </c>
      <c r="Q6" s="34">
        <f t="shared" si="3"/>
        <v>100</v>
      </c>
      <c r="R6" s="34">
        <f t="shared" si="3"/>
        <v>2160</v>
      </c>
      <c r="S6" s="34">
        <f t="shared" si="3"/>
        <v>2627</v>
      </c>
      <c r="T6" s="34">
        <f t="shared" si="3"/>
        <v>74.06</v>
      </c>
      <c r="U6" s="34">
        <f t="shared" si="3"/>
        <v>35.47</v>
      </c>
      <c r="V6" s="34">
        <f t="shared" si="3"/>
        <v>1428</v>
      </c>
      <c r="W6" s="34">
        <f t="shared" si="3"/>
        <v>0.55000000000000004</v>
      </c>
      <c r="X6" s="34">
        <f t="shared" si="3"/>
        <v>2596.36</v>
      </c>
      <c r="Y6" s="35">
        <f>IF(Y7="",NA(),Y7)</f>
        <v>51.29</v>
      </c>
      <c r="Z6" s="35">
        <f t="shared" ref="Z6:AH6" si="4">IF(Z7="",NA(),Z7)</f>
        <v>55.61</v>
      </c>
      <c r="AA6" s="35">
        <f t="shared" si="4"/>
        <v>67.42</v>
      </c>
      <c r="AB6" s="35">
        <f t="shared" si="4"/>
        <v>71.680000000000007</v>
      </c>
      <c r="AC6" s="35">
        <f t="shared" si="4"/>
        <v>82.48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107.22</v>
      </c>
      <c r="BH6" s="34">
        <f t="shared" si="7"/>
        <v>0</v>
      </c>
      <c r="BI6" s="34">
        <f t="shared" si="7"/>
        <v>0</v>
      </c>
      <c r="BJ6" s="34">
        <f t="shared" si="7"/>
        <v>0</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52.05</v>
      </c>
      <c r="BR6" s="35">
        <f t="shared" ref="BR6:BZ6" si="8">IF(BR7="",NA(),BR7)</f>
        <v>51.65</v>
      </c>
      <c r="BS6" s="35">
        <f t="shared" si="8"/>
        <v>51.87</v>
      </c>
      <c r="BT6" s="35">
        <f t="shared" si="8"/>
        <v>43.21</v>
      </c>
      <c r="BU6" s="35">
        <f t="shared" si="8"/>
        <v>38.549999999999997</v>
      </c>
      <c r="BV6" s="35">
        <f t="shared" si="8"/>
        <v>51.73</v>
      </c>
      <c r="BW6" s="35">
        <f t="shared" si="8"/>
        <v>53.01</v>
      </c>
      <c r="BX6" s="35">
        <f t="shared" si="8"/>
        <v>50.54</v>
      </c>
      <c r="BY6" s="35">
        <f t="shared" si="8"/>
        <v>49.22</v>
      </c>
      <c r="BZ6" s="35">
        <f t="shared" si="8"/>
        <v>69.87</v>
      </c>
      <c r="CA6" s="34" t="str">
        <f>IF(CA7="","",IF(CA7="-","【-】","【"&amp;SUBSTITUTE(TEXT(CA7,"#,##0.00"),"-","△")&amp;"】"))</f>
        <v>【69.80】</v>
      </c>
      <c r="CB6" s="35">
        <f>IF(CB7="",NA(),CB7)</f>
        <v>230.33</v>
      </c>
      <c r="CC6" s="35">
        <f t="shared" ref="CC6:CK6" si="9">IF(CC7="",NA(),CC7)</f>
        <v>229.57</v>
      </c>
      <c r="CD6" s="35">
        <f t="shared" si="9"/>
        <v>240.06</v>
      </c>
      <c r="CE6" s="35">
        <f t="shared" si="9"/>
        <v>288.01</v>
      </c>
      <c r="CF6" s="35">
        <f t="shared" si="9"/>
        <v>324.94</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43.47</v>
      </c>
      <c r="CN6" s="35">
        <f t="shared" ref="CN6:CV6" si="10">IF(CN7="",NA(),CN7)</f>
        <v>44.4</v>
      </c>
      <c r="CO6" s="35">
        <f t="shared" si="10"/>
        <v>50.4</v>
      </c>
      <c r="CP6" s="35">
        <f t="shared" si="10"/>
        <v>50.4</v>
      </c>
      <c r="CQ6" s="35">
        <f t="shared" si="10"/>
        <v>50.4</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75.489999999999995</v>
      </c>
      <c r="CY6" s="35">
        <f t="shared" ref="CY6:DG6" si="11">IF(CY7="",NA(),CY7)</f>
        <v>78.61</v>
      </c>
      <c r="CZ6" s="35">
        <f t="shared" si="11"/>
        <v>82.17</v>
      </c>
      <c r="DA6" s="35">
        <f t="shared" si="11"/>
        <v>84.45</v>
      </c>
      <c r="DB6" s="35">
        <f t="shared" si="11"/>
        <v>88.45</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0.12</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393011</v>
      </c>
      <c r="D7" s="37">
        <v>47</v>
      </c>
      <c r="E7" s="37">
        <v>17</v>
      </c>
      <c r="F7" s="37">
        <v>4</v>
      </c>
      <c r="G7" s="37">
        <v>0</v>
      </c>
      <c r="H7" s="37" t="s">
        <v>109</v>
      </c>
      <c r="I7" s="37" t="s">
        <v>110</v>
      </c>
      <c r="J7" s="37" t="s">
        <v>111</v>
      </c>
      <c r="K7" s="37" t="s">
        <v>112</v>
      </c>
      <c r="L7" s="37" t="s">
        <v>113</v>
      </c>
      <c r="M7" s="37"/>
      <c r="N7" s="38" t="s">
        <v>114</v>
      </c>
      <c r="O7" s="38" t="s">
        <v>115</v>
      </c>
      <c r="P7" s="38">
        <v>54.97</v>
      </c>
      <c r="Q7" s="38">
        <v>100</v>
      </c>
      <c r="R7" s="38">
        <v>2160</v>
      </c>
      <c r="S7" s="38">
        <v>2627</v>
      </c>
      <c r="T7" s="38">
        <v>74.06</v>
      </c>
      <c r="U7" s="38">
        <v>35.47</v>
      </c>
      <c r="V7" s="38">
        <v>1428</v>
      </c>
      <c r="W7" s="38">
        <v>0.55000000000000004</v>
      </c>
      <c r="X7" s="38">
        <v>2596.36</v>
      </c>
      <c r="Y7" s="38">
        <v>51.29</v>
      </c>
      <c r="Z7" s="38">
        <v>55.61</v>
      </c>
      <c r="AA7" s="38">
        <v>67.42</v>
      </c>
      <c r="AB7" s="38">
        <v>71.680000000000007</v>
      </c>
      <c r="AC7" s="38">
        <v>82.48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107.22</v>
      </c>
      <c r="BH7" s="38">
        <v>0</v>
      </c>
      <c r="BI7" s="38">
        <v>0</v>
      </c>
      <c r="BJ7" s="38">
        <v>0</v>
      </c>
      <c r="BK7" s="38">
        <v>1716.82</v>
      </c>
      <c r="BL7" s="38">
        <v>1554.05</v>
      </c>
      <c r="BM7" s="38">
        <v>1671.86</v>
      </c>
      <c r="BN7" s="38">
        <v>1673.47</v>
      </c>
      <c r="BO7" s="38">
        <v>1298.9100000000001</v>
      </c>
      <c r="BP7" s="38">
        <v>1348.09</v>
      </c>
      <c r="BQ7" s="38">
        <v>52.05</v>
      </c>
      <c r="BR7" s="38">
        <v>51.65</v>
      </c>
      <c r="BS7" s="38">
        <v>51.87</v>
      </c>
      <c r="BT7" s="38">
        <v>43.21</v>
      </c>
      <c r="BU7" s="38">
        <v>38.549999999999997</v>
      </c>
      <c r="BV7" s="38">
        <v>51.73</v>
      </c>
      <c r="BW7" s="38">
        <v>53.01</v>
      </c>
      <c r="BX7" s="38">
        <v>50.54</v>
      </c>
      <c r="BY7" s="38">
        <v>49.22</v>
      </c>
      <c r="BZ7" s="38">
        <v>69.87</v>
      </c>
      <c r="CA7" s="38">
        <v>69.8</v>
      </c>
      <c r="CB7" s="38">
        <v>230.33</v>
      </c>
      <c r="CC7" s="38">
        <v>229.57</v>
      </c>
      <c r="CD7" s="38">
        <v>240.06</v>
      </c>
      <c r="CE7" s="38">
        <v>288.01</v>
      </c>
      <c r="CF7" s="38">
        <v>324.94</v>
      </c>
      <c r="CG7" s="38">
        <v>310.47000000000003</v>
      </c>
      <c r="CH7" s="38">
        <v>299.39</v>
      </c>
      <c r="CI7" s="38">
        <v>320.36</v>
      </c>
      <c r="CJ7" s="38">
        <v>332.02</v>
      </c>
      <c r="CK7" s="38">
        <v>234.96</v>
      </c>
      <c r="CL7" s="38">
        <v>232.54</v>
      </c>
      <c r="CM7" s="38">
        <v>43.47</v>
      </c>
      <c r="CN7" s="38">
        <v>44.4</v>
      </c>
      <c r="CO7" s="38">
        <v>50.4</v>
      </c>
      <c r="CP7" s="38">
        <v>50.4</v>
      </c>
      <c r="CQ7" s="38">
        <v>50.4</v>
      </c>
      <c r="CR7" s="38">
        <v>36.67</v>
      </c>
      <c r="CS7" s="38">
        <v>36.200000000000003</v>
      </c>
      <c r="CT7" s="38">
        <v>34.74</v>
      </c>
      <c r="CU7" s="38">
        <v>36.65</v>
      </c>
      <c r="CV7" s="38">
        <v>42.9</v>
      </c>
      <c r="CW7" s="38">
        <v>42.17</v>
      </c>
      <c r="CX7" s="38">
        <v>75.489999999999995</v>
      </c>
      <c r="CY7" s="38">
        <v>78.61</v>
      </c>
      <c r="CZ7" s="38">
        <v>82.17</v>
      </c>
      <c r="DA7" s="38">
        <v>84.45</v>
      </c>
      <c r="DB7" s="38">
        <v>88.45</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0.12</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2018-02-26T07:47:09Z</cp:lastPrinted>
  <dcterms:created xsi:type="dcterms:W3CDTF">2017-12-25T02:22:31Z</dcterms:created>
  <dcterms:modified xsi:type="dcterms:W3CDTF">2018-03-02T09:00:44Z</dcterms:modified>
  <cp:category/>
</cp:coreProperties>
</file>